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Strom\BK8-RPIII (2019-2023)\_Allgemeines_Vorlagen_Muster\Tools\§10a ARegV\EHB_2022\"/>
    </mc:Choice>
  </mc:AlternateContent>
  <bookViews>
    <workbookView xWindow="10860" yWindow="555" windowWidth="9630" windowHeight="11310" tabRatio="599" activeTab="1"/>
  </bookViews>
  <sheets>
    <sheet name="Changelog" sheetId="35" r:id="rId1"/>
    <sheet name="Ausfüllhilfe" sheetId="32" r:id="rId2"/>
    <sheet name="A_Stammdaten" sheetId="4" r:id="rId3"/>
    <sheet name="B_KKAuf" sheetId="29" r:id="rId4"/>
    <sheet name="E_Erläuterung" sheetId="34" r:id="rId5"/>
    <sheet name="Listen" sheetId="21" r:id="rId6"/>
  </sheets>
  <definedNames>
    <definedName name="_Key1" hidden="1">#REF!</definedName>
    <definedName name="_Key2" hidden="1">#REF!</definedName>
    <definedName name="_Order1" hidden="1">255</definedName>
    <definedName name="_Order2" hidden="1">255</definedName>
    <definedName name="_Sort" hidden="1">#REF!</definedName>
    <definedName name="Anlagengruppen">Listen!$A$2:$A$38</definedName>
    <definedName name="Antragsjahre">Listen!$D$2:$D$6</definedName>
    <definedName name="_xlnm.Print_Area" localSheetId="2">A_Stammdaten!$A$1:$D$32,A_Stammdaten!$A$33:$G$134</definedName>
    <definedName name="_xlnm.Print_Area" localSheetId="1">Ausfüllhilfe!$B$2:$B$63</definedName>
    <definedName name="_xlnm.Print_Area" localSheetId="3">B_KKAuf!$A$1:$P$107</definedName>
    <definedName name="_xlnm.Print_Titles" localSheetId="3">B_KKAuf!$7:$7</definedName>
    <definedName name="Investitionsjahre">Listen!$I$2:$I$8</definedName>
    <definedName name="Kategorie">Listen!$E$2:$E$8</definedName>
    <definedName name="Kategorie_2">Listen!$L$2:$L$4</definedName>
    <definedName name="Selbst_geschaffene_gewerbliche_Schutzrechte_und_ähnliche_Rechte_und_Werte">Listen!$J$2:$J$8</definedName>
    <definedName name="WAV_Positionen">Listen!$F$2:$F$8</definedName>
    <definedName name="Zeitreihe_1">Listen!$J$2:$J$8</definedName>
    <definedName name="Zeitreihe_2">Listen!$K$2:$K$13</definedName>
  </definedNames>
  <calcPr calcId="162913"/>
</workbook>
</file>

<file path=xl/calcChain.xml><?xml version="1.0" encoding="utf-8"?>
<calcChain xmlns="http://schemas.openxmlformats.org/spreadsheetml/2006/main">
  <c r="J2" i="29" l="1"/>
  <c r="G2" i="29"/>
  <c r="O8" i="29" l="1"/>
  <c r="N8" i="29"/>
  <c r="M8" i="29"/>
  <c r="O709" i="29" l="1"/>
  <c r="O710" i="29"/>
  <c r="O711" i="29"/>
  <c r="O712" i="29"/>
  <c r="O713" i="29"/>
  <c r="O714" i="29"/>
  <c r="O708" i="29"/>
  <c r="O702" i="29"/>
  <c r="O703" i="29"/>
  <c r="O704" i="29"/>
  <c r="O705" i="29"/>
  <c r="O706" i="29"/>
  <c r="O707" i="29"/>
  <c r="O701" i="29"/>
  <c r="O695" i="29"/>
  <c r="O696" i="29"/>
  <c r="O697" i="29"/>
  <c r="O698" i="29"/>
  <c r="O699" i="29"/>
  <c r="O700" i="29"/>
  <c r="O694" i="29"/>
  <c r="O693" i="29"/>
  <c r="O688" i="29"/>
  <c r="O689" i="29"/>
  <c r="O690" i="29"/>
  <c r="O691" i="29"/>
  <c r="O692" i="29"/>
  <c r="O687" i="29"/>
  <c r="O681" i="29"/>
  <c r="O682" i="29"/>
  <c r="O683" i="29"/>
  <c r="O684" i="29"/>
  <c r="O685" i="29"/>
  <c r="O686" i="29"/>
  <c r="O680" i="29"/>
  <c r="O674" i="29"/>
  <c r="O675" i="29"/>
  <c r="O676" i="29"/>
  <c r="O677" i="29"/>
  <c r="O678" i="29"/>
  <c r="O679" i="29"/>
  <c r="O673" i="29"/>
  <c r="O667" i="29"/>
  <c r="O668" i="29"/>
  <c r="O669" i="29"/>
  <c r="O670" i="29"/>
  <c r="O671" i="29"/>
  <c r="O672" i="29"/>
  <c r="O666" i="29"/>
  <c r="O660" i="29"/>
  <c r="O661" i="29"/>
  <c r="O662" i="29"/>
  <c r="O663" i="29"/>
  <c r="O664" i="29"/>
  <c r="O665" i="29"/>
  <c r="O659" i="29"/>
  <c r="O653" i="29"/>
  <c r="O654" i="29"/>
  <c r="O655" i="29"/>
  <c r="O656" i="29"/>
  <c r="O657" i="29"/>
  <c r="O658" i="29"/>
  <c r="O652" i="29"/>
  <c r="O646" i="29"/>
  <c r="O647" i="29"/>
  <c r="O648" i="29"/>
  <c r="O649" i="29"/>
  <c r="O650" i="29"/>
  <c r="O651" i="29"/>
  <c r="O645" i="29"/>
  <c r="O639" i="29"/>
  <c r="O640" i="29"/>
  <c r="O641" i="29"/>
  <c r="O642" i="29"/>
  <c r="O643" i="29"/>
  <c r="O644" i="29"/>
  <c r="O638" i="29"/>
  <c r="O632" i="29"/>
  <c r="O633" i="29"/>
  <c r="O634" i="29"/>
  <c r="O635" i="29"/>
  <c r="O636" i="29"/>
  <c r="O637" i="29"/>
  <c r="O631" i="29"/>
  <c r="O625" i="29"/>
  <c r="O626" i="29"/>
  <c r="O627" i="29"/>
  <c r="O628" i="29"/>
  <c r="O629" i="29"/>
  <c r="O630" i="29"/>
  <c r="O624" i="29"/>
  <c r="O618" i="29"/>
  <c r="O619" i="29"/>
  <c r="O620" i="29"/>
  <c r="O621" i="29"/>
  <c r="O622" i="29"/>
  <c r="O623" i="29"/>
  <c r="O617" i="29"/>
  <c r="O611" i="29"/>
  <c r="O612" i="29"/>
  <c r="O613" i="29"/>
  <c r="O614" i="29"/>
  <c r="O615" i="29"/>
  <c r="O616" i="29"/>
  <c r="O610" i="29"/>
  <c r="O604" i="29"/>
  <c r="O605" i="29"/>
  <c r="O606" i="29"/>
  <c r="O607" i="29"/>
  <c r="O608" i="29"/>
  <c r="O609" i="29"/>
  <c r="O603" i="29"/>
  <c r="O597" i="29"/>
  <c r="O598" i="29"/>
  <c r="O599" i="29"/>
  <c r="O600" i="29"/>
  <c r="O601" i="29"/>
  <c r="O602" i="29"/>
  <c r="O596" i="29"/>
  <c r="O590" i="29"/>
  <c r="O591" i="29"/>
  <c r="O592" i="29"/>
  <c r="O593" i="29"/>
  <c r="O594" i="29"/>
  <c r="O595" i="29"/>
  <c r="O589" i="29"/>
  <c r="O583" i="29"/>
  <c r="O584" i="29"/>
  <c r="O585" i="29"/>
  <c r="O586" i="29"/>
  <c r="O587" i="29"/>
  <c r="O588" i="29"/>
  <c r="O582" i="29"/>
  <c r="O576" i="29"/>
  <c r="O577" i="29"/>
  <c r="O578" i="29"/>
  <c r="O579" i="29"/>
  <c r="O580" i="29"/>
  <c r="O581" i="29"/>
  <c r="O575" i="29"/>
  <c r="O569" i="29"/>
  <c r="O570" i="29"/>
  <c r="O571" i="29"/>
  <c r="O572" i="29"/>
  <c r="O573" i="29"/>
  <c r="O574" i="29"/>
  <c r="O568" i="29"/>
  <c r="O562" i="29"/>
  <c r="O563" i="29"/>
  <c r="O564" i="29"/>
  <c r="O565" i="29"/>
  <c r="O566" i="29"/>
  <c r="O567" i="29"/>
  <c r="O561" i="29"/>
  <c r="O555" i="29"/>
  <c r="O556" i="29"/>
  <c r="O557" i="29"/>
  <c r="O558" i="29"/>
  <c r="O559" i="29"/>
  <c r="O560" i="29"/>
  <c r="O554" i="29"/>
  <c r="O548" i="29"/>
  <c r="O549" i="29"/>
  <c r="O550" i="29"/>
  <c r="O551" i="29"/>
  <c r="O552" i="29"/>
  <c r="O553" i="29"/>
  <c r="O547" i="29"/>
  <c r="O541" i="29"/>
  <c r="O542" i="29"/>
  <c r="O543" i="29"/>
  <c r="O544" i="29"/>
  <c r="O545" i="29"/>
  <c r="O546" i="29"/>
  <c r="O540" i="29"/>
  <c r="O534" i="29"/>
  <c r="O535" i="29"/>
  <c r="O536" i="29"/>
  <c r="O537" i="29"/>
  <c r="O538" i="29"/>
  <c r="O539" i="29"/>
  <c r="O533" i="29"/>
  <c r="O527" i="29"/>
  <c r="O528" i="29"/>
  <c r="O529" i="29"/>
  <c r="O530" i="29"/>
  <c r="O531" i="29"/>
  <c r="O532" i="29"/>
  <c r="O526" i="29"/>
  <c r="O520" i="29"/>
  <c r="O521" i="29"/>
  <c r="O522" i="29"/>
  <c r="O523" i="29"/>
  <c r="O524" i="29"/>
  <c r="O525" i="29"/>
  <c r="O519" i="29"/>
  <c r="O513" i="29"/>
  <c r="O514" i="29"/>
  <c r="O515" i="29"/>
  <c r="O516" i="29"/>
  <c r="O517" i="29"/>
  <c r="O518" i="29"/>
  <c r="O512" i="29"/>
  <c r="O506" i="29"/>
  <c r="O507" i="29"/>
  <c r="O508" i="29"/>
  <c r="O509" i="29"/>
  <c r="O510" i="29"/>
  <c r="O511" i="29"/>
  <c r="O505" i="29"/>
  <c r="O499" i="29"/>
  <c r="O500" i="29"/>
  <c r="O501" i="29"/>
  <c r="O502" i="29"/>
  <c r="O503" i="29"/>
  <c r="O504" i="29"/>
  <c r="O498" i="29"/>
  <c r="O492" i="29"/>
  <c r="O493" i="29"/>
  <c r="O494" i="29"/>
  <c r="O495" i="29"/>
  <c r="O496" i="29"/>
  <c r="O497" i="29"/>
  <c r="O491" i="29"/>
  <c r="O485" i="29"/>
  <c r="O486" i="29"/>
  <c r="O487" i="29"/>
  <c r="O488" i="29"/>
  <c r="O489" i="29"/>
  <c r="O490" i="29"/>
  <c r="O484" i="29"/>
  <c r="O478" i="29"/>
  <c r="O479" i="29"/>
  <c r="O480" i="29"/>
  <c r="O481" i="29"/>
  <c r="O482" i="29"/>
  <c r="O483" i="29"/>
  <c r="O477" i="29"/>
  <c r="O471" i="29"/>
  <c r="O472" i="29"/>
  <c r="O473" i="29"/>
  <c r="O474" i="29"/>
  <c r="O475" i="29"/>
  <c r="O476" i="29"/>
  <c r="O470" i="29"/>
  <c r="O464" i="29"/>
  <c r="O465" i="29"/>
  <c r="O466" i="29"/>
  <c r="O467" i="29"/>
  <c r="O468" i="29"/>
  <c r="O469" i="29"/>
  <c r="O463" i="29"/>
  <c r="O457" i="29"/>
  <c r="O458" i="29"/>
  <c r="O459" i="29"/>
  <c r="O460" i="29"/>
  <c r="O461" i="29"/>
  <c r="O462" i="29"/>
  <c r="O456" i="29"/>
  <c r="O450" i="29"/>
  <c r="O451" i="29"/>
  <c r="O452" i="29"/>
  <c r="O453" i="29"/>
  <c r="O454" i="29"/>
  <c r="O455" i="29"/>
  <c r="O449" i="29"/>
  <c r="O443" i="29"/>
  <c r="O444" i="29"/>
  <c r="O445" i="29"/>
  <c r="O446" i="29"/>
  <c r="O447" i="29"/>
  <c r="O448" i="29"/>
  <c r="O442" i="29"/>
  <c r="O436" i="29"/>
  <c r="O437" i="29"/>
  <c r="O438" i="29"/>
  <c r="O439" i="29"/>
  <c r="O440" i="29"/>
  <c r="O441" i="29"/>
  <c r="O435" i="29"/>
  <c r="O429" i="29"/>
  <c r="O430" i="29"/>
  <c r="O431" i="29"/>
  <c r="O432" i="29"/>
  <c r="O433" i="29"/>
  <c r="O434" i="29"/>
  <c r="O428" i="29"/>
  <c r="O422" i="29"/>
  <c r="O423" i="29"/>
  <c r="O424" i="29"/>
  <c r="O425" i="29"/>
  <c r="O426" i="29"/>
  <c r="O427" i="29"/>
  <c r="O421" i="29"/>
  <c r="O415" i="29"/>
  <c r="O416" i="29"/>
  <c r="O417" i="29"/>
  <c r="O418" i="29"/>
  <c r="O419" i="29"/>
  <c r="O420" i="29"/>
  <c r="O414" i="29"/>
  <c r="O408" i="29"/>
  <c r="O409" i="29"/>
  <c r="O410" i="29"/>
  <c r="O411" i="29"/>
  <c r="O412" i="29"/>
  <c r="O413" i="29"/>
  <c r="O407" i="29"/>
  <c r="O401" i="29"/>
  <c r="O402" i="29"/>
  <c r="O403" i="29"/>
  <c r="O404" i="29"/>
  <c r="O405" i="29"/>
  <c r="O406" i="29"/>
  <c r="O400" i="29"/>
  <c r="O396" i="29"/>
  <c r="O397" i="29"/>
  <c r="O398" i="29"/>
  <c r="O399" i="29"/>
  <c r="O394" i="29"/>
  <c r="O395" i="29"/>
  <c r="O393" i="29"/>
  <c r="O387" i="29"/>
  <c r="O388" i="29"/>
  <c r="O389" i="29"/>
  <c r="O390" i="29"/>
  <c r="O391" i="29"/>
  <c r="O392" i="29"/>
  <c r="O386" i="29"/>
  <c r="O380" i="29"/>
  <c r="O381" i="29"/>
  <c r="O382" i="29"/>
  <c r="O383" i="29"/>
  <c r="O384" i="29"/>
  <c r="O385" i="29"/>
  <c r="O379" i="29"/>
  <c r="O373" i="29"/>
  <c r="O374" i="29"/>
  <c r="O375" i="29"/>
  <c r="O376" i="29"/>
  <c r="O377" i="29"/>
  <c r="O378" i="29"/>
  <c r="O372" i="29"/>
  <c r="O366" i="29"/>
  <c r="O367" i="29"/>
  <c r="O368" i="29"/>
  <c r="O369" i="29"/>
  <c r="O370" i="29"/>
  <c r="O371" i="29"/>
  <c r="O365" i="29"/>
  <c r="O359" i="29"/>
  <c r="O360" i="29"/>
  <c r="O361" i="29"/>
  <c r="O362" i="29"/>
  <c r="O363" i="29"/>
  <c r="O364" i="29"/>
  <c r="O358" i="29"/>
  <c r="O352" i="29"/>
  <c r="O353" i="29"/>
  <c r="O354" i="29"/>
  <c r="O355" i="29"/>
  <c r="O356" i="29"/>
  <c r="O357" i="29"/>
  <c r="O351" i="29"/>
  <c r="O345" i="29"/>
  <c r="O346" i="29"/>
  <c r="O347" i="29"/>
  <c r="O348" i="29"/>
  <c r="O349" i="29"/>
  <c r="O350" i="29"/>
  <c r="O344" i="29"/>
  <c r="O338" i="29"/>
  <c r="O339" i="29"/>
  <c r="O340" i="29"/>
  <c r="O341" i="29"/>
  <c r="O342" i="29"/>
  <c r="O343" i="29"/>
  <c r="O337" i="29"/>
  <c r="O331" i="29"/>
  <c r="O332" i="29"/>
  <c r="O333" i="29"/>
  <c r="O334" i="29"/>
  <c r="O335" i="29"/>
  <c r="O336" i="29"/>
  <c r="O330" i="29"/>
  <c r="O324" i="29"/>
  <c r="O325" i="29"/>
  <c r="O326" i="29"/>
  <c r="O327" i="29"/>
  <c r="O328" i="29"/>
  <c r="O329" i="29"/>
  <c r="O323" i="29"/>
  <c r="O317" i="29"/>
  <c r="O318" i="29"/>
  <c r="O319" i="29"/>
  <c r="O320" i="29"/>
  <c r="O321" i="29"/>
  <c r="O322" i="29"/>
  <c r="O316" i="29"/>
  <c r="O310" i="29"/>
  <c r="O311" i="29"/>
  <c r="O312" i="29"/>
  <c r="O313" i="29"/>
  <c r="O314" i="29"/>
  <c r="O315" i="29"/>
  <c r="O309" i="29"/>
  <c r="O303" i="29"/>
  <c r="O304" i="29"/>
  <c r="O305" i="29"/>
  <c r="O306" i="29"/>
  <c r="O307" i="29"/>
  <c r="O308" i="29"/>
  <c r="O302" i="29"/>
  <c r="O296" i="29"/>
  <c r="O297" i="29"/>
  <c r="O298" i="29"/>
  <c r="O299" i="29"/>
  <c r="O300" i="29"/>
  <c r="O301" i="29"/>
  <c r="O295" i="29"/>
  <c r="O289" i="29"/>
  <c r="O290" i="29"/>
  <c r="O291" i="29"/>
  <c r="O292" i="29"/>
  <c r="O293" i="29"/>
  <c r="O294" i="29"/>
  <c r="O288" i="29"/>
  <c r="O282" i="29"/>
  <c r="O283" i="29"/>
  <c r="O284" i="29"/>
  <c r="O285" i="29"/>
  <c r="O286" i="29"/>
  <c r="O287" i="29"/>
  <c r="O281" i="29"/>
  <c r="O275" i="29"/>
  <c r="O276" i="29"/>
  <c r="O277" i="29"/>
  <c r="O278" i="29"/>
  <c r="O279" i="29"/>
  <c r="O280" i="29"/>
  <c r="O274" i="29"/>
  <c r="O268" i="29"/>
  <c r="O269" i="29"/>
  <c r="O270" i="29"/>
  <c r="O271" i="29"/>
  <c r="O272" i="29"/>
  <c r="O273" i="29"/>
  <c r="O267" i="29"/>
  <c r="O261" i="29"/>
  <c r="O262" i="29"/>
  <c r="O263" i="29"/>
  <c r="O264" i="29"/>
  <c r="O265" i="29"/>
  <c r="O266" i="29"/>
  <c r="O260" i="29"/>
  <c r="O254" i="29"/>
  <c r="O255" i="29"/>
  <c r="O256" i="29"/>
  <c r="O257" i="29"/>
  <c r="O258" i="29"/>
  <c r="O259" i="29"/>
  <c r="O253" i="29"/>
  <c r="O247" i="29"/>
  <c r="O248" i="29"/>
  <c r="O249" i="29"/>
  <c r="O250" i="29"/>
  <c r="O251" i="29"/>
  <c r="O252" i="29"/>
  <c r="O246" i="29"/>
  <c r="O240" i="29"/>
  <c r="O241" i="29"/>
  <c r="O242" i="29"/>
  <c r="O243" i="29"/>
  <c r="O244" i="29"/>
  <c r="O245" i="29"/>
  <c r="O239" i="29"/>
  <c r="O233" i="29"/>
  <c r="O234" i="29"/>
  <c r="O235" i="29"/>
  <c r="O236" i="29"/>
  <c r="O237" i="29"/>
  <c r="O238" i="29"/>
  <c r="O232" i="29"/>
  <c r="O226" i="29"/>
  <c r="O227" i="29"/>
  <c r="O228" i="29"/>
  <c r="O229" i="29"/>
  <c r="O230" i="29"/>
  <c r="O231" i="29"/>
  <c r="O225" i="29"/>
  <c r="O219" i="29"/>
  <c r="O220" i="29"/>
  <c r="O221" i="29"/>
  <c r="O222" i="29"/>
  <c r="O223" i="29"/>
  <c r="O224" i="29"/>
  <c r="O218" i="29"/>
  <c r="O212" i="29"/>
  <c r="O213" i="29"/>
  <c r="O214" i="29"/>
  <c r="O215" i="29"/>
  <c r="O216" i="29"/>
  <c r="O217" i="29"/>
  <c r="O211" i="29"/>
  <c r="O205" i="29"/>
  <c r="O206" i="29"/>
  <c r="O207" i="29"/>
  <c r="O208" i="29"/>
  <c r="O209" i="29"/>
  <c r="O210" i="29"/>
  <c r="O204" i="29"/>
  <c r="O198" i="29"/>
  <c r="O199" i="29"/>
  <c r="O200" i="29"/>
  <c r="O201" i="29"/>
  <c r="O202" i="29"/>
  <c r="O203" i="29"/>
  <c r="O197" i="29"/>
  <c r="O191" i="29"/>
  <c r="O192" i="29"/>
  <c r="O193" i="29"/>
  <c r="O194" i="29"/>
  <c r="O195" i="29"/>
  <c r="O196" i="29"/>
  <c r="O190" i="29"/>
  <c r="O184" i="29"/>
  <c r="O185" i="29"/>
  <c r="O186" i="29"/>
  <c r="O187" i="29"/>
  <c r="O188" i="29"/>
  <c r="O189" i="29"/>
  <c r="O183" i="29"/>
  <c r="O177" i="29"/>
  <c r="O178" i="29"/>
  <c r="O179" i="29"/>
  <c r="O180" i="29"/>
  <c r="O181" i="29"/>
  <c r="O182" i="29"/>
  <c r="O176" i="29"/>
  <c r="O170" i="29"/>
  <c r="O171" i="29"/>
  <c r="O172" i="29"/>
  <c r="O173" i="29"/>
  <c r="O174" i="29"/>
  <c r="O175" i="29"/>
  <c r="O169" i="29"/>
  <c r="O163" i="29"/>
  <c r="O164" i="29"/>
  <c r="O165" i="29"/>
  <c r="O166" i="29"/>
  <c r="O167" i="29"/>
  <c r="O168" i="29"/>
  <c r="O162" i="29"/>
  <c r="O156" i="29"/>
  <c r="O157" i="29"/>
  <c r="O158" i="29"/>
  <c r="O159" i="29"/>
  <c r="O160" i="29"/>
  <c r="O161" i="29"/>
  <c r="O155" i="29"/>
  <c r="O149" i="29"/>
  <c r="O150" i="29"/>
  <c r="O151" i="29"/>
  <c r="O152" i="29"/>
  <c r="O153" i="29"/>
  <c r="O154" i="29"/>
  <c r="O148" i="29"/>
  <c r="O142" i="29"/>
  <c r="O143" i="29"/>
  <c r="O144" i="29"/>
  <c r="O145" i="29"/>
  <c r="O146" i="29"/>
  <c r="O147" i="29"/>
  <c r="O141" i="29"/>
  <c r="O135" i="29"/>
  <c r="O136" i="29"/>
  <c r="O137" i="29"/>
  <c r="O138" i="29"/>
  <c r="O139" i="29"/>
  <c r="O140" i="29"/>
  <c r="O134" i="29"/>
  <c r="O128" i="29"/>
  <c r="O129" i="29"/>
  <c r="O130" i="29"/>
  <c r="O131" i="29"/>
  <c r="O132" i="29"/>
  <c r="O133" i="29"/>
  <c r="O127" i="29"/>
  <c r="O121" i="29"/>
  <c r="O122" i="29"/>
  <c r="O123" i="29"/>
  <c r="O124" i="29"/>
  <c r="O125" i="29"/>
  <c r="O126" i="29"/>
  <c r="O120" i="29"/>
  <c r="O114" i="29"/>
  <c r="O115" i="29"/>
  <c r="O116" i="29"/>
  <c r="O117" i="29"/>
  <c r="O118" i="29"/>
  <c r="O119" i="29"/>
  <c r="O113" i="29"/>
  <c r="O107" i="29"/>
  <c r="O108" i="29"/>
  <c r="O109" i="29"/>
  <c r="O110" i="29"/>
  <c r="O111" i="29"/>
  <c r="O112" i="29"/>
  <c r="O106" i="29"/>
  <c r="O100" i="29"/>
  <c r="O101" i="29"/>
  <c r="O102" i="29"/>
  <c r="O103" i="29"/>
  <c r="O104" i="29"/>
  <c r="O105" i="29"/>
  <c r="O99" i="29"/>
  <c r="O93" i="29"/>
  <c r="O94" i="29"/>
  <c r="O95" i="29"/>
  <c r="O96" i="29"/>
  <c r="O97" i="29"/>
  <c r="O98" i="29"/>
  <c r="O92" i="29"/>
  <c r="O86" i="29"/>
  <c r="O87" i="29"/>
  <c r="O88" i="29"/>
  <c r="O89" i="29"/>
  <c r="O90" i="29"/>
  <c r="O91" i="29"/>
  <c r="O85" i="29"/>
  <c r="O79" i="29"/>
  <c r="O80" i="29"/>
  <c r="O81" i="29"/>
  <c r="O82" i="29"/>
  <c r="O83" i="29"/>
  <c r="O84" i="29"/>
  <c r="O78" i="29"/>
  <c r="O72" i="29"/>
  <c r="O73" i="29"/>
  <c r="O74" i="29"/>
  <c r="O75" i="29"/>
  <c r="O76" i="29"/>
  <c r="O77" i="29"/>
  <c r="O71" i="29"/>
  <c r="O65" i="29"/>
  <c r="O66" i="29"/>
  <c r="O67" i="29"/>
  <c r="O68" i="29"/>
  <c r="O69" i="29"/>
  <c r="O70" i="29"/>
  <c r="O64" i="29"/>
  <c r="O58" i="29"/>
  <c r="O59" i="29"/>
  <c r="O60" i="29"/>
  <c r="O61" i="29"/>
  <c r="O62" i="29"/>
  <c r="O63" i="29"/>
  <c r="O57" i="29"/>
  <c r="O51" i="29"/>
  <c r="O52" i="29"/>
  <c r="O53" i="29"/>
  <c r="O54" i="29"/>
  <c r="O55" i="29"/>
  <c r="O56" i="29"/>
  <c r="O50" i="29"/>
  <c r="O44" i="29"/>
  <c r="O45" i="29"/>
  <c r="O46" i="29"/>
  <c r="O47" i="29"/>
  <c r="O48" i="29"/>
  <c r="O49" i="29"/>
  <c r="O43" i="29"/>
  <c r="O37" i="29"/>
  <c r="O38" i="29"/>
  <c r="O39" i="29"/>
  <c r="O40" i="29"/>
  <c r="O41" i="29"/>
  <c r="O42" i="29"/>
  <c r="O36" i="29"/>
  <c r="O30" i="29"/>
  <c r="O31" i="29"/>
  <c r="O32" i="29"/>
  <c r="O33" i="29"/>
  <c r="O34" i="29"/>
  <c r="O35" i="29"/>
  <c r="O29" i="29"/>
  <c r="O23" i="29"/>
  <c r="O24" i="29"/>
  <c r="O25" i="29"/>
  <c r="O26" i="29"/>
  <c r="O27" i="29"/>
  <c r="O28" i="29"/>
  <c r="O22" i="29"/>
  <c r="O16" i="29"/>
  <c r="O17" i="29"/>
  <c r="O19" i="29"/>
  <c r="O20" i="29"/>
  <c r="O21" i="29"/>
  <c r="O15" i="29"/>
  <c r="D704" i="29"/>
  <c r="D708" i="29"/>
  <c r="D712" i="29"/>
  <c r="C709" i="29"/>
  <c r="C710" i="29"/>
  <c r="C711" i="29"/>
  <c r="C712" i="29"/>
  <c r="C713" i="29"/>
  <c r="C714" i="29"/>
  <c r="C708" i="29"/>
  <c r="C702" i="29"/>
  <c r="C703" i="29"/>
  <c r="C704" i="29"/>
  <c r="C705" i="29"/>
  <c r="C706" i="29"/>
  <c r="C707" i="29"/>
  <c r="C701" i="29"/>
  <c r="A709" i="29"/>
  <c r="A710" i="29"/>
  <c r="B710" i="29" s="1"/>
  <c r="A711" i="29"/>
  <c r="A712" i="29"/>
  <c r="B712" i="29" s="1"/>
  <c r="A713" i="29"/>
  <c r="B713" i="29" s="1"/>
  <c r="A714" i="29"/>
  <c r="B714" i="29" s="1"/>
  <c r="A708" i="29"/>
  <c r="B708" i="29" s="1"/>
  <c r="A702" i="29"/>
  <c r="B702" i="29" s="1"/>
  <c r="A703" i="29"/>
  <c r="B703" i="29" s="1"/>
  <c r="A704" i="29"/>
  <c r="B704" i="29" s="1"/>
  <c r="A705" i="29"/>
  <c r="B705" i="29" s="1"/>
  <c r="A706" i="29"/>
  <c r="B706" i="29" s="1"/>
  <c r="A707" i="29"/>
  <c r="A701" i="29"/>
  <c r="B701" i="29" s="1"/>
  <c r="B711" i="29"/>
  <c r="B709" i="29"/>
  <c r="D714" i="29"/>
  <c r="M714" i="29"/>
  <c r="N714" i="29"/>
  <c r="B707" i="29"/>
  <c r="D703" i="29"/>
  <c r="M703" i="29"/>
  <c r="N703" i="29"/>
  <c r="M704" i="29"/>
  <c r="N704" i="29"/>
  <c r="D705" i="29"/>
  <c r="M705" i="29"/>
  <c r="N705" i="29"/>
  <c r="D706" i="29"/>
  <c r="M706" i="29"/>
  <c r="N706" i="29"/>
  <c r="D707" i="29"/>
  <c r="M707" i="29"/>
  <c r="N707" i="29"/>
  <c r="M708" i="29"/>
  <c r="N708" i="29"/>
  <c r="D709" i="29"/>
  <c r="M709" i="29"/>
  <c r="N709" i="29"/>
  <c r="D710" i="29"/>
  <c r="M710" i="29"/>
  <c r="N710" i="29"/>
  <c r="D711" i="29"/>
  <c r="M711" i="29"/>
  <c r="N711" i="29"/>
  <c r="M712" i="29"/>
  <c r="N712" i="29"/>
  <c r="D713" i="29"/>
  <c r="M713" i="29"/>
  <c r="N713" i="29"/>
  <c r="D701" i="29"/>
  <c r="M701" i="29"/>
  <c r="N701" i="29"/>
  <c r="D702" i="29"/>
  <c r="M702" i="29"/>
  <c r="N702" i="29"/>
  <c r="A695" i="29"/>
  <c r="A696" i="29"/>
  <c r="B696" i="29" s="1"/>
  <c r="A697" i="29"/>
  <c r="A698" i="29"/>
  <c r="B698" i="29" s="1"/>
  <c r="A699" i="29"/>
  <c r="A700" i="29"/>
  <c r="B700" i="29" s="1"/>
  <c r="A694" i="29"/>
  <c r="B694" i="29" s="1"/>
  <c r="A688" i="29"/>
  <c r="B688" i="29" s="1"/>
  <c r="A689" i="29"/>
  <c r="A690" i="29"/>
  <c r="B690" i="29" s="1"/>
  <c r="A691" i="29"/>
  <c r="B691" i="29" s="1"/>
  <c r="A692" i="29"/>
  <c r="B692" i="29" s="1"/>
  <c r="A693" i="29"/>
  <c r="A687" i="29"/>
  <c r="B687" i="29" s="1"/>
  <c r="A681" i="29"/>
  <c r="B681" i="29" s="1"/>
  <c r="A682" i="29"/>
  <c r="B682" i="29" s="1"/>
  <c r="A683" i="29"/>
  <c r="A684" i="29"/>
  <c r="B684" i="29" s="1"/>
  <c r="A685" i="29"/>
  <c r="B685" i="29" s="1"/>
  <c r="A686" i="29"/>
  <c r="B686" i="29" s="1"/>
  <c r="A680" i="29"/>
  <c r="B680" i="29" s="1"/>
  <c r="A674" i="29"/>
  <c r="A675" i="29"/>
  <c r="B675" i="29" s="1"/>
  <c r="A676" i="29"/>
  <c r="B676" i="29" s="1"/>
  <c r="A677" i="29"/>
  <c r="B677" i="29" s="1"/>
  <c r="A678" i="29"/>
  <c r="B678" i="29" s="1"/>
  <c r="A679" i="29"/>
  <c r="B679" i="29" s="1"/>
  <c r="A673" i="29"/>
  <c r="B673" i="29" s="1"/>
  <c r="A667" i="29"/>
  <c r="B667" i="29" s="1"/>
  <c r="A668" i="29"/>
  <c r="B668" i="29" s="1"/>
  <c r="A669" i="29"/>
  <c r="B669" i="29" s="1"/>
  <c r="A670" i="29"/>
  <c r="B670" i="29" s="1"/>
  <c r="A671" i="29"/>
  <c r="A672" i="29"/>
  <c r="B672" i="29" s="1"/>
  <c r="A666" i="29"/>
  <c r="B666" i="29" s="1"/>
  <c r="A660" i="29"/>
  <c r="B660" i="29" s="1"/>
  <c r="A661" i="29"/>
  <c r="A662" i="29"/>
  <c r="A663" i="29"/>
  <c r="B663" i="29" s="1"/>
  <c r="A664" i="29"/>
  <c r="B664" i="29" s="1"/>
  <c r="A665" i="29"/>
  <c r="A659" i="29"/>
  <c r="B659" i="29" s="1"/>
  <c r="A653" i="29"/>
  <c r="B653" i="29" s="1"/>
  <c r="A654" i="29"/>
  <c r="B654" i="29" s="1"/>
  <c r="A655" i="29"/>
  <c r="A656" i="29"/>
  <c r="B656" i="29" s="1"/>
  <c r="A657" i="29"/>
  <c r="B657" i="29" s="1"/>
  <c r="A658" i="29"/>
  <c r="B658" i="29" s="1"/>
  <c r="A652" i="29"/>
  <c r="B652" i="29" s="1"/>
  <c r="A646" i="29"/>
  <c r="B646" i="29" s="1"/>
  <c r="A647" i="29"/>
  <c r="B647" i="29" s="1"/>
  <c r="A648" i="29"/>
  <c r="B648" i="29" s="1"/>
  <c r="A649" i="29"/>
  <c r="A650" i="29"/>
  <c r="A651" i="29"/>
  <c r="B651" i="29" s="1"/>
  <c r="A645" i="29"/>
  <c r="B645" i="29" s="1"/>
  <c r="A639" i="29"/>
  <c r="A640" i="29"/>
  <c r="A641" i="29"/>
  <c r="B641" i="29" s="1"/>
  <c r="A642" i="29"/>
  <c r="B642" i="29" s="1"/>
  <c r="A643" i="29"/>
  <c r="A644" i="29"/>
  <c r="B644" i="29" s="1"/>
  <c r="A638" i="29"/>
  <c r="B638" i="29" s="1"/>
  <c r="A632" i="29"/>
  <c r="B632" i="29" s="1"/>
  <c r="A633" i="29"/>
  <c r="B633" i="29" s="1"/>
  <c r="A634" i="29"/>
  <c r="B634" i="29" s="1"/>
  <c r="A635" i="29"/>
  <c r="B635" i="29" s="1"/>
  <c r="A636" i="29"/>
  <c r="B636" i="29" s="1"/>
  <c r="A637" i="29"/>
  <c r="A631" i="29"/>
  <c r="A625" i="29"/>
  <c r="A626" i="29"/>
  <c r="B626" i="29" s="1"/>
  <c r="A627" i="29"/>
  <c r="A628" i="29"/>
  <c r="B628" i="29" s="1"/>
  <c r="A629" i="29"/>
  <c r="B629" i="29" s="1"/>
  <c r="A630" i="29"/>
  <c r="B630" i="29" s="1"/>
  <c r="A624" i="29"/>
  <c r="B624" i="29" s="1"/>
  <c r="A618" i="29"/>
  <c r="B618" i="29" s="1"/>
  <c r="A619" i="29"/>
  <c r="B619" i="29" s="1"/>
  <c r="A620" i="29"/>
  <c r="B620" i="29" s="1"/>
  <c r="A621" i="29"/>
  <c r="B621" i="29" s="1"/>
  <c r="A622" i="29"/>
  <c r="B622" i="29" s="1"/>
  <c r="A623" i="29"/>
  <c r="B623" i="29" s="1"/>
  <c r="A617" i="29"/>
  <c r="B617" i="29" s="1"/>
  <c r="A611" i="29"/>
  <c r="A612" i="29"/>
  <c r="B612" i="29" s="1"/>
  <c r="A613" i="29"/>
  <c r="B613" i="29" s="1"/>
  <c r="A614" i="29"/>
  <c r="B614" i="29" s="1"/>
  <c r="A615" i="29"/>
  <c r="A616" i="29"/>
  <c r="A610" i="29"/>
  <c r="B610" i="29" s="1"/>
  <c r="A604" i="29"/>
  <c r="B604" i="29" s="1"/>
  <c r="A605" i="29"/>
  <c r="A606" i="29"/>
  <c r="B606" i="29" s="1"/>
  <c r="A607" i="29"/>
  <c r="B607" i="29" s="1"/>
  <c r="A608" i="29"/>
  <c r="B608" i="29" s="1"/>
  <c r="A609" i="29"/>
  <c r="A603" i="29"/>
  <c r="B603" i="29" s="1"/>
  <c r="A597" i="29"/>
  <c r="B597" i="29" s="1"/>
  <c r="A598" i="29"/>
  <c r="B598" i="29" s="1"/>
  <c r="A599" i="29"/>
  <c r="B599" i="29" s="1"/>
  <c r="A600" i="29"/>
  <c r="A601" i="29"/>
  <c r="B601" i="29" s="1"/>
  <c r="A602" i="29"/>
  <c r="B602" i="29" s="1"/>
  <c r="A596" i="29"/>
  <c r="A590" i="29"/>
  <c r="B590" i="29" s="1"/>
  <c r="A591" i="29"/>
  <c r="B591" i="29" s="1"/>
  <c r="A592" i="29"/>
  <c r="B592" i="29" s="1"/>
  <c r="A593" i="29"/>
  <c r="B593" i="29" s="1"/>
  <c r="A594" i="29"/>
  <c r="B594" i="29" s="1"/>
  <c r="A595" i="29"/>
  <c r="B595" i="29" s="1"/>
  <c r="A589" i="29"/>
  <c r="B589" i="29" s="1"/>
  <c r="A583" i="29"/>
  <c r="A584" i="29"/>
  <c r="B584" i="29" s="1"/>
  <c r="A585" i="29"/>
  <c r="B585" i="29" s="1"/>
  <c r="A586" i="29"/>
  <c r="B586" i="29" s="1"/>
  <c r="A587" i="29"/>
  <c r="A588" i="29"/>
  <c r="B588" i="29" s="1"/>
  <c r="A582" i="29"/>
  <c r="B582" i="29" s="1"/>
  <c r="A576" i="29"/>
  <c r="B576" i="29" s="1"/>
  <c r="A577" i="29"/>
  <c r="A578" i="29"/>
  <c r="A579" i="29"/>
  <c r="B579" i="29" s="1"/>
  <c r="A580" i="29"/>
  <c r="B580" i="29" s="1"/>
  <c r="A581" i="29"/>
  <c r="A575" i="29"/>
  <c r="B575" i="29" s="1"/>
  <c r="A569" i="29"/>
  <c r="B569" i="29" s="1"/>
  <c r="A570" i="29"/>
  <c r="B570" i="29" s="1"/>
  <c r="A571" i="29"/>
  <c r="B571" i="29" s="1"/>
  <c r="A572" i="29"/>
  <c r="B572" i="29" s="1"/>
  <c r="A573" i="29"/>
  <c r="A574" i="29"/>
  <c r="B574" i="29" s="1"/>
  <c r="A568" i="29"/>
  <c r="A562" i="29"/>
  <c r="B562" i="29" s="1"/>
  <c r="A563" i="29"/>
  <c r="B563" i="29" s="1"/>
  <c r="A564" i="29"/>
  <c r="B564" i="29" s="1"/>
  <c r="A565" i="29"/>
  <c r="B565" i="29" s="1"/>
  <c r="A566" i="29"/>
  <c r="A567" i="29"/>
  <c r="B567" i="29" s="1"/>
  <c r="A561" i="29"/>
  <c r="B561" i="29" s="1"/>
  <c r="A555" i="29"/>
  <c r="A556" i="29"/>
  <c r="B556" i="29" s="1"/>
  <c r="A557" i="29"/>
  <c r="A558" i="29"/>
  <c r="B558" i="29" s="1"/>
  <c r="A559" i="29"/>
  <c r="A560" i="29"/>
  <c r="A554" i="29"/>
  <c r="B554" i="29" s="1"/>
  <c r="A548" i="29"/>
  <c r="B548" i="29" s="1"/>
  <c r="A549" i="29"/>
  <c r="A550" i="29"/>
  <c r="B550" i="29" s="1"/>
  <c r="A551" i="29"/>
  <c r="B551" i="29" s="1"/>
  <c r="A552" i="29"/>
  <c r="B552" i="29" s="1"/>
  <c r="A553" i="29"/>
  <c r="B553" i="29" s="1"/>
  <c r="A547" i="29"/>
  <c r="B547" i="29" s="1"/>
  <c r="A541" i="29"/>
  <c r="B541" i="29" s="1"/>
  <c r="A542" i="29"/>
  <c r="B542" i="29" s="1"/>
  <c r="A543" i="29"/>
  <c r="A544" i="29"/>
  <c r="B544" i="29" s="1"/>
  <c r="A545" i="29"/>
  <c r="B545" i="29" s="1"/>
  <c r="A546" i="29"/>
  <c r="B546" i="29" s="1"/>
  <c r="A540" i="29"/>
  <c r="A534" i="29"/>
  <c r="A535" i="29"/>
  <c r="B535" i="29" s="1"/>
  <c r="A536" i="29"/>
  <c r="B536" i="29" s="1"/>
  <c r="A537" i="29"/>
  <c r="A538" i="29"/>
  <c r="B538" i="29" s="1"/>
  <c r="A539" i="29"/>
  <c r="B539" i="29" s="1"/>
  <c r="A533" i="29"/>
  <c r="B533" i="29" s="1"/>
  <c r="A527" i="29"/>
  <c r="A528" i="29"/>
  <c r="B528" i="29" s="1"/>
  <c r="A529" i="29"/>
  <c r="B529" i="29" s="1"/>
  <c r="A530" i="29"/>
  <c r="B530" i="29" s="1"/>
  <c r="A531" i="29"/>
  <c r="A532" i="29"/>
  <c r="B532" i="29" s="1"/>
  <c r="A526" i="29"/>
  <c r="B526" i="29" s="1"/>
  <c r="A520" i="29"/>
  <c r="B520" i="29" s="1"/>
  <c r="A521" i="29"/>
  <c r="B521" i="29" s="1"/>
  <c r="A522" i="29"/>
  <c r="B522" i="29" s="1"/>
  <c r="A523" i="29"/>
  <c r="B523" i="29" s="1"/>
  <c r="A524" i="29"/>
  <c r="B524" i="29" s="1"/>
  <c r="A525" i="29"/>
  <c r="A519" i="29"/>
  <c r="B519" i="29" s="1"/>
  <c r="A513" i="29"/>
  <c r="B513" i="29" s="1"/>
  <c r="A514" i="29"/>
  <c r="B514" i="29" s="1"/>
  <c r="A515" i="29"/>
  <c r="A516" i="29"/>
  <c r="B516" i="29" s="1"/>
  <c r="A517" i="29"/>
  <c r="B517" i="29" s="1"/>
  <c r="A518" i="29"/>
  <c r="B518" i="29" s="1"/>
  <c r="A512" i="29"/>
  <c r="A506" i="29"/>
  <c r="B506" i="29" s="1"/>
  <c r="A507" i="29"/>
  <c r="B507" i="29" s="1"/>
  <c r="A508" i="29"/>
  <c r="B508" i="29" s="1"/>
  <c r="A509" i="29"/>
  <c r="B509" i="29" s="1"/>
  <c r="A510" i="29"/>
  <c r="B510" i="29" s="1"/>
  <c r="A511" i="29"/>
  <c r="B511" i="29" s="1"/>
  <c r="A505" i="29"/>
  <c r="B505" i="29" s="1"/>
  <c r="A499" i="29"/>
  <c r="A500" i="29"/>
  <c r="A501" i="29"/>
  <c r="B501" i="29" s="1"/>
  <c r="A502" i="29"/>
  <c r="B502" i="29" s="1"/>
  <c r="A503" i="29"/>
  <c r="A504" i="29"/>
  <c r="B504" i="29" s="1"/>
  <c r="A498" i="29"/>
  <c r="B498" i="29" s="1"/>
  <c r="A492" i="29"/>
  <c r="B492" i="29" s="1"/>
  <c r="A493" i="29"/>
  <c r="A494" i="29"/>
  <c r="B494" i="29" s="1"/>
  <c r="A495" i="29"/>
  <c r="B495" i="29" s="1"/>
  <c r="A496" i="29"/>
  <c r="B496" i="29" s="1"/>
  <c r="A497" i="29"/>
  <c r="A491" i="29"/>
  <c r="B491" i="29" s="1"/>
  <c r="A485" i="29"/>
  <c r="B485" i="29" s="1"/>
  <c r="A486" i="29"/>
  <c r="B486" i="29" s="1"/>
  <c r="A487" i="29"/>
  <c r="A488" i="29"/>
  <c r="B488" i="29" s="1"/>
  <c r="A489" i="29"/>
  <c r="B489" i="29" s="1"/>
  <c r="A490" i="29"/>
  <c r="B490" i="29" s="1"/>
  <c r="A484" i="29"/>
  <c r="A478" i="29"/>
  <c r="B478" i="29" s="1"/>
  <c r="A479" i="29"/>
  <c r="B479" i="29" s="1"/>
  <c r="A480" i="29"/>
  <c r="B480" i="29" s="1"/>
  <c r="A481" i="29"/>
  <c r="B481" i="29" s="1"/>
  <c r="A482" i="29"/>
  <c r="B482" i="29" s="1"/>
  <c r="A483" i="29"/>
  <c r="B483" i="29" s="1"/>
  <c r="A477" i="29"/>
  <c r="B477" i="29" s="1"/>
  <c r="A471" i="29"/>
  <c r="A472" i="29"/>
  <c r="B472" i="29" s="1"/>
  <c r="A473" i="29"/>
  <c r="A474" i="29"/>
  <c r="B474" i="29" s="1"/>
  <c r="A475" i="29"/>
  <c r="A476" i="29"/>
  <c r="B476" i="29" s="1"/>
  <c r="A470" i="29"/>
  <c r="B470" i="29" s="1"/>
  <c r="A464" i="29"/>
  <c r="B464" i="29" s="1"/>
  <c r="A465" i="29"/>
  <c r="A466" i="29"/>
  <c r="B466" i="29" s="1"/>
  <c r="A467" i="29"/>
  <c r="B467" i="29" s="1"/>
  <c r="A468" i="29"/>
  <c r="B468" i="29" s="1"/>
  <c r="A469" i="29"/>
  <c r="A463" i="29"/>
  <c r="B463" i="29" s="1"/>
  <c r="A457" i="29"/>
  <c r="B457" i="29" s="1"/>
  <c r="A458" i="29"/>
  <c r="B458" i="29" s="1"/>
  <c r="A459" i="29"/>
  <c r="A460" i="29"/>
  <c r="B460" i="29" s="1"/>
  <c r="A461" i="29"/>
  <c r="A462" i="29"/>
  <c r="B462" i="29" s="1"/>
  <c r="A456" i="29"/>
  <c r="A450" i="29"/>
  <c r="B450" i="29" s="1"/>
  <c r="A451" i="29"/>
  <c r="B451" i="29" s="1"/>
  <c r="A452" i="29"/>
  <c r="B452" i="29" s="1"/>
  <c r="A453" i="29"/>
  <c r="A454" i="29"/>
  <c r="B454" i="29" s="1"/>
  <c r="A455" i="29"/>
  <c r="A449" i="29"/>
  <c r="B449" i="29" s="1"/>
  <c r="A443" i="29"/>
  <c r="A444" i="29"/>
  <c r="B444" i="29" s="1"/>
  <c r="A445" i="29"/>
  <c r="A446" i="29"/>
  <c r="B446" i="29" s="1"/>
  <c r="A447" i="29"/>
  <c r="B447" i="29" s="1"/>
  <c r="A448" i="29"/>
  <c r="B448" i="29" s="1"/>
  <c r="A442" i="29"/>
  <c r="B442" i="29" s="1"/>
  <c r="A436" i="29"/>
  <c r="B436" i="29" s="1"/>
  <c r="A437" i="29"/>
  <c r="A438" i="29"/>
  <c r="B438" i="29" s="1"/>
  <c r="A439" i="29"/>
  <c r="B439" i="29" s="1"/>
  <c r="A440" i="29"/>
  <c r="B440" i="29" s="1"/>
  <c r="A441" i="29"/>
  <c r="A435" i="29"/>
  <c r="B435" i="29" s="1"/>
  <c r="A429" i="29"/>
  <c r="B429" i="29" s="1"/>
  <c r="A430" i="29"/>
  <c r="B430" i="29" s="1"/>
  <c r="A431" i="29"/>
  <c r="A432" i="29"/>
  <c r="B432" i="29" s="1"/>
  <c r="A433" i="29"/>
  <c r="B433" i="29" s="1"/>
  <c r="A434" i="29"/>
  <c r="B434" i="29" s="1"/>
  <c r="A428" i="29"/>
  <c r="A422" i="29"/>
  <c r="B422" i="29" s="1"/>
  <c r="A423" i="29"/>
  <c r="B423" i="29" s="1"/>
  <c r="A424" i="29"/>
  <c r="B424" i="29" s="1"/>
  <c r="A425" i="29"/>
  <c r="B425" i="29" s="1"/>
  <c r="A426" i="29"/>
  <c r="B426" i="29" s="1"/>
  <c r="A427" i="29"/>
  <c r="B427" i="29" s="1"/>
  <c r="A421" i="29"/>
  <c r="B421" i="29" s="1"/>
  <c r="A415" i="29"/>
  <c r="A416" i="29"/>
  <c r="A417" i="29"/>
  <c r="B417" i="29" s="1"/>
  <c r="A418" i="29"/>
  <c r="B418" i="29" s="1"/>
  <c r="A419" i="29"/>
  <c r="A420" i="29"/>
  <c r="B420" i="29" s="1"/>
  <c r="A414" i="29"/>
  <c r="B414" i="29" s="1"/>
  <c r="A408" i="29"/>
  <c r="B408" i="29" s="1"/>
  <c r="A409" i="29"/>
  <c r="B409" i="29" s="1"/>
  <c r="A410" i="29"/>
  <c r="B410" i="29" s="1"/>
  <c r="A411" i="29"/>
  <c r="B411" i="29" s="1"/>
  <c r="A412" i="29"/>
  <c r="B412" i="29" s="1"/>
  <c r="A413" i="29"/>
  <c r="B413" i="29" s="1"/>
  <c r="A407" i="29"/>
  <c r="B407" i="29" s="1"/>
  <c r="A401" i="29"/>
  <c r="B401" i="29" s="1"/>
  <c r="A402" i="29"/>
  <c r="B402" i="29" s="1"/>
  <c r="A403" i="29"/>
  <c r="A404" i="29"/>
  <c r="B404" i="29" s="1"/>
  <c r="A405" i="29"/>
  <c r="B405" i="29" s="1"/>
  <c r="A406" i="29"/>
  <c r="B406" i="29" s="1"/>
  <c r="A400" i="29"/>
  <c r="A394" i="29"/>
  <c r="B394" i="29" s="1"/>
  <c r="A395" i="29"/>
  <c r="A396" i="29"/>
  <c r="B396" i="29" s="1"/>
  <c r="A397" i="29"/>
  <c r="B397" i="29" s="1"/>
  <c r="A398" i="29"/>
  <c r="B398" i="29" s="1"/>
  <c r="A399" i="29"/>
  <c r="B399" i="29" s="1"/>
  <c r="A393" i="29"/>
  <c r="B393" i="29" s="1"/>
  <c r="A387" i="29"/>
  <c r="A388" i="29"/>
  <c r="B388" i="29" s="1"/>
  <c r="A389" i="29"/>
  <c r="B389" i="29" s="1"/>
  <c r="A390" i="29"/>
  <c r="B390" i="29" s="1"/>
  <c r="A391" i="29"/>
  <c r="A392" i="29"/>
  <c r="B392" i="29" s="1"/>
  <c r="A386" i="29"/>
  <c r="B386" i="29" s="1"/>
  <c r="B689" i="29"/>
  <c r="B693" i="29"/>
  <c r="B674" i="29"/>
  <c r="B671" i="29"/>
  <c r="B649" i="29"/>
  <c r="B631" i="29"/>
  <c r="B600" i="29"/>
  <c r="B596" i="29"/>
  <c r="B577" i="29"/>
  <c r="B581" i="29"/>
  <c r="B573" i="29"/>
  <c r="B560" i="29"/>
  <c r="B549" i="29"/>
  <c r="B512" i="29"/>
  <c r="B500" i="29"/>
  <c r="B493" i="29"/>
  <c r="B497" i="29"/>
  <c r="C695" i="29"/>
  <c r="C696" i="29"/>
  <c r="C697" i="29"/>
  <c r="C698" i="29"/>
  <c r="C699" i="29"/>
  <c r="C700" i="29"/>
  <c r="C694" i="29"/>
  <c r="C688" i="29"/>
  <c r="C689" i="29"/>
  <c r="C690" i="29"/>
  <c r="C691" i="29"/>
  <c r="C692" i="29"/>
  <c r="C693" i="29"/>
  <c r="C687" i="29"/>
  <c r="C681" i="29"/>
  <c r="C682" i="29"/>
  <c r="C683" i="29"/>
  <c r="C684" i="29"/>
  <c r="C685" i="29"/>
  <c r="C686" i="29"/>
  <c r="C680" i="29"/>
  <c r="C674" i="29"/>
  <c r="C675" i="29"/>
  <c r="C676" i="29"/>
  <c r="C677" i="29"/>
  <c r="C678" i="29"/>
  <c r="C679" i="29"/>
  <c r="C673" i="29"/>
  <c r="C667" i="29"/>
  <c r="C668" i="29"/>
  <c r="C669" i="29"/>
  <c r="C670" i="29"/>
  <c r="C671" i="29"/>
  <c r="C672" i="29"/>
  <c r="C666" i="29"/>
  <c r="C660" i="29"/>
  <c r="C661" i="29"/>
  <c r="C662" i="29"/>
  <c r="C663" i="29"/>
  <c r="C664" i="29"/>
  <c r="C665" i="29"/>
  <c r="C659" i="29"/>
  <c r="C653" i="29"/>
  <c r="C654" i="29"/>
  <c r="C655" i="29"/>
  <c r="C656" i="29"/>
  <c r="C657" i="29"/>
  <c r="C658" i="29"/>
  <c r="C652" i="29"/>
  <c r="C646" i="29"/>
  <c r="C647" i="29"/>
  <c r="C648" i="29"/>
  <c r="C649" i="29"/>
  <c r="C650" i="29"/>
  <c r="C651" i="29"/>
  <c r="C645" i="29"/>
  <c r="C639" i="29"/>
  <c r="C640" i="29"/>
  <c r="C641" i="29"/>
  <c r="C642" i="29"/>
  <c r="C643" i="29"/>
  <c r="C644" i="29"/>
  <c r="C638" i="29"/>
  <c r="C632" i="29"/>
  <c r="C633" i="29"/>
  <c r="C634" i="29"/>
  <c r="C635" i="29"/>
  <c r="C636" i="29"/>
  <c r="C637" i="29"/>
  <c r="C631" i="29"/>
  <c r="C625" i="29"/>
  <c r="C626" i="29"/>
  <c r="C627" i="29"/>
  <c r="C628" i="29"/>
  <c r="C629" i="29"/>
  <c r="C630" i="29"/>
  <c r="C624" i="29"/>
  <c r="C618" i="29"/>
  <c r="C619" i="29"/>
  <c r="C620" i="29"/>
  <c r="C621" i="29"/>
  <c r="C622" i="29"/>
  <c r="C623" i="29"/>
  <c r="C617" i="29"/>
  <c r="C611" i="29"/>
  <c r="C612" i="29"/>
  <c r="C613" i="29"/>
  <c r="C614" i="29"/>
  <c r="C615" i="29"/>
  <c r="C616" i="29"/>
  <c r="C610" i="29"/>
  <c r="C604" i="29"/>
  <c r="C605" i="29"/>
  <c r="C606" i="29"/>
  <c r="C607" i="29"/>
  <c r="C608" i="29"/>
  <c r="C609" i="29"/>
  <c r="C603" i="29"/>
  <c r="C597" i="29"/>
  <c r="C598" i="29"/>
  <c r="C599" i="29"/>
  <c r="C600" i="29"/>
  <c r="C601" i="29"/>
  <c r="C602" i="29"/>
  <c r="C596" i="29"/>
  <c r="C590" i="29"/>
  <c r="C591" i="29"/>
  <c r="C592" i="29"/>
  <c r="C593" i="29"/>
  <c r="C594" i="29"/>
  <c r="C595" i="29"/>
  <c r="C589" i="29"/>
  <c r="C583" i="29"/>
  <c r="C584" i="29"/>
  <c r="C585" i="29"/>
  <c r="C586" i="29"/>
  <c r="C587" i="29"/>
  <c r="C588" i="29"/>
  <c r="C582" i="29"/>
  <c r="C576" i="29"/>
  <c r="C577" i="29"/>
  <c r="C578" i="29"/>
  <c r="C579" i="29"/>
  <c r="C580" i="29"/>
  <c r="C581" i="29"/>
  <c r="C575" i="29"/>
  <c r="C569" i="29"/>
  <c r="C570" i="29"/>
  <c r="C571" i="29"/>
  <c r="C572" i="29"/>
  <c r="C573" i="29"/>
  <c r="C574" i="29"/>
  <c r="C568" i="29"/>
  <c r="C562" i="29"/>
  <c r="C563" i="29"/>
  <c r="C564" i="29"/>
  <c r="C565" i="29"/>
  <c r="C566" i="29"/>
  <c r="C567" i="29"/>
  <c r="C561" i="29"/>
  <c r="C555" i="29"/>
  <c r="C556" i="29"/>
  <c r="C557" i="29"/>
  <c r="C558" i="29"/>
  <c r="C559" i="29"/>
  <c r="C560" i="29"/>
  <c r="C554" i="29"/>
  <c r="C548" i="29"/>
  <c r="C549" i="29"/>
  <c r="C550" i="29"/>
  <c r="C551" i="29"/>
  <c r="C552" i="29"/>
  <c r="C553" i="29"/>
  <c r="C547" i="29"/>
  <c r="C541" i="29"/>
  <c r="C542" i="29"/>
  <c r="C543" i="29"/>
  <c r="C544" i="29"/>
  <c r="C545" i="29"/>
  <c r="C546" i="29"/>
  <c r="C540" i="29"/>
  <c r="C534" i="29"/>
  <c r="C535" i="29"/>
  <c r="C536" i="29"/>
  <c r="C537" i="29"/>
  <c r="C538" i="29"/>
  <c r="C539" i="29"/>
  <c r="C533" i="29"/>
  <c r="C527" i="29"/>
  <c r="C528" i="29"/>
  <c r="C529" i="29"/>
  <c r="C530" i="29"/>
  <c r="C531" i="29"/>
  <c r="C532" i="29"/>
  <c r="C526" i="29"/>
  <c r="C520" i="29"/>
  <c r="C521" i="29"/>
  <c r="C522" i="29"/>
  <c r="C523" i="29"/>
  <c r="C524" i="29"/>
  <c r="C525" i="29"/>
  <c r="C519" i="29"/>
  <c r="C513" i="29"/>
  <c r="C514" i="29"/>
  <c r="C515" i="29"/>
  <c r="C516" i="29"/>
  <c r="C517" i="29"/>
  <c r="C518" i="29"/>
  <c r="C512" i="29"/>
  <c r="C506" i="29"/>
  <c r="C507" i="29"/>
  <c r="C508" i="29"/>
  <c r="C509" i="29"/>
  <c r="C510" i="29"/>
  <c r="C511" i="29"/>
  <c r="C505" i="29"/>
  <c r="C499" i="29"/>
  <c r="C500" i="29"/>
  <c r="C501" i="29"/>
  <c r="C502" i="29"/>
  <c r="C503" i="29"/>
  <c r="C504" i="29"/>
  <c r="C498" i="29"/>
  <c r="C492" i="29"/>
  <c r="C493" i="29"/>
  <c r="C494" i="29"/>
  <c r="C495" i="29"/>
  <c r="C496" i="29"/>
  <c r="C497" i="29"/>
  <c r="C491" i="29"/>
  <c r="C485" i="29"/>
  <c r="C486" i="29"/>
  <c r="C487" i="29"/>
  <c r="C488" i="29"/>
  <c r="C489" i="29"/>
  <c r="C490" i="29"/>
  <c r="C484" i="29"/>
  <c r="C478" i="29"/>
  <c r="C479" i="29"/>
  <c r="C480" i="29"/>
  <c r="C481" i="29"/>
  <c r="C482" i="29"/>
  <c r="C483" i="29"/>
  <c r="C477" i="29"/>
  <c r="C471" i="29"/>
  <c r="C472" i="29"/>
  <c r="C473" i="29"/>
  <c r="C474" i="29"/>
  <c r="C475" i="29"/>
  <c r="C476" i="29"/>
  <c r="C470" i="29"/>
  <c r="C464" i="29"/>
  <c r="C465" i="29"/>
  <c r="C466" i="29"/>
  <c r="C467" i="29"/>
  <c r="C468" i="29"/>
  <c r="C469" i="29"/>
  <c r="C463" i="29"/>
  <c r="B453" i="29"/>
  <c r="B437" i="29"/>
  <c r="B441" i="29"/>
  <c r="B395" i="29"/>
  <c r="C457" i="29"/>
  <c r="C458" i="29"/>
  <c r="C459" i="29"/>
  <c r="C460" i="29"/>
  <c r="C461" i="29"/>
  <c r="C462" i="29"/>
  <c r="C456" i="29"/>
  <c r="C450" i="29"/>
  <c r="C451" i="29"/>
  <c r="C452" i="29"/>
  <c r="C453" i="29"/>
  <c r="C454" i="29"/>
  <c r="C455" i="29"/>
  <c r="C449" i="29"/>
  <c r="C443" i="29"/>
  <c r="C444" i="29"/>
  <c r="C445" i="29"/>
  <c r="C446" i="29"/>
  <c r="C447" i="29"/>
  <c r="C448" i="29"/>
  <c r="C442" i="29"/>
  <c r="C435" i="29"/>
  <c r="C436" i="29"/>
  <c r="C437" i="29"/>
  <c r="C438" i="29"/>
  <c r="C439" i="29"/>
  <c r="C440" i="29"/>
  <c r="C441" i="29"/>
  <c r="C429" i="29"/>
  <c r="C430" i="29"/>
  <c r="C431" i="29"/>
  <c r="C432" i="29"/>
  <c r="C433" i="29"/>
  <c r="C434" i="29"/>
  <c r="C428" i="29"/>
  <c r="C422" i="29"/>
  <c r="C423" i="29"/>
  <c r="C424" i="29"/>
  <c r="C425" i="29"/>
  <c r="C426" i="29"/>
  <c r="C427" i="29"/>
  <c r="C421" i="29"/>
  <c r="C415" i="29"/>
  <c r="C416" i="29"/>
  <c r="C417" i="29"/>
  <c r="C418" i="29"/>
  <c r="C419" i="29"/>
  <c r="C420" i="29"/>
  <c r="C414" i="29"/>
  <c r="C408" i="29"/>
  <c r="C409" i="29"/>
  <c r="C410" i="29"/>
  <c r="C411" i="29"/>
  <c r="C412" i="29"/>
  <c r="C413" i="29"/>
  <c r="C407" i="29"/>
  <c r="C401" i="29"/>
  <c r="C402" i="29"/>
  <c r="C403" i="29"/>
  <c r="C404" i="29"/>
  <c r="C405" i="29"/>
  <c r="C406" i="29"/>
  <c r="C400" i="29"/>
  <c r="C394" i="29"/>
  <c r="C395" i="29"/>
  <c r="C396" i="29"/>
  <c r="C397" i="29"/>
  <c r="C398" i="29"/>
  <c r="C399" i="29"/>
  <c r="C393" i="29"/>
  <c r="C387" i="29"/>
  <c r="C388" i="29"/>
  <c r="C389" i="29"/>
  <c r="C390" i="29"/>
  <c r="C391" i="29"/>
  <c r="C392" i="29"/>
  <c r="C386" i="29"/>
  <c r="C380" i="29"/>
  <c r="C381" i="29"/>
  <c r="C382" i="29"/>
  <c r="C383" i="29"/>
  <c r="C384" i="29"/>
  <c r="C385" i="29"/>
  <c r="A380" i="29"/>
  <c r="B380" i="29" s="1"/>
  <c r="A381" i="29"/>
  <c r="B381" i="29" s="1"/>
  <c r="A382" i="29"/>
  <c r="B382" i="29" s="1"/>
  <c r="A383" i="29"/>
  <c r="B383" i="29" s="1"/>
  <c r="A384" i="29"/>
  <c r="B384" i="29" s="1"/>
  <c r="A385" i="29"/>
  <c r="B385" i="29" s="1"/>
  <c r="C379" i="29"/>
  <c r="A379" i="29"/>
  <c r="B379" i="29" s="1"/>
  <c r="A373" i="29"/>
  <c r="B373" i="29" s="1"/>
  <c r="A374" i="29"/>
  <c r="B374" i="29" s="1"/>
  <c r="A375" i="29"/>
  <c r="B375" i="29" s="1"/>
  <c r="A376" i="29"/>
  <c r="B376" i="29" s="1"/>
  <c r="A377" i="29"/>
  <c r="A378" i="29"/>
  <c r="B378" i="29" s="1"/>
  <c r="C373" i="29"/>
  <c r="C374" i="29"/>
  <c r="C375" i="29"/>
  <c r="C376" i="29"/>
  <c r="C377" i="29"/>
  <c r="C378" i="29"/>
  <c r="C372" i="29"/>
  <c r="A372" i="29"/>
  <c r="B372" i="29" s="1"/>
  <c r="A366" i="29"/>
  <c r="B366" i="29" s="1"/>
  <c r="A367" i="29"/>
  <c r="B367" i="29" s="1"/>
  <c r="A368" i="29"/>
  <c r="B368" i="29" s="1"/>
  <c r="A369" i="29"/>
  <c r="B369" i="29" s="1"/>
  <c r="A370" i="29"/>
  <c r="B370" i="29" s="1"/>
  <c r="A371" i="29"/>
  <c r="B371" i="29" s="1"/>
  <c r="C366" i="29"/>
  <c r="C367" i="29"/>
  <c r="C368" i="29"/>
  <c r="C369" i="29"/>
  <c r="C370" i="29"/>
  <c r="C371" i="29"/>
  <c r="C365" i="29"/>
  <c r="A365" i="29"/>
  <c r="B365" i="29" s="1"/>
  <c r="B377" i="29"/>
  <c r="B387" i="29"/>
  <c r="B391" i="29"/>
  <c r="B400" i="29"/>
  <c r="B403" i="29"/>
  <c r="B415" i="29"/>
  <c r="B416" i="29"/>
  <c r="B419" i="29"/>
  <c r="B428" i="29"/>
  <c r="B431" i="29"/>
  <c r="B443" i="29"/>
  <c r="B445" i="29"/>
  <c r="B455" i="29"/>
  <c r="B456" i="29"/>
  <c r="B459" i="29"/>
  <c r="B461" i="29"/>
  <c r="B465" i="29"/>
  <c r="B469" i="29"/>
  <c r="B471" i="29"/>
  <c r="B473" i="29"/>
  <c r="B475" i="29"/>
  <c r="B484" i="29"/>
  <c r="B487" i="29"/>
  <c r="B499" i="29"/>
  <c r="B503" i="29"/>
  <c r="B515" i="29"/>
  <c r="B525" i="29"/>
  <c r="B527" i="29"/>
  <c r="B531" i="29"/>
  <c r="B534" i="29"/>
  <c r="B537" i="29"/>
  <c r="B540" i="29"/>
  <c r="B543" i="29"/>
  <c r="B555" i="29"/>
  <c r="B557" i="29"/>
  <c r="B559" i="29"/>
  <c r="B566" i="29"/>
  <c r="B568" i="29"/>
  <c r="B578" i="29"/>
  <c r="B583" i="29"/>
  <c r="B587" i="29"/>
  <c r="B605" i="29"/>
  <c r="B609" i="29"/>
  <c r="B611" i="29"/>
  <c r="B615" i="29"/>
  <c r="B616" i="29"/>
  <c r="B625" i="29"/>
  <c r="B627" i="29"/>
  <c r="B637" i="29"/>
  <c r="B639" i="29"/>
  <c r="B640" i="29"/>
  <c r="B643" i="29"/>
  <c r="B650" i="29"/>
  <c r="B655" i="29"/>
  <c r="B661" i="29"/>
  <c r="B662" i="29"/>
  <c r="B665" i="29"/>
  <c r="B683" i="29"/>
  <c r="B695" i="29"/>
  <c r="B697" i="29"/>
  <c r="B699" i="29"/>
  <c r="C359" i="29"/>
  <c r="C360" i="29"/>
  <c r="C361" i="29"/>
  <c r="C362" i="29"/>
  <c r="C363" i="29"/>
  <c r="C364" i="29"/>
  <c r="A359" i="29"/>
  <c r="B359" i="29" s="1"/>
  <c r="A360" i="29"/>
  <c r="B360" i="29" s="1"/>
  <c r="A361" i="29"/>
  <c r="B361" i="29" s="1"/>
  <c r="A362" i="29"/>
  <c r="B362" i="29" s="1"/>
  <c r="A363" i="29"/>
  <c r="B363" i="29" s="1"/>
  <c r="A364" i="29"/>
  <c r="B364" i="29" s="1"/>
  <c r="C358" i="29"/>
  <c r="A358" i="29"/>
  <c r="C352" i="29"/>
  <c r="C353" i="29"/>
  <c r="C354" i="29"/>
  <c r="C355" i="29"/>
  <c r="C356" i="29"/>
  <c r="C357" i="29"/>
  <c r="A352" i="29"/>
  <c r="B352" i="29" s="1"/>
  <c r="A353" i="29"/>
  <c r="A354" i="29"/>
  <c r="B354" i="29" s="1"/>
  <c r="A355" i="29"/>
  <c r="B355" i="29" s="1"/>
  <c r="A356" i="29"/>
  <c r="B356" i="29" s="1"/>
  <c r="A357" i="29"/>
  <c r="C351" i="29"/>
  <c r="A351" i="29"/>
  <c r="B351" i="29" s="1"/>
  <c r="A345" i="29"/>
  <c r="B345" i="29" s="1"/>
  <c r="A346" i="29"/>
  <c r="A347" i="29"/>
  <c r="A348" i="29"/>
  <c r="B348" i="29" s="1"/>
  <c r="A349" i="29"/>
  <c r="B349" i="29" s="1"/>
  <c r="A350" i="29"/>
  <c r="C345" i="29"/>
  <c r="C346" i="29"/>
  <c r="C347" i="29"/>
  <c r="C348" i="29"/>
  <c r="C349" i="29"/>
  <c r="C350" i="29"/>
  <c r="C344" i="29"/>
  <c r="A344" i="29"/>
  <c r="A338" i="29"/>
  <c r="A339" i="29"/>
  <c r="B339" i="29" s="1"/>
  <c r="A340" i="29"/>
  <c r="B340" i="29" s="1"/>
  <c r="A341" i="29"/>
  <c r="B341" i="29" s="1"/>
  <c r="A342" i="29"/>
  <c r="B342" i="29" s="1"/>
  <c r="A343" i="29"/>
  <c r="B343" i="29" s="1"/>
  <c r="C338" i="29"/>
  <c r="C339" i="29"/>
  <c r="C340" i="29"/>
  <c r="C341" i="29"/>
  <c r="C342" i="29"/>
  <c r="C343" i="29"/>
  <c r="C337" i="29"/>
  <c r="A337" i="29"/>
  <c r="B337" i="29" s="1"/>
  <c r="A331" i="29"/>
  <c r="B331" i="29" s="1"/>
  <c r="A332" i="29"/>
  <c r="A333" i="29"/>
  <c r="A334" i="29"/>
  <c r="B334" i="29" s="1"/>
  <c r="A335" i="29"/>
  <c r="B335" i="29" s="1"/>
  <c r="A336" i="29"/>
  <c r="C331" i="29"/>
  <c r="C332" i="29"/>
  <c r="C333" i="29"/>
  <c r="C334" i="29"/>
  <c r="C335" i="29"/>
  <c r="C336" i="29"/>
  <c r="C330" i="29"/>
  <c r="A330" i="29"/>
  <c r="B330" i="29" s="1"/>
  <c r="A324" i="29"/>
  <c r="B324" i="29" s="1"/>
  <c r="A325" i="29"/>
  <c r="B325" i="29" s="1"/>
  <c r="A326" i="29"/>
  <c r="B326" i="29" s="1"/>
  <c r="A327" i="29"/>
  <c r="B327" i="29" s="1"/>
  <c r="A328" i="29"/>
  <c r="B328" i="29" s="1"/>
  <c r="A329" i="29"/>
  <c r="B329" i="29" s="1"/>
  <c r="C324" i="29"/>
  <c r="C325" i="29"/>
  <c r="C326" i="29"/>
  <c r="C327" i="29"/>
  <c r="C328" i="29"/>
  <c r="C329" i="29"/>
  <c r="C323" i="29"/>
  <c r="A323" i="29"/>
  <c r="B323" i="29" s="1"/>
  <c r="C317" i="29"/>
  <c r="C318" i="29"/>
  <c r="C319" i="29"/>
  <c r="C320" i="29"/>
  <c r="C321" i="29"/>
  <c r="C322" i="29"/>
  <c r="A317" i="29"/>
  <c r="B317" i="29" s="1"/>
  <c r="A318" i="29"/>
  <c r="B318" i="29" s="1"/>
  <c r="A319" i="29"/>
  <c r="B319" i="29" s="1"/>
  <c r="A320" i="29"/>
  <c r="A321" i="29"/>
  <c r="B321" i="29" s="1"/>
  <c r="A322" i="29"/>
  <c r="B322" i="29" s="1"/>
  <c r="A316" i="29"/>
  <c r="B316" i="29" s="1"/>
  <c r="A310" i="29"/>
  <c r="A311" i="29"/>
  <c r="B311" i="29" s="1"/>
  <c r="A312" i="29"/>
  <c r="B312" i="29" s="1"/>
  <c r="A313" i="29"/>
  <c r="B313" i="29" s="1"/>
  <c r="A314" i="29"/>
  <c r="A315" i="29"/>
  <c r="B315" i="29" s="1"/>
  <c r="C316" i="29"/>
  <c r="C310" i="29"/>
  <c r="C311" i="29"/>
  <c r="C312" i="29"/>
  <c r="C313" i="29"/>
  <c r="C314" i="29"/>
  <c r="C315" i="29"/>
  <c r="C309" i="29"/>
  <c r="C303" i="29"/>
  <c r="C304" i="29"/>
  <c r="C305" i="29"/>
  <c r="C306" i="29"/>
  <c r="C307" i="29"/>
  <c r="C308" i="29"/>
  <c r="C302" i="29"/>
  <c r="A309" i="29"/>
  <c r="A303" i="29"/>
  <c r="B303" i="29" s="1"/>
  <c r="A304" i="29"/>
  <c r="B304" i="29" s="1"/>
  <c r="A305" i="29"/>
  <c r="A306" i="29"/>
  <c r="B306" i="29" s="1"/>
  <c r="A307" i="29"/>
  <c r="B307" i="29" s="1"/>
  <c r="A308" i="29"/>
  <c r="B308" i="29" s="1"/>
  <c r="A302" i="29"/>
  <c r="B302" i="29" s="1"/>
  <c r="A296" i="29"/>
  <c r="B296" i="29" s="1"/>
  <c r="A297" i="29"/>
  <c r="B297" i="29" s="1"/>
  <c r="A298" i="29"/>
  <c r="B298" i="29" s="1"/>
  <c r="A299" i="29"/>
  <c r="B299" i="29" s="1"/>
  <c r="A300" i="29"/>
  <c r="B300" i="29" s="1"/>
  <c r="A301" i="29"/>
  <c r="B301" i="29" s="1"/>
  <c r="C296" i="29"/>
  <c r="C297" i="29"/>
  <c r="C298" i="29"/>
  <c r="C299" i="29"/>
  <c r="C300" i="29"/>
  <c r="C301" i="29"/>
  <c r="C295" i="29"/>
  <c r="A295" i="29"/>
  <c r="B295" i="29" s="1"/>
  <c r="A289" i="29"/>
  <c r="B289" i="29" s="1"/>
  <c r="A290" i="29"/>
  <c r="B290" i="29" s="1"/>
  <c r="A291" i="29"/>
  <c r="B291" i="29" s="1"/>
  <c r="A292" i="29"/>
  <c r="B292" i="29" s="1"/>
  <c r="A293" i="29"/>
  <c r="B293" i="29" s="1"/>
  <c r="A294" i="29"/>
  <c r="C289" i="29"/>
  <c r="C290" i="29"/>
  <c r="C291" i="29"/>
  <c r="C292" i="29"/>
  <c r="C293" i="29"/>
  <c r="C294" i="29"/>
  <c r="C288" i="29"/>
  <c r="A288" i="29"/>
  <c r="B288" i="29" s="1"/>
  <c r="A282" i="29"/>
  <c r="B282" i="29" s="1"/>
  <c r="A283" i="29"/>
  <c r="B283" i="29" s="1"/>
  <c r="A284" i="29"/>
  <c r="B284" i="29" s="1"/>
  <c r="A285" i="29"/>
  <c r="B285" i="29" s="1"/>
  <c r="A286" i="29"/>
  <c r="A287" i="29"/>
  <c r="B287" i="29" s="1"/>
  <c r="C282" i="29"/>
  <c r="C283" i="29"/>
  <c r="C284" i="29"/>
  <c r="C285" i="29"/>
  <c r="C286" i="29"/>
  <c r="C287" i="29"/>
  <c r="C281" i="29"/>
  <c r="A281" i="29"/>
  <c r="A275" i="29"/>
  <c r="B275" i="29" s="1"/>
  <c r="A276" i="29"/>
  <c r="A277" i="29"/>
  <c r="A278" i="29"/>
  <c r="B278" i="29" s="1"/>
  <c r="A279" i="29"/>
  <c r="B279" i="29" s="1"/>
  <c r="A280" i="29"/>
  <c r="C275" i="29"/>
  <c r="C276" i="29"/>
  <c r="C277" i="29"/>
  <c r="C278" i="29"/>
  <c r="C279" i="29"/>
  <c r="C280" i="29"/>
  <c r="C274" i="29"/>
  <c r="A274" i="29"/>
  <c r="B274" i="29" s="1"/>
  <c r="A268" i="29"/>
  <c r="B268" i="29" s="1"/>
  <c r="A269" i="29"/>
  <c r="B269" i="29" s="1"/>
  <c r="A270" i="29"/>
  <c r="B270" i="29" s="1"/>
  <c r="A271" i="29"/>
  <c r="B271" i="29" s="1"/>
  <c r="A272" i="29"/>
  <c r="B272" i="29" s="1"/>
  <c r="A273" i="29"/>
  <c r="B273" i="29" s="1"/>
  <c r="C268" i="29"/>
  <c r="C269" i="29"/>
  <c r="C270" i="29"/>
  <c r="C271" i="29"/>
  <c r="C272" i="29"/>
  <c r="C273" i="29"/>
  <c r="C267" i="29"/>
  <c r="A267" i="29"/>
  <c r="B267" i="29" s="1"/>
  <c r="C261" i="29"/>
  <c r="C262" i="29"/>
  <c r="C263" i="29"/>
  <c r="C264" i="29"/>
  <c r="C265" i="29"/>
  <c r="C266" i="29"/>
  <c r="A261" i="29"/>
  <c r="B261" i="29" s="1"/>
  <c r="A262" i="29"/>
  <c r="B262" i="29" s="1"/>
  <c r="A263" i="29"/>
  <c r="B263" i="29" s="1"/>
  <c r="A264" i="29"/>
  <c r="A265" i="29"/>
  <c r="A266" i="29"/>
  <c r="B266" i="29" s="1"/>
  <c r="A260" i="29"/>
  <c r="B260" i="29" s="1"/>
  <c r="C260" i="29"/>
  <c r="C254" i="29"/>
  <c r="C255" i="29"/>
  <c r="C256" i="29"/>
  <c r="C257" i="29"/>
  <c r="C258" i="29"/>
  <c r="C259" i="29"/>
  <c r="A254" i="29"/>
  <c r="A255" i="29"/>
  <c r="A256" i="29"/>
  <c r="B256" i="29" s="1"/>
  <c r="A257" i="29"/>
  <c r="B257" i="29" s="1"/>
  <c r="A258" i="29"/>
  <c r="B258" i="29" s="1"/>
  <c r="A259" i="29"/>
  <c r="A253" i="29"/>
  <c r="B253" i="29" s="1"/>
  <c r="C253" i="29"/>
  <c r="C247" i="29"/>
  <c r="C248" i="29"/>
  <c r="C249" i="29"/>
  <c r="C250" i="29"/>
  <c r="C251" i="29"/>
  <c r="C252" i="29"/>
  <c r="A247" i="29"/>
  <c r="A248" i="29"/>
  <c r="B248" i="29" s="1"/>
  <c r="A249" i="29"/>
  <c r="B249" i="29" s="1"/>
  <c r="A250" i="29"/>
  <c r="A251" i="29"/>
  <c r="B251" i="29" s="1"/>
  <c r="A252" i="29"/>
  <c r="B252" i="29" s="1"/>
  <c r="B254" i="29"/>
  <c r="B276" i="29"/>
  <c r="B286" i="29"/>
  <c r="B310" i="29"/>
  <c r="B336" i="29"/>
  <c r="B338" i="29"/>
  <c r="B344" i="29"/>
  <c r="B358" i="29"/>
  <c r="A240" i="29"/>
  <c r="B240" i="29" s="1"/>
  <c r="A241" i="29"/>
  <c r="B241" i="29" s="1"/>
  <c r="A242" i="29"/>
  <c r="B242" i="29" s="1"/>
  <c r="A243" i="29"/>
  <c r="B243" i="29" s="1"/>
  <c r="A244" i="29"/>
  <c r="A245" i="29"/>
  <c r="B245" i="29" s="1"/>
  <c r="A246" i="29"/>
  <c r="B246" i="29" s="1"/>
  <c r="C246" i="29"/>
  <c r="C240" i="29"/>
  <c r="C241" i="29"/>
  <c r="C242" i="29"/>
  <c r="C243" i="29"/>
  <c r="C244" i="29"/>
  <c r="C245" i="29"/>
  <c r="C239" i="29"/>
  <c r="A239" i="29"/>
  <c r="B239" i="29" s="1"/>
  <c r="A233" i="29"/>
  <c r="A234" i="29"/>
  <c r="B234" i="29" s="1"/>
  <c r="A235" i="29"/>
  <c r="B235" i="29" s="1"/>
  <c r="A236" i="29"/>
  <c r="B236" i="29" s="1"/>
  <c r="A237" i="29"/>
  <c r="B237" i="29" s="1"/>
  <c r="A238" i="29"/>
  <c r="B238" i="29" s="1"/>
  <c r="B280" i="29"/>
  <c r="B320" i="29"/>
  <c r="C233" i="29"/>
  <c r="C234" i="29"/>
  <c r="C235" i="29"/>
  <c r="C236" i="29"/>
  <c r="C237" i="29"/>
  <c r="C238" i="29"/>
  <c r="C232" i="29"/>
  <c r="A232" i="29"/>
  <c r="B232" i="29" s="1"/>
  <c r="A226" i="29"/>
  <c r="B226" i="29" s="1"/>
  <c r="A227" i="29"/>
  <c r="B227" i="29" s="1"/>
  <c r="A228" i="29"/>
  <c r="B228" i="29" s="1"/>
  <c r="A229" i="29"/>
  <c r="B229" i="29" s="1"/>
  <c r="A230" i="29"/>
  <c r="A231" i="29"/>
  <c r="B231" i="29" s="1"/>
  <c r="C225" i="29"/>
  <c r="C226" i="29"/>
  <c r="C227" i="29"/>
  <c r="C228" i="29"/>
  <c r="C229" i="29"/>
  <c r="C230" i="29"/>
  <c r="C231" i="29"/>
  <c r="B233" i="29"/>
  <c r="B244" i="29"/>
  <c r="B264" i="29"/>
  <c r="B265" i="29"/>
  <c r="B281" i="29"/>
  <c r="B305" i="29"/>
  <c r="B333" i="29"/>
  <c r="B353" i="29"/>
  <c r="B357" i="29"/>
  <c r="A225" i="29"/>
  <c r="B225" i="29" s="1"/>
  <c r="C219" i="29"/>
  <c r="C220" i="29"/>
  <c r="C221" i="29"/>
  <c r="C222" i="29"/>
  <c r="C223" i="29"/>
  <c r="C224" i="29"/>
  <c r="C218" i="29"/>
  <c r="A219" i="29"/>
  <c r="B219" i="29" s="1"/>
  <c r="A220" i="29"/>
  <c r="B220" i="29" s="1"/>
  <c r="A221" i="29"/>
  <c r="B221" i="29" s="1"/>
  <c r="A222" i="29"/>
  <c r="B222" i="29" s="1"/>
  <c r="A223" i="29"/>
  <c r="B223" i="29" s="1"/>
  <c r="A224" i="29"/>
  <c r="B224" i="29" s="1"/>
  <c r="B230" i="29"/>
  <c r="B294" i="29"/>
  <c r="B314" i="29"/>
  <c r="A218" i="29"/>
  <c r="B218" i="29" s="1"/>
  <c r="A212" i="29"/>
  <c r="B212" i="29" s="1"/>
  <c r="A213" i="29"/>
  <c r="B213" i="29" s="1"/>
  <c r="A214" i="29"/>
  <c r="A215" i="29"/>
  <c r="B215" i="29" s="1"/>
  <c r="A216" i="29"/>
  <c r="B216" i="29" s="1"/>
  <c r="A217" i="29"/>
  <c r="B217" i="29" s="1"/>
  <c r="B247" i="29"/>
  <c r="B255" i="29"/>
  <c r="B259" i="29"/>
  <c r="B347" i="29"/>
  <c r="A211" i="29"/>
  <c r="B211" i="29" s="1"/>
  <c r="C212" i="29"/>
  <c r="C213" i="29"/>
  <c r="C214" i="29"/>
  <c r="C215" i="29"/>
  <c r="C216" i="29"/>
  <c r="C217" i="29"/>
  <c r="C211" i="29"/>
  <c r="C205" i="29"/>
  <c r="C206" i="29"/>
  <c r="C207" i="29"/>
  <c r="C208" i="29"/>
  <c r="C209" i="29"/>
  <c r="C210" i="29"/>
  <c r="A205" i="29"/>
  <c r="B205" i="29" s="1"/>
  <c r="A206" i="29"/>
  <c r="B206" i="29" s="1"/>
  <c r="A207" i="29"/>
  <c r="B207" i="29" s="1"/>
  <c r="A208" i="29"/>
  <c r="B208" i="29" s="1"/>
  <c r="A209" i="29"/>
  <c r="B209" i="29" s="1"/>
  <c r="A210" i="29"/>
  <c r="B210" i="29" s="1"/>
  <c r="B332" i="29"/>
  <c r="A204" i="29"/>
  <c r="B204" i="29" s="1"/>
  <c r="C204" i="29"/>
  <c r="C198" i="29"/>
  <c r="C199" i="29"/>
  <c r="C200" i="29"/>
  <c r="C201" i="29"/>
  <c r="C202" i="29"/>
  <c r="C203" i="29"/>
  <c r="A198" i="29"/>
  <c r="B198" i="29" s="1"/>
  <c r="A199" i="29"/>
  <c r="B199" i="29" s="1"/>
  <c r="A200" i="29"/>
  <c r="A201" i="29"/>
  <c r="A202" i="29"/>
  <c r="B202" i="29" s="1"/>
  <c r="A203" i="29"/>
  <c r="B203" i="29" s="1"/>
  <c r="B277" i="29"/>
  <c r="B309" i="29"/>
  <c r="B346" i="29"/>
  <c r="A197" i="29"/>
  <c r="B197" i="29" s="1"/>
  <c r="C197" i="29"/>
  <c r="C191" i="29"/>
  <c r="C192" i="29"/>
  <c r="C193" i="29"/>
  <c r="C194" i="29"/>
  <c r="C195" i="29"/>
  <c r="C196" i="29"/>
  <c r="A191" i="29"/>
  <c r="B191" i="29" s="1"/>
  <c r="A192" i="29"/>
  <c r="B192" i="29" s="1"/>
  <c r="A193" i="29"/>
  <c r="B193" i="29" s="1"/>
  <c r="A194" i="29"/>
  <c r="A195" i="29"/>
  <c r="B195" i="29" s="1"/>
  <c r="A196" i="29"/>
  <c r="B196" i="29" s="1"/>
  <c r="B214" i="29"/>
  <c r="B350" i="29"/>
  <c r="A190" i="29"/>
  <c r="B190" i="29" s="1"/>
  <c r="C190" i="29"/>
  <c r="C184" i="29"/>
  <c r="C185" i="29"/>
  <c r="C186" i="29"/>
  <c r="C187" i="29"/>
  <c r="C188" i="29"/>
  <c r="C189" i="29"/>
  <c r="A184" i="29"/>
  <c r="B184" i="29" s="1"/>
  <c r="A185" i="29"/>
  <c r="B185" i="29" s="1"/>
  <c r="A186" i="29"/>
  <c r="B186" i="29" s="1"/>
  <c r="A187" i="29"/>
  <c r="B187" i="29" s="1"/>
  <c r="A188" i="29"/>
  <c r="B188" i="29" s="1"/>
  <c r="A189" i="29"/>
  <c r="B189" i="29" s="1"/>
  <c r="A183" i="29"/>
  <c r="B183" i="29" s="1"/>
  <c r="C183" i="29"/>
  <c r="C177" i="29"/>
  <c r="C178" i="29"/>
  <c r="C179" i="29"/>
  <c r="C180" i="29"/>
  <c r="C181" i="29"/>
  <c r="C182" i="29"/>
  <c r="A177" i="29"/>
  <c r="B177" i="29" s="1"/>
  <c r="A178" i="29"/>
  <c r="B178" i="29" s="1"/>
  <c r="A179" i="29"/>
  <c r="B179" i="29" s="1"/>
  <c r="A180" i="29"/>
  <c r="B180" i="29" s="1"/>
  <c r="A181" i="29"/>
  <c r="B181" i="29" s="1"/>
  <c r="A182" i="29"/>
  <c r="B200" i="29"/>
  <c r="A176" i="29"/>
  <c r="B176" i="29" s="1"/>
  <c r="C176" i="29"/>
  <c r="C170" i="29"/>
  <c r="C171" i="29"/>
  <c r="C172" i="29"/>
  <c r="C173" i="29"/>
  <c r="C174" i="29"/>
  <c r="C175" i="29"/>
  <c r="A170" i="29"/>
  <c r="B170" i="29" s="1"/>
  <c r="A171" i="29"/>
  <c r="B171" i="29" s="1"/>
  <c r="A172" i="29"/>
  <c r="B172" i="29" s="1"/>
  <c r="A173" i="29"/>
  <c r="B173" i="29" s="1"/>
  <c r="A174" i="29"/>
  <c r="A175" i="29"/>
  <c r="B175" i="29" s="1"/>
  <c r="A169" i="29"/>
  <c r="B169" i="29" s="1"/>
  <c r="C169" i="29"/>
  <c r="C163" i="29"/>
  <c r="C164" i="29"/>
  <c r="C165" i="29"/>
  <c r="C166" i="29"/>
  <c r="C167" i="29"/>
  <c r="C168" i="29"/>
  <c r="A163" i="29"/>
  <c r="B163" i="29" s="1"/>
  <c r="A164" i="29"/>
  <c r="B164" i="29" s="1"/>
  <c r="A165" i="29"/>
  <c r="B165" i="29" s="1"/>
  <c r="A166" i="29"/>
  <c r="B166" i="29" s="1"/>
  <c r="A167" i="29"/>
  <c r="B167" i="29" s="1"/>
  <c r="A168" i="29"/>
  <c r="B168" i="29" s="1"/>
  <c r="B174" i="29"/>
  <c r="B182" i="29"/>
  <c r="B250" i="29"/>
  <c r="A162" i="29"/>
  <c r="B162" i="29" s="1"/>
  <c r="C162" i="29"/>
  <c r="C156" i="29"/>
  <c r="C157" i="29"/>
  <c r="C158" i="29"/>
  <c r="C159" i="29"/>
  <c r="C160" i="29"/>
  <c r="C161" i="29"/>
  <c r="A156" i="29"/>
  <c r="B156" i="29" s="1"/>
  <c r="A157" i="29"/>
  <c r="B157" i="29" s="1"/>
  <c r="A158" i="29"/>
  <c r="B158" i="29" s="1"/>
  <c r="A159" i="29"/>
  <c r="A160" i="29"/>
  <c r="B160" i="29" s="1"/>
  <c r="A161" i="29"/>
  <c r="A155" i="29"/>
  <c r="B155" i="29" s="1"/>
  <c r="C155" i="29"/>
  <c r="C149" i="29"/>
  <c r="C150" i="29"/>
  <c r="C151" i="29"/>
  <c r="C152" i="29"/>
  <c r="C153" i="29"/>
  <c r="C154" i="29"/>
  <c r="A149" i="29"/>
  <c r="B149" i="29" s="1"/>
  <c r="A150" i="29"/>
  <c r="B150" i="29" s="1"/>
  <c r="A151" i="29"/>
  <c r="B151" i="29" s="1"/>
  <c r="A152" i="29"/>
  <c r="B152" i="29" s="1"/>
  <c r="A153" i="29"/>
  <c r="B153" i="29" s="1"/>
  <c r="A154" i="29"/>
  <c r="B154" i="29" s="1"/>
  <c r="A148" i="29"/>
  <c r="B148" i="29" s="1"/>
  <c r="C148" i="29"/>
  <c r="C142" i="29"/>
  <c r="C143" i="29"/>
  <c r="C144" i="29"/>
  <c r="C145" i="29"/>
  <c r="C146" i="29"/>
  <c r="C147" i="29"/>
  <c r="A142" i="29"/>
  <c r="B142" i="29" s="1"/>
  <c r="A143" i="29"/>
  <c r="B143" i="29" s="1"/>
  <c r="A144" i="29"/>
  <c r="A145" i="29"/>
  <c r="B145" i="29" s="1"/>
  <c r="A146" i="29"/>
  <c r="B146" i="29" s="1"/>
  <c r="A147" i="29"/>
  <c r="B147" i="29" s="1"/>
  <c r="A141" i="29"/>
  <c r="B141" i="29" s="1"/>
  <c r="C141" i="29"/>
  <c r="C135" i="29"/>
  <c r="C136" i="29"/>
  <c r="C137" i="29"/>
  <c r="C138" i="29"/>
  <c r="C139" i="29"/>
  <c r="C140" i="29"/>
  <c r="C134" i="29"/>
  <c r="A135" i="29"/>
  <c r="A136" i="29"/>
  <c r="B136" i="29" s="1"/>
  <c r="A137" i="29"/>
  <c r="B137" i="29" s="1"/>
  <c r="A138" i="29"/>
  <c r="B138" i="29" s="1"/>
  <c r="A139" i="29"/>
  <c r="A140" i="29"/>
  <c r="B140" i="29" s="1"/>
  <c r="B194" i="29"/>
  <c r="A134" i="29"/>
  <c r="B134" i="29" s="1"/>
  <c r="A128" i="29"/>
  <c r="A129" i="29"/>
  <c r="A130" i="29"/>
  <c r="B130" i="29" s="1"/>
  <c r="A131" i="29"/>
  <c r="B131" i="29" s="1"/>
  <c r="A132" i="29"/>
  <c r="B132" i="29" s="1"/>
  <c r="A133" i="29"/>
  <c r="B133" i="29" s="1"/>
  <c r="A127" i="29"/>
  <c r="B127" i="29" s="1"/>
  <c r="C128" i="29"/>
  <c r="C129" i="29"/>
  <c r="C130" i="29"/>
  <c r="C131" i="29"/>
  <c r="C132" i="29"/>
  <c r="C133" i="29"/>
  <c r="C127" i="29"/>
  <c r="A121" i="29"/>
  <c r="B121" i="29" s="1"/>
  <c r="A122" i="29"/>
  <c r="B122" i="29" s="1"/>
  <c r="A123" i="29"/>
  <c r="B123" i="29" s="1"/>
  <c r="A124" i="29"/>
  <c r="B124" i="29" s="1"/>
  <c r="A125" i="29"/>
  <c r="B125" i="29" s="1"/>
  <c r="A126" i="29"/>
  <c r="B126" i="29" s="1"/>
  <c r="B128" i="29"/>
  <c r="B129" i="29"/>
  <c r="C121" i="29"/>
  <c r="C122" i="29"/>
  <c r="C123" i="29"/>
  <c r="C124" i="29"/>
  <c r="C125" i="29"/>
  <c r="C126" i="29"/>
  <c r="C120" i="29"/>
  <c r="A120" i="29"/>
  <c r="B120" i="29" s="1"/>
  <c r="A114" i="29"/>
  <c r="B114" i="29" s="1"/>
  <c r="A115" i="29"/>
  <c r="B115" i="29" s="1"/>
  <c r="A116" i="29"/>
  <c r="B116" i="29" s="1"/>
  <c r="A117" i="29"/>
  <c r="A118" i="29"/>
  <c r="B118" i="29" s="1"/>
  <c r="A119" i="29"/>
  <c r="B119" i="29" s="1"/>
  <c r="C114" i="29"/>
  <c r="C115" i="29"/>
  <c r="C116" i="29"/>
  <c r="C117" i="29"/>
  <c r="C118" i="29"/>
  <c r="C119" i="29"/>
  <c r="C113" i="29"/>
  <c r="A113" i="29"/>
  <c r="C107" i="29"/>
  <c r="C108" i="29"/>
  <c r="C109" i="29"/>
  <c r="C110" i="29"/>
  <c r="C111" i="29"/>
  <c r="C112" i="29"/>
  <c r="C106" i="29"/>
  <c r="A107" i="29"/>
  <c r="A108" i="29"/>
  <c r="B108" i="29" s="1"/>
  <c r="A109" i="29"/>
  <c r="B109" i="29" s="1"/>
  <c r="A110" i="29"/>
  <c r="B110" i="29" s="1"/>
  <c r="A111" i="29"/>
  <c r="B111" i="29" s="1"/>
  <c r="A112" i="29"/>
  <c r="B112" i="29" s="1"/>
  <c r="A106" i="29"/>
  <c r="B106" i="29" s="1"/>
  <c r="A100" i="29"/>
  <c r="B100" i="29" s="1"/>
  <c r="A101" i="29"/>
  <c r="A102" i="29"/>
  <c r="B102" i="29" s="1"/>
  <c r="A103" i="29"/>
  <c r="B103" i="29" s="1"/>
  <c r="A104" i="29"/>
  <c r="B104" i="29" s="1"/>
  <c r="A105" i="29"/>
  <c r="B105" i="29" s="1"/>
  <c r="C100" i="29"/>
  <c r="C101" i="29"/>
  <c r="C102" i="29"/>
  <c r="C103" i="29"/>
  <c r="C104" i="29"/>
  <c r="C105" i="29"/>
  <c r="C99" i="29"/>
  <c r="A99" i="29"/>
  <c r="A93" i="29"/>
  <c r="B93" i="29" s="1"/>
  <c r="A94" i="29"/>
  <c r="B94" i="29" s="1"/>
  <c r="A95" i="29"/>
  <c r="B95" i="29" s="1"/>
  <c r="A96" i="29"/>
  <c r="B96" i="29" s="1"/>
  <c r="A97" i="29"/>
  <c r="A98" i="29"/>
  <c r="B98" i="29" s="1"/>
  <c r="A92" i="29"/>
  <c r="B92" i="29" s="1"/>
  <c r="C93" i="29"/>
  <c r="C94" i="29"/>
  <c r="C95" i="29"/>
  <c r="C96" i="29"/>
  <c r="C97" i="29"/>
  <c r="C98" i="29"/>
  <c r="C92" i="29"/>
  <c r="C86" i="29"/>
  <c r="C87" i="29"/>
  <c r="C88" i="29"/>
  <c r="C89" i="29"/>
  <c r="C90" i="29"/>
  <c r="C91" i="29"/>
  <c r="C85" i="29"/>
  <c r="A86" i="29"/>
  <c r="B86" i="29" s="1"/>
  <c r="A87" i="29"/>
  <c r="B87" i="29" s="1"/>
  <c r="A88" i="29"/>
  <c r="A89" i="29"/>
  <c r="B89" i="29" s="1"/>
  <c r="A90" i="29"/>
  <c r="B90" i="29" s="1"/>
  <c r="A91" i="29"/>
  <c r="B91" i="29" s="1"/>
  <c r="A85" i="29"/>
  <c r="C84" i="29"/>
  <c r="C83" i="29"/>
  <c r="C82" i="29"/>
  <c r="C81" i="29"/>
  <c r="C80" i="29"/>
  <c r="C79" i="29"/>
  <c r="A79" i="29"/>
  <c r="B79" i="29" s="1"/>
  <c r="A80" i="29"/>
  <c r="B80" i="29" s="1"/>
  <c r="A81" i="29"/>
  <c r="B81" i="29" s="1"/>
  <c r="A82" i="29"/>
  <c r="B82" i="29" s="1"/>
  <c r="A83" i="29"/>
  <c r="B83" i="29" s="1"/>
  <c r="A84" i="29"/>
  <c r="C78" i="29"/>
  <c r="A78" i="29"/>
  <c r="B78" i="29" s="1"/>
  <c r="C72" i="29"/>
  <c r="C73" i="29"/>
  <c r="C74" i="29"/>
  <c r="C75" i="29"/>
  <c r="C76" i="29"/>
  <c r="C77" i="29"/>
  <c r="A72" i="29"/>
  <c r="B72" i="29" s="1"/>
  <c r="A73" i="29"/>
  <c r="B73" i="29" s="1"/>
  <c r="A74" i="29"/>
  <c r="B74" i="29" s="1"/>
  <c r="A75" i="29"/>
  <c r="B75" i="29" s="1"/>
  <c r="A76" i="29"/>
  <c r="B76" i="29" s="1"/>
  <c r="A77" i="29"/>
  <c r="C71" i="29"/>
  <c r="A71" i="29"/>
  <c r="C65" i="29"/>
  <c r="C66" i="29"/>
  <c r="C67" i="29"/>
  <c r="C68" i="29"/>
  <c r="C69" i="29"/>
  <c r="C70" i="29"/>
  <c r="A65" i="29"/>
  <c r="B65" i="29" s="1"/>
  <c r="A66" i="29"/>
  <c r="B66" i="29" s="1"/>
  <c r="A67" i="29"/>
  <c r="B67" i="29" s="1"/>
  <c r="A68" i="29"/>
  <c r="B68" i="29" s="1"/>
  <c r="A69" i="29"/>
  <c r="B69" i="29" s="1"/>
  <c r="A70" i="29"/>
  <c r="B70" i="29" s="1"/>
  <c r="A64" i="29"/>
  <c r="B64" i="29" s="1"/>
  <c r="C64" i="29"/>
  <c r="A58" i="29"/>
  <c r="B58" i="29" s="1"/>
  <c r="A59" i="29"/>
  <c r="B59" i="29" s="1"/>
  <c r="A60" i="29"/>
  <c r="B60" i="29" s="1"/>
  <c r="A61" i="29"/>
  <c r="B61" i="29" s="1"/>
  <c r="A62" i="29"/>
  <c r="B62" i="29" s="1"/>
  <c r="A63" i="29"/>
  <c r="B63" i="29" s="1"/>
  <c r="A57" i="29"/>
  <c r="B57" i="29" s="1"/>
  <c r="A51" i="29"/>
  <c r="B51" i="29" s="1"/>
  <c r="A52" i="29"/>
  <c r="B52" i="29" s="1"/>
  <c r="A53" i="29"/>
  <c r="B53" i="29" s="1"/>
  <c r="A54" i="29"/>
  <c r="B54" i="29" s="1"/>
  <c r="A55" i="29"/>
  <c r="B55" i="29" s="1"/>
  <c r="A56" i="29"/>
  <c r="B56" i="29" s="1"/>
  <c r="A50" i="29"/>
  <c r="B50" i="29" s="1"/>
  <c r="A44" i="29"/>
  <c r="B44" i="29" s="1"/>
  <c r="A45" i="29"/>
  <c r="B45" i="29" s="1"/>
  <c r="A46" i="29"/>
  <c r="B46" i="29" s="1"/>
  <c r="A47" i="29"/>
  <c r="B47" i="29" s="1"/>
  <c r="A48" i="29"/>
  <c r="B48" i="29" s="1"/>
  <c r="A49" i="29"/>
  <c r="B49" i="29" s="1"/>
  <c r="A43" i="29"/>
  <c r="B43" i="29" s="1"/>
  <c r="C58" i="29"/>
  <c r="C59" i="29"/>
  <c r="C60" i="29"/>
  <c r="C61" i="29"/>
  <c r="C62" i="29"/>
  <c r="C63" i="29"/>
  <c r="C57" i="29"/>
  <c r="C51" i="29"/>
  <c r="C52" i="29"/>
  <c r="C53" i="29"/>
  <c r="C54" i="29"/>
  <c r="C55" i="29"/>
  <c r="C56" i="29"/>
  <c r="C50" i="29"/>
  <c r="C44" i="29"/>
  <c r="C45" i="29"/>
  <c r="C46" i="29"/>
  <c r="C47" i="29"/>
  <c r="C48" i="29"/>
  <c r="C49" i="29"/>
  <c r="C43" i="29"/>
  <c r="C37" i="29"/>
  <c r="C38" i="29"/>
  <c r="C39" i="29"/>
  <c r="C40" i="29"/>
  <c r="C41" i="29"/>
  <c r="C42" i="29"/>
  <c r="C36" i="29"/>
  <c r="A37" i="29"/>
  <c r="B37" i="29" s="1"/>
  <c r="A38" i="29"/>
  <c r="B38" i="29" s="1"/>
  <c r="A39" i="29"/>
  <c r="B39" i="29" s="1"/>
  <c r="A40" i="29"/>
  <c r="B40" i="29" s="1"/>
  <c r="A41" i="29"/>
  <c r="B41" i="29" s="1"/>
  <c r="A42" i="29"/>
  <c r="B42" i="29" s="1"/>
  <c r="A36" i="29"/>
  <c r="B36" i="29" s="1"/>
  <c r="C30" i="29"/>
  <c r="C31" i="29"/>
  <c r="C32" i="29"/>
  <c r="C33" i="29"/>
  <c r="C34" i="29"/>
  <c r="C35" i="29"/>
  <c r="C29" i="29"/>
  <c r="B201" i="29"/>
  <c r="B161" i="29"/>
  <c r="B159" i="29"/>
  <c r="B144" i="29"/>
  <c r="B139" i="29"/>
  <c r="B135" i="29"/>
  <c r="B117" i="29"/>
  <c r="B113" i="29"/>
  <c r="B107" i="29"/>
  <c r="B101" i="29"/>
  <c r="B99" i="29"/>
  <c r="B97" i="29"/>
  <c r="B88" i="29"/>
  <c r="B85" i="29"/>
  <c r="B84" i="29"/>
  <c r="B77" i="29"/>
  <c r="B71" i="29"/>
  <c r="A35" i="29"/>
  <c r="B35" i="29" s="1"/>
  <c r="A34" i="29"/>
  <c r="B34" i="29" s="1"/>
  <c r="A33" i="29"/>
  <c r="B33" i="29" s="1"/>
  <c r="A32" i="29"/>
  <c r="B32" i="29" s="1"/>
  <c r="A31" i="29"/>
  <c r="B31" i="29" s="1"/>
  <c r="A30" i="29"/>
  <c r="B30" i="29" s="1"/>
  <c r="A29" i="29"/>
  <c r="B29" i="29" s="1"/>
  <c r="P714" i="29" l="1"/>
  <c r="P708" i="29"/>
  <c r="P713" i="29"/>
  <c r="P709" i="29"/>
  <c r="P705" i="29"/>
  <c r="P701" i="29"/>
  <c r="P710" i="29"/>
  <c r="P706" i="29"/>
  <c r="P712" i="29"/>
  <c r="P704" i="29"/>
  <c r="P702" i="29"/>
  <c r="P711" i="29"/>
  <c r="P707" i="29"/>
  <c r="P703" i="29"/>
  <c r="C23" i="29" l="1"/>
  <c r="C24" i="29"/>
  <c r="C25" i="29"/>
  <c r="C26" i="29"/>
  <c r="C27" i="29"/>
  <c r="C28" i="29"/>
  <c r="C22" i="29"/>
  <c r="D604" i="29"/>
  <c r="D605" i="29"/>
  <c r="D609" i="29"/>
  <c r="D613" i="29"/>
  <c r="D629" i="29"/>
  <c r="D634" i="29"/>
  <c r="D642" i="29"/>
  <c r="D654" i="29"/>
  <c r="D683" i="29"/>
  <c r="D118" i="29"/>
  <c r="D119" i="29"/>
  <c r="D126" i="29"/>
  <c r="D130" i="29"/>
  <c r="D135" i="29"/>
  <c r="D139" i="29"/>
  <c r="D140" i="29"/>
  <c r="D143" i="29"/>
  <c r="M143" i="29"/>
  <c r="N143" i="29" s="1"/>
  <c r="D144" i="29"/>
  <c r="D152" i="29"/>
  <c r="D156" i="29"/>
  <c r="D160" i="29"/>
  <c r="D161" i="29"/>
  <c r="D165" i="29"/>
  <c r="D168" i="29"/>
  <c r="D172" i="29"/>
  <c r="D180" i="29"/>
  <c r="D188" i="29"/>
  <c r="D197" i="29"/>
  <c r="D198" i="29"/>
  <c r="D200" i="29"/>
  <c r="M200" i="29"/>
  <c r="D204" i="29"/>
  <c r="D212" i="29"/>
  <c r="D213" i="29"/>
  <c r="D224" i="29"/>
  <c r="D228" i="29"/>
  <c r="D229" i="29"/>
  <c r="D231" i="29"/>
  <c r="D232" i="29"/>
  <c r="D235" i="29"/>
  <c r="D236" i="29"/>
  <c r="D240" i="29"/>
  <c r="D243" i="29"/>
  <c r="D248" i="29"/>
  <c r="D251" i="29"/>
  <c r="D255" i="29"/>
  <c r="D256" i="29"/>
  <c r="D263" i="29"/>
  <c r="D267" i="29"/>
  <c r="D275" i="29"/>
  <c r="D284" i="29"/>
  <c r="D291" i="29"/>
  <c r="D305" i="29"/>
  <c r="D307" i="29"/>
  <c r="D319" i="29"/>
  <c r="D320" i="29"/>
  <c r="D323" i="29"/>
  <c r="D324" i="29"/>
  <c r="D327" i="29"/>
  <c r="D332" i="29"/>
  <c r="D335" i="29"/>
  <c r="D336" i="29"/>
  <c r="D339" i="29"/>
  <c r="D340" i="29"/>
  <c r="D343" i="29"/>
  <c r="D347" i="29"/>
  <c r="D348" i="29"/>
  <c r="D351" i="29"/>
  <c r="D352" i="29"/>
  <c r="D355" i="29"/>
  <c r="D356" i="29"/>
  <c r="D363" i="29"/>
  <c r="D367" i="29"/>
  <c r="D368" i="29"/>
  <c r="D369" i="29"/>
  <c r="D376" i="29"/>
  <c r="D380" i="29"/>
  <c r="D381" i="29"/>
  <c r="D385" i="29"/>
  <c r="D386" i="29"/>
  <c r="D392" i="29"/>
  <c r="D396" i="29"/>
  <c r="D401" i="29"/>
  <c r="D402" i="29"/>
  <c r="D408" i="29"/>
  <c r="D412" i="29"/>
  <c r="D418" i="29"/>
  <c r="D421" i="29"/>
  <c r="D425" i="29"/>
  <c r="D429" i="29"/>
  <c r="D433" i="29"/>
  <c r="D434" i="29"/>
  <c r="D437" i="29"/>
  <c r="D438" i="29"/>
  <c r="D441" i="29"/>
  <c r="D442" i="29"/>
  <c r="D445" i="29"/>
  <c r="D446" i="29"/>
  <c r="D449" i="29"/>
  <c r="D450" i="29"/>
  <c r="D461" i="29"/>
  <c r="D465" i="29"/>
  <c r="D466" i="29"/>
  <c r="D470" i="29"/>
  <c r="D474" i="29"/>
  <c r="D475" i="29"/>
  <c r="D477" i="29"/>
  <c r="D485" i="29"/>
  <c r="D490" i="29"/>
  <c r="D496" i="29"/>
  <c r="D497" i="29"/>
  <c r="D498" i="29"/>
  <c r="D501" i="29"/>
  <c r="D502" i="29"/>
  <c r="D504" i="29"/>
  <c r="D508" i="29"/>
  <c r="D509" i="29"/>
  <c r="D512" i="29"/>
  <c r="D513" i="29"/>
  <c r="D514" i="29"/>
  <c r="D517" i="29"/>
  <c r="D518" i="29"/>
  <c r="D521" i="29"/>
  <c r="D522" i="29"/>
  <c r="D524" i="29"/>
  <c r="D525" i="29"/>
  <c r="D529" i="29"/>
  <c r="D530" i="29"/>
  <c r="D532" i="29"/>
  <c r="D536" i="29"/>
  <c r="D537" i="29"/>
  <c r="D541" i="29"/>
  <c r="D548" i="29"/>
  <c r="D552" i="29"/>
  <c r="D561" i="29"/>
  <c r="D566" i="29"/>
  <c r="D567" i="29"/>
  <c r="D578" i="29"/>
  <c r="D594" i="29"/>
  <c r="C16" i="29"/>
  <c r="C17" i="29"/>
  <c r="C18" i="29"/>
  <c r="C19" i="29"/>
  <c r="C20" i="29"/>
  <c r="C21" i="29"/>
  <c r="C15" i="29"/>
  <c r="C9" i="29"/>
  <c r="C10" i="29"/>
  <c r="C11" i="29"/>
  <c r="C12" i="29"/>
  <c r="C13" i="29"/>
  <c r="C14" i="29"/>
  <c r="C8" i="29"/>
  <c r="A23" i="29"/>
  <c r="B23" i="29" s="1"/>
  <c r="A24" i="29"/>
  <c r="B24" i="29" s="1"/>
  <c r="A25" i="29"/>
  <c r="B25" i="29" s="1"/>
  <c r="A26" i="29"/>
  <c r="B26" i="29" s="1"/>
  <c r="A27" i="29"/>
  <c r="B27" i="29" s="1"/>
  <c r="A28" i="29"/>
  <c r="B28" i="29" s="1"/>
  <c r="A22" i="29"/>
  <c r="B22" i="29" s="1"/>
  <c r="A16" i="29"/>
  <c r="B16" i="29" s="1"/>
  <c r="A17" i="29"/>
  <c r="B17" i="29" s="1"/>
  <c r="A18" i="29"/>
  <c r="B18" i="29" s="1"/>
  <c r="A19" i="29"/>
  <c r="B19" i="29" s="1"/>
  <c r="A20" i="29"/>
  <c r="B20" i="29" s="1"/>
  <c r="A21" i="29"/>
  <c r="B21" i="29" s="1"/>
  <c r="A15" i="29"/>
  <c r="B15" i="29" s="1"/>
  <c r="A9" i="29"/>
  <c r="B9" i="29" s="1"/>
  <c r="A10" i="29"/>
  <c r="B10" i="29" s="1"/>
  <c r="A11" i="29"/>
  <c r="B11" i="29" s="1"/>
  <c r="A12" i="29"/>
  <c r="B12" i="29" s="1"/>
  <c r="A13" i="29"/>
  <c r="B13" i="29" s="1"/>
  <c r="A14" i="29"/>
  <c r="B14" i="29" s="1"/>
  <c r="A8" i="29"/>
  <c r="B8" i="29" s="1"/>
  <c r="M339" i="29" l="1"/>
  <c r="M323" i="29"/>
  <c r="M259" i="29"/>
  <c r="N259" i="29" s="1"/>
  <c r="M196" i="29"/>
  <c r="P196" i="29" s="1"/>
  <c r="M675" i="29"/>
  <c r="N675" i="29" s="1"/>
  <c r="D556" i="29"/>
  <c r="D544" i="29"/>
  <c r="D540" i="29"/>
  <c r="D528" i="29"/>
  <c r="D505" i="29"/>
  <c r="D491" i="29"/>
  <c r="D481" i="29"/>
  <c r="M473" i="29"/>
  <c r="N473" i="29" s="1"/>
  <c r="D469" i="29"/>
  <c r="D459" i="29"/>
  <c r="D416" i="29"/>
  <c r="D400" i="29"/>
  <c r="D373" i="29"/>
  <c r="D341" i="29"/>
  <c r="D325" i="29"/>
  <c r="D311" i="29"/>
  <c r="D309" i="29"/>
  <c r="D295" i="29"/>
  <c r="D293" i="29"/>
  <c r="M283" i="29"/>
  <c r="D279" i="29"/>
  <c r="D268" i="29"/>
  <c r="D247" i="29"/>
  <c r="D239" i="29"/>
  <c r="D225" i="29"/>
  <c r="D220" i="29"/>
  <c r="D216" i="29"/>
  <c r="M212" i="29"/>
  <c r="N212" i="29" s="1"/>
  <c r="D208" i="29"/>
  <c r="D193" i="29"/>
  <c r="D177" i="29"/>
  <c r="M176" i="29"/>
  <c r="D169" i="29"/>
  <c r="D158" i="29"/>
  <c r="D124" i="29"/>
  <c r="D698" i="29"/>
  <c r="M687" i="29"/>
  <c r="N687" i="29" s="1"/>
  <c r="D661" i="29"/>
  <c r="M657" i="29"/>
  <c r="N657" i="29" s="1"/>
  <c r="D649" i="29"/>
  <c r="D638" i="29"/>
  <c r="M625" i="29"/>
  <c r="N625" i="29" s="1"/>
  <c r="D621" i="29"/>
  <c r="D601" i="29"/>
  <c r="M595" i="29"/>
  <c r="N595" i="29" s="1"/>
  <c r="M228" i="29"/>
  <c r="N228" i="29" s="1"/>
  <c r="M184" i="29"/>
  <c r="M122" i="29"/>
  <c r="M110" i="29"/>
  <c r="M669" i="29"/>
  <c r="M591" i="29"/>
  <c r="N591" i="29" s="1"/>
  <c r="D598" i="29"/>
  <c r="D570" i="29"/>
  <c r="M567" i="29"/>
  <c r="N567" i="29" s="1"/>
  <c r="M599" i="29"/>
  <c r="N599" i="29" s="1"/>
  <c r="M587" i="29"/>
  <c r="N587" i="29" s="1"/>
  <c r="M579" i="29"/>
  <c r="N579" i="29" s="1"/>
  <c r="D579" i="29"/>
  <c r="D574" i="29"/>
  <c r="M571" i="29"/>
  <c r="N571" i="29" s="1"/>
  <c r="D549" i="29"/>
  <c r="D545" i="29"/>
  <c r="D542" i="29"/>
  <c r="D538" i="29"/>
  <c r="D533" i="29"/>
  <c r="D516" i="29"/>
  <c r="D506" i="29"/>
  <c r="D500" i="29"/>
  <c r="D458" i="29"/>
  <c r="D453" i="29"/>
  <c r="D404" i="29"/>
  <c r="D388" i="29"/>
  <c r="D377" i="29"/>
  <c r="D372" i="29"/>
  <c r="D357" i="29"/>
  <c r="D331" i="29"/>
  <c r="D317" i="29"/>
  <c r="D303" i="29"/>
  <c r="D301" i="29"/>
  <c r="D287" i="29"/>
  <c r="D283" i="29"/>
  <c r="D276" i="29"/>
  <c r="D271" i="29"/>
  <c r="D259" i="29"/>
  <c r="D252" i="29"/>
  <c r="D244" i="29"/>
  <c r="M216" i="29"/>
  <c r="D214" i="29"/>
  <c r="D209" i="29"/>
  <c r="D192" i="29"/>
  <c r="D178" i="29"/>
  <c r="D164" i="29"/>
  <c r="D157" i="29"/>
  <c r="D153" i="29"/>
  <c r="M147" i="29"/>
  <c r="M138" i="29"/>
  <c r="D134" i="29"/>
  <c r="D123" i="29"/>
  <c r="D114" i="29"/>
  <c r="D695" i="29"/>
  <c r="M673" i="29"/>
  <c r="N673" i="29" s="1"/>
  <c r="D665" i="29"/>
  <c r="D626" i="29"/>
  <c r="D622" i="29"/>
  <c r="D618" i="29"/>
  <c r="D617" i="29"/>
  <c r="M609" i="29"/>
  <c r="N609" i="29" s="1"/>
  <c r="D591" i="29"/>
  <c r="D587" i="29"/>
  <c r="D582" i="29"/>
  <c r="D557" i="29"/>
  <c r="M556" i="29"/>
  <c r="N556" i="29" s="1"/>
  <c r="D546" i="29"/>
  <c r="M489" i="29"/>
  <c r="N489" i="29" s="1"/>
  <c r="M477" i="29"/>
  <c r="N477" i="29" s="1"/>
  <c r="M461" i="29"/>
  <c r="N461" i="29" s="1"/>
  <c r="M404" i="29"/>
  <c r="M392" i="29"/>
  <c r="N392" i="29" s="1"/>
  <c r="N176" i="29"/>
  <c r="D599" i="29"/>
  <c r="D595" i="29"/>
  <c r="D590" i="29"/>
  <c r="D586" i="29"/>
  <c r="M575" i="29"/>
  <c r="D575" i="29"/>
  <c r="D571" i="29"/>
  <c r="M560" i="29"/>
  <c r="N560" i="29" s="1"/>
  <c r="M457" i="29"/>
  <c r="D413" i="29"/>
  <c r="M355" i="29"/>
  <c r="N122" i="29"/>
  <c r="N669" i="29"/>
  <c r="D430" i="29"/>
  <c r="D426" i="29"/>
  <c r="D422" i="29"/>
  <c r="D417" i="29"/>
  <c r="M359" i="29"/>
  <c r="M583" i="29"/>
  <c r="N583" i="29" s="1"/>
  <c r="D583" i="29"/>
  <c r="D560" i="29"/>
  <c r="M552" i="29"/>
  <c r="N552" i="29" s="1"/>
  <c r="D534" i="29"/>
  <c r="D520" i="29"/>
  <c r="D473" i="29"/>
  <c r="M388" i="29"/>
  <c r="N388" i="29" s="1"/>
  <c r="N196" i="29"/>
  <c r="D526" i="29"/>
  <c r="D510" i="29"/>
  <c r="D493" i="29"/>
  <c r="D489" i="29"/>
  <c r="D486" i="29"/>
  <c r="D457" i="29"/>
  <c r="D454" i="29"/>
  <c r="M416" i="29"/>
  <c r="D397" i="29"/>
  <c r="M396" i="29"/>
  <c r="D384" i="29"/>
  <c r="D359" i="29"/>
  <c r="D353" i="29"/>
  <c r="D337" i="29"/>
  <c r="M335" i="29"/>
  <c r="N335" i="29" s="1"/>
  <c r="D321" i="29"/>
  <c r="M319" i="29"/>
  <c r="D315" i="29"/>
  <c r="D313" i="29"/>
  <c r="M307" i="29"/>
  <c r="N307" i="29" s="1"/>
  <c r="D299" i="29"/>
  <c r="D297" i="29"/>
  <c r="M291" i="29"/>
  <c r="N291" i="29" s="1"/>
  <c r="D260" i="29"/>
  <c r="M188" i="29"/>
  <c r="M126" i="29"/>
  <c r="M629" i="29"/>
  <c r="N629" i="29" s="1"/>
  <c r="M613" i="29"/>
  <c r="M493" i="29"/>
  <c r="M400" i="29"/>
  <c r="M380" i="29"/>
  <c r="N380" i="29" s="1"/>
  <c r="M303" i="29"/>
  <c r="N303" i="29" s="1"/>
  <c r="M279" i="29"/>
  <c r="N279" i="29" s="1"/>
  <c r="M275" i="29"/>
  <c r="M271" i="29"/>
  <c r="M267" i="29"/>
  <c r="M263" i="29"/>
  <c r="D184" i="29"/>
  <c r="D173" i="29"/>
  <c r="D145" i="29"/>
  <c r="D122" i="29"/>
  <c r="P122" i="29" s="1"/>
  <c r="D108" i="29"/>
  <c r="M691" i="29"/>
  <c r="N691" i="29" s="1"/>
  <c r="D691" i="29"/>
  <c r="D687" i="29"/>
  <c r="M679" i="29"/>
  <c r="N679" i="29" s="1"/>
  <c r="D679" i="29"/>
  <c r="D675" i="29"/>
  <c r="D673" i="29"/>
  <c r="M672" i="29"/>
  <c r="D669" i="29"/>
  <c r="D657" i="29"/>
  <c r="P657" i="29" s="1"/>
  <c r="D653" i="29"/>
  <c r="D650" i="29"/>
  <c r="D625" i="29"/>
  <c r="D612" i="29"/>
  <c r="M605" i="29"/>
  <c r="M601" i="29"/>
  <c r="M384" i="29"/>
  <c r="N384" i="29" s="1"/>
  <c r="M315" i="29"/>
  <c r="M299" i="29"/>
  <c r="M695" i="29"/>
  <c r="D690" i="29"/>
  <c r="D686" i="29"/>
  <c r="M683" i="29"/>
  <c r="N683" i="29" s="1"/>
  <c r="D678" i="29"/>
  <c r="M665" i="29"/>
  <c r="M661" i="29"/>
  <c r="N661" i="29" s="1"/>
  <c r="D643" i="29"/>
  <c r="M311" i="29"/>
  <c r="M295" i="29"/>
  <c r="N295" i="29" s="1"/>
  <c r="D196" i="29"/>
  <c r="D185" i="29"/>
  <c r="D176" i="29"/>
  <c r="D147" i="29"/>
  <c r="D141" i="29"/>
  <c r="D138" i="29"/>
  <c r="D110" i="29"/>
  <c r="M699" i="29"/>
  <c r="D699" i="29"/>
  <c r="D694" i="29"/>
  <c r="D682" i="29"/>
  <c r="D666" i="29"/>
  <c r="M634" i="29"/>
  <c r="P634" i="29" s="1"/>
  <c r="D627" i="29"/>
  <c r="N695" i="29"/>
  <c r="P695" i="29"/>
  <c r="D684" i="29"/>
  <c r="D680" i="29"/>
  <c r="D676" i="29"/>
  <c r="D667" i="29"/>
  <c r="D662" i="29"/>
  <c r="D655" i="29"/>
  <c r="M638" i="29"/>
  <c r="N634" i="29"/>
  <c r="D700" i="29"/>
  <c r="D692" i="29"/>
  <c r="D697" i="29"/>
  <c r="D693" i="29"/>
  <c r="D689" i="29"/>
  <c r="M685" i="29"/>
  <c r="D681" i="29"/>
  <c r="M680" i="29"/>
  <c r="D677" i="29"/>
  <c r="D674" i="29"/>
  <c r="D656" i="29"/>
  <c r="M653" i="29"/>
  <c r="D651" i="29"/>
  <c r="M644" i="29"/>
  <c r="D696" i="29"/>
  <c r="D688" i="29"/>
  <c r="M698" i="29"/>
  <c r="M694" i="29"/>
  <c r="M690" i="29"/>
  <c r="M686" i="29"/>
  <c r="M682" i="29"/>
  <c r="M678" i="29"/>
  <c r="M674" i="29"/>
  <c r="P673" i="29"/>
  <c r="D672" i="29"/>
  <c r="D671" i="29"/>
  <c r="D670" i="29"/>
  <c r="M660" i="29"/>
  <c r="D658" i="29"/>
  <c r="D639" i="29"/>
  <c r="D668" i="29"/>
  <c r="M649" i="29"/>
  <c r="M647" i="29"/>
  <c r="D647" i="29"/>
  <c r="D645" i="29"/>
  <c r="M648" i="29"/>
  <c r="D646" i="29"/>
  <c r="M642" i="29"/>
  <c r="D635" i="29"/>
  <c r="M631" i="29"/>
  <c r="D628" i="29"/>
  <c r="D620" i="29"/>
  <c r="M617" i="29"/>
  <c r="D637" i="29"/>
  <c r="M637" i="29"/>
  <c r="D623" i="29"/>
  <c r="M621" i="29"/>
  <c r="D633" i="29"/>
  <c r="M633" i="29"/>
  <c r="M628" i="29"/>
  <c r="D619" i="29"/>
  <c r="D602" i="29"/>
  <c r="D632" i="29"/>
  <c r="D616" i="29"/>
  <c r="D606" i="29"/>
  <c r="D607" i="29"/>
  <c r="D603" i="29"/>
  <c r="M608" i="29"/>
  <c r="N575" i="29"/>
  <c r="P575" i="29"/>
  <c r="N493" i="29"/>
  <c r="D600" i="29"/>
  <c r="D584" i="29"/>
  <c r="D580" i="29"/>
  <c r="D562" i="29"/>
  <c r="D495" i="29"/>
  <c r="D482" i="29"/>
  <c r="M465" i="29"/>
  <c r="M445" i="29"/>
  <c r="M429" i="29"/>
  <c r="D592" i="29"/>
  <c r="D597" i="29"/>
  <c r="D585" i="29"/>
  <c r="D577" i="29"/>
  <c r="D569" i="29"/>
  <c r="M544" i="29"/>
  <c r="M536" i="29"/>
  <c r="M520" i="29"/>
  <c r="M516" i="29"/>
  <c r="M512" i="29"/>
  <c r="M508" i="29"/>
  <c r="M504" i="29"/>
  <c r="M500" i="29"/>
  <c r="M496" i="29"/>
  <c r="M481" i="29"/>
  <c r="D478" i="29"/>
  <c r="D471" i="29"/>
  <c r="M469" i="29"/>
  <c r="M453" i="29"/>
  <c r="M449" i="29"/>
  <c r="M433" i="29"/>
  <c r="D596" i="29"/>
  <c r="D588" i="29"/>
  <c r="D576" i="29"/>
  <c r="D572" i="29"/>
  <c r="D568" i="29"/>
  <c r="D564" i="29"/>
  <c r="D589" i="29"/>
  <c r="D581" i="29"/>
  <c r="D573" i="29"/>
  <c r="D565" i="29"/>
  <c r="D558" i="29"/>
  <c r="D553" i="29"/>
  <c r="M548" i="29"/>
  <c r="M540" i="29"/>
  <c r="M532" i="29"/>
  <c r="M528" i="29"/>
  <c r="M524" i="29"/>
  <c r="M598" i="29"/>
  <c r="M594" i="29"/>
  <c r="M590" i="29"/>
  <c r="M586" i="29"/>
  <c r="M582" i="29"/>
  <c r="M578" i="29"/>
  <c r="M574" i="29"/>
  <c r="M570" i="29"/>
  <c r="M566" i="29"/>
  <c r="D554" i="29"/>
  <c r="D551" i="29"/>
  <c r="M551" i="29"/>
  <c r="D550" i="29"/>
  <c r="D547" i="29"/>
  <c r="D543" i="29"/>
  <c r="D539" i="29"/>
  <c r="D535" i="29"/>
  <c r="D531" i="29"/>
  <c r="D527" i="29"/>
  <c r="D523" i="29"/>
  <c r="D519" i="29"/>
  <c r="D515" i="29"/>
  <c r="D511" i="29"/>
  <c r="M507" i="29"/>
  <c r="D507" i="29"/>
  <c r="D503" i="29"/>
  <c r="D499" i="29"/>
  <c r="D494" i="29"/>
  <c r="D487" i="29"/>
  <c r="M485" i="29"/>
  <c r="P473" i="29"/>
  <c r="D467" i="29"/>
  <c r="M437" i="29"/>
  <c r="M421" i="29"/>
  <c r="D563" i="29"/>
  <c r="M563" i="29"/>
  <c r="M539" i="29"/>
  <c r="D483" i="29"/>
  <c r="D472" i="29"/>
  <c r="M441" i="29"/>
  <c r="M425" i="29"/>
  <c r="N400" i="29"/>
  <c r="D455" i="29"/>
  <c r="M417" i="29"/>
  <c r="N404" i="29"/>
  <c r="N396" i="29"/>
  <c r="M549" i="29"/>
  <c r="M545" i="29"/>
  <c r="M541" i="29"/>
  <c r="M537" i="29"/>
  <c r="M533" i="29"/>
  <c r="M529" i="29"/>
  <c r="M525" i="29"/>
  <c r="M521" i="29"/>
  <c r="M517" i="29"/>
  <c r="M513" i="29"/>
  <c r="M509" i="29"/>
  <c r="M505" i="29"/>
  <c r="M501" i="29"/>
  <c r="M497" i="29"/>
  <c r="M491" i="29"/>
  <c r="D480" i="29"/>
  <c r="M480" i="29"/>
  <c r="M464" i="29"/>
  <c r="D464" i="29"/>
  <c r="M458" i="29"/>
  <c r="D419" i="29"/>
  <c r="M412" i="29"/>
  <c r="M408" i="29"/>
  <c r="M492" i="29"/>
  <c r="D492" i="29"/>
  <c r="D476" i="29"/>
  <c r="M476" i="29"/>
  <c r="D460" i="29"/>
  <c r="M460" i="29"/>
  <c r="D447" i="29"/>
  <c r="D439" i="29"/>
  <c r="D431" i="29"/>
  <c r="D423" i="29"/>
  <c r="M376" i="29"/>
  <c r="M372" i="29"/>
  <c r="M368" i="29"/>
  <c r="D366" i="29"/>
  <c r="M363" i="29"/>
  <c r="M351" i="29"/>
  <c r="M347" i="29"/>
  <c r="D334" i="29"/>
  <c r="D414" i="29"/>
  <c r="D398" i="29"/>
  <c r="D393" i="29"/>
  <c r="D382" i="29"/>
  <c r="D379" i="29"/>
  <c r="D375" i="29"/>
  <c r="M367" i="29"/>
  <c r="N359" i="29"/>
  <c r="D350" i="29"/>
  <c r="D328" i="29"/>
  <c r="N323" i="29"/>
  <c r="N311" i="29"/>
  <c r="P311" i="29" s="1"/>
  <c r="N299" i="29"/>
  <c r="M450" i="29"/>
  <c r="M446" i="29"/>
  <c r="M442" i="29"/>
  <c r="M438" i="29"/>
  <c r="M434" i="29"/>
  <c r="M430" i="29"/>
  <c r="M426" i="29"/>
  <c r="M422" i="29"/>
  <c r="D420" i="29"/>
  <c r="M418" i="29"/>
  <c r="D407" i="29"/>
  <c r="M407" i="29"/>
  <c r="D405" i="29"/>
  <c r="D394" i="29"/>
  <c r="D391" i="29"/>
  <c r="M391" i="29"/>
  <c r="D389" i="29"/>
  <c r="D378" i="29"/>
  <c r="D374" i="29"/>
  <c r="D365" i="29"/>
  <c r="D354" i="29"/>
  <c r="D344" i="29"/>
  <c r="N339" i="29"/>
  <c r="M327" i="29"/>
  <c r="N319" i="29"/>
  <c r="N315" i="29"/>
  <c r="P315" i="29" s="1"/>
  <c r="N275" i="29"/>
  <c r="D406" i="29"/>
  <c r="D403" i="29"/>
  <c r="M403" i="29"/>
  <c r="D390" i="29"/>
  <c r="P388" i="29"/>
  <c r="D387" i="29"/>
  <c r="D364" i="29"/>
  <c r="M350" i="29"/>
  <c r="M343" i="29"/>
  <c r="M331" i="29"/>
  <c r="D338" i="29"/>
  <c r="D322" i="29"/>
  <c r="N267" i="29"/>
  <c r="P267" i="29" s="1"/>
  <c r="N263" i="29"/>
  <c r="N283" i="29"/>
  <c r="M377" i="29"/>
  <c r="M373" i="29"/>
  <c r="M369" i="29"/>
  <c r="D362" i="29"/>
  <c r="M362" i="29"/>
  <c r="D349" i="29"/>
  <c r="D346" i="29"/>
  <c r="M346" i="29"/>
  <c r="M338" i="29"/>
  <c r="D333" i="29"/>
  <c r="D330" i="29"/>
  <c r="M330" i="29"/>
  <c r="M324" i="29"/>
  <c r="D318" i="29"/>
  <c r="D314" i="29"/>
  <c r="D310" i="29"/>
  <c r="D306" i="29"/>
  <c r="D302" i="29"/>
  <c r="D298" i="29"/>
  <c r="D294" i="29"/>
  <c r="D289" i="29"/>
  <c r="D273" i="29"/>
  <c r="D358" i="29"/>
  <c r="M358" i="29"/>
  <c r="M342" i="29"/>
  <c r="D342" i="29"/>
  <c r="D326" i="29"/>
  <c r="M326" i="29"/>
  <c r="M322" i="29"/>
  <c r="M287" i="29"/>
  <c r="D281" i="29"/>
  <c r="P279" i="29"/>
  <c r="M208" i="29"/>
  <c r="N200" i="29"/>
  <c r="P200" i="29" s="1"/>
  <c r="N188" i="29"/>
  <c r="N184" i="29"/>
  <c r="P184" i="29" s="1"/>
  <c r="M180" i="29"/>
  <c r="D285" i="29"/>
  <c r="D282" i="29"/>
  <c r="D269" i="29"/>
  <c r="D266" i="29"/>
  <c r="D264" i="29"/>
  <c r="D257" i="29"/>
  <c r="D253" i="29"/>
  <c r="D249" i="29"/>
  <c r="D245" i="29"/>
  <c r="D241" i="29"/>
  <c r="D237" i="29"/>
  <c r="D233" i="29"/>
  <c r="D221" i="29"/>
  <c r="N216" i="29"/>
  <c r="M204" i="29"/>
  <c r="M255" i="29"/>
  <c r="M251" i="29"/>
  <c r="M247" i="29"/>
  <c r="M243" i="29"/>
  <c r="M239" i="29"/>
  <c r="M235" i="29"/>
  <c r="M231" i="29"/>
  <c r="M220" i="29"/>
  <c r="D190" i="29"/>
  <c r="D189" i="29"/>
  <c r="M317" i="29"/>
  <c r="M313" i="29"/>
  <c r="M309" i="29"/>
  <c r="M305" i="29"/>
  <c r="M301" i="29"/>
  <c r="M297" i="29"/>
  <c r="M293" i="29"/>
  <c r="D290" i="29"/>
  <c r="M290" i="29"/>
  <c r="M282" i="29"/>
  <c r="D277" i="29"/>
  <c r="D274" i="29"/>
  <c r="M274" i="29"/>
  <c r="D272" i="29"/>
  <c r="M262" i="29"/>
  <c r="D261" i="29"/>
  <c r="P259" i="29"/>
  <c r="D258" i="29"/>
  <c r="D254" i="29"/>
  <c r="D250" i="29"/>
  <c r="D246" i="29"/>
  <c r="D242" i="29"/>
  <c r="D238" i="29"/>
  <c r="D234" i="29"/>
  <c r="D230" i="29"/>
  <c r="P228" i="29"/>
  <c r="D226" i="29"/>
  <c r="M224" i="29"/>
  <c r="D205" i="29"/>
  <c r="M192" i="29"/>
  <c r="M156" i="29"/>
  <c r="D210" i="29"/>
  <c r="D194" i="29"/>
  <c r="D162" i="29"/>
  <c r="M160" i="29"/>
  <c r="M256" i="29"/>
  <c r="M252" i="29"/>
  <c r="M248" i="29"/>
  <c r="M244" i="29"/>
  <c r="M240" i="29"/>
  <c r="M236" i="29"/>
  <c r="M232" i="29"/>
  <c r="D219" i="29"/>
  <c r="M219" i="29"/>
  <c r="D217" i="29"/>
  <c r="D203" i="29"/>
  <c r="M203" i="29"/>
  <c r="D201" i="29"/>
  <c r="D187" i="29"/>
  <c r="M187" i="29"/>
  <c r="D166" i="29"/>
  <c r="M164" i="29"/>
  <c r="D150" i="29"/>
  <c r="M139" i="29"/>
  <c r="M114" i="29"/>
  <c r="D218" i="29"/>
  <c r="D215" i="29"/>
  <c r="M215" i="29"/>
  <c r="D199" i="29"/>
  <c r="M199" i="29"/>
  <c r="M172" i="29"/>
  <c r="D170" i="29"/>
  <c r="M168" i="29"/>
  <c r="D154" i="29"/>
  <c r="N147" i="29"/>
  <c r="P143" i="29"/>
  <c r="M152" i="29"/>
  <c r="D142" i="29"/>
  <c r="N138" i="29"/>
  <c r="P138" i="29" s="1"/>
  <c r="D131" i="29"/>
  <c r="D183" i="29"/>
  <c r="M183" i="29"/>
  <c r="D167" i="29"/>
  <c r="D163" i="29"/>
  <c r="D159" i="29"/>
  <c r="D155" i="29"/>
  <c r="D151" i="29"/>
  <c r="N126" i="29"/>
  <c r="M130" i="29"/>
  <c r="D120" i="29"/>
  <c r="M118" i="29"/>
  <c r="N110" i="29"/>
  <c r="M169" i="29"/>
  <c r="M165" i="29"/>
  <c r="M161" i="29"/>
  <c r="M157" i="29"/>
  <c r="M153" i="29"/>
  <c r="M134" i="29"/>
  <c r="D116" i="29"/>
  <c r="D112" i="29"/>
  <c r="M146" i="29"/>
  <c r="D146" i="29"/>
  <c r="D137" i="29"/>
  <c r="D128" i="29"/>
  <c r="D121" i="29"/>
  <c r="D115" i="29"/>
  <c r="D129" i="29"/>
  <c r="M129" i="29"/>
  <c r="M113" i="29"/>
  <c r="D113" i="29"/>
  <c r="D125" i="29"/>
  <c r="M125" i="29"/>
  <c r="D109" i="29"/>
  <c r="P675" i="29" l="1"/>
  <c r="P599" i="29"/>
  <c r="P477" i="29"/>
  <c r="P188" i="29"/>
  <c r="P400" i="29"/>
  <c r="P587" i="29"/>
  <c r="P583" i="29"/>
  <c r="N613" i="29"/>
  <c r="P613" i="29" s="1"/>
  <c r="P679" i="29"/>
  <c r="P552" i="29"/>
  <c r="P392" i="29"/>
  <c r="P291" i="29"/>
  <c r="P683" i="29"/>
  <c r="P283" i="29"/>
  <c r="P335" i="29"/>
  <c r="P591" i="29"/>
  <c r="P560" i="29"/>
  <c r="P687" i="29"/>
  <c r="P661" i="29"/>
  <c r="P461" i="29"/>
  <c r="P212" i="29"/>
  <c r="M202" i="29"/>
  <c r="P126" i="29"/>
  <c r="M207" i="29"/>
  <c r="D206" i="29"/>
  <c r="M230" i="29"/>
  <c r="M234" i="29"/>
  <c r="M246" i="29"/>
  <c r="M250" i="29"/>
  <c r="M399" i="29"/>
  <c r="M366" i="29"/>
  <c r="M375" i="29"/>
  <c r="N375" i="29" s="1"/>
  <c r="M424" i="29"/>
  <c r="M432" i="29"/>
  <c r="M440" i="29"/>
  <c r="M448" i="29"/>
  <c r="M463" i="29"/>
  <c r="M484" i="29"/>
  <c r="P489" i="29"/>
  <c r="M562" i="29"/>
  <c r="M564" i="29"/>
  <c r="P571" i="29"/>
  <c r="M581" i="29"/>
  <c r="M612" i="29"/>
  <c r="N612" i="29" s="1"/>
  <c r="M607" i="29"/>
  <c r="M632" i="29"/>
  <c r="M611" i="29"/>
  <c r="D648" i="29"/>
  <c r="D685" i="29"/>
  <c r="N665" i="29"/>
  <c r="P665" i="29" s="1"/>
  <c r="P669" i="29"/>
  <c r="M175" i="29"/>
  <c r="N175" i="29" s="1"/>
  <c r="M420" i="29"/>
  <c r="P299" i="29"/>
  <c r="P323" i="29"/>
  <c r="D427" i="29"/>
  <c r="D435" i="29"/>
  <c r="D443" i="29"/>
  <c r="P384" i="29"/>
  <c r="M523" i="29"/>
  <c r="D484" i="29"/>
  <c r="P567" i="29"/>
  <c r="M569" i="29"/>
  <c r="N569" i="29" s="1"/>
  <c r="M585" i="29"/>
  <c r="D559" i="29"/>
  <c r="M616" i="29"/>
  <c r="D611" i="29"/>
  <c r="P625" i="29"/>
  <c r="P629" i="29"/>
  <c r="M656" i="29"/>
  <c r="M676" i="29"/>
  <c r="N676" i="29" s="1"/>
  <c r="M684" i="29"/>
  <c r="M697" i="29"/>
  <c r="M664" i="29"/>
  <c r="P303" i="29"/>
  <c r="D202" i="29"/>
  <c r="P202" i="29" s="1"/>
  <c r="D148" i="29"/>
  <c r="M185" i="29"/>
  <c r="M206" i="29"/>
  <c r="N206" i="29" s="1"/>
  <c r="M285" i="29"/>
  <c r="D262" i="29"/>
  <c r="M266" i="29"/>
  <c r="P263" i="29"/>
  <c r="P295" i="29"/>
  <c r="D361" i="29"/>
  <c r="M386" i="29"/>
  <c r="M565" i="29"/>
  <c r="N565" i="29" s="1"/>
  <c r="M592" i="29"/>
  <c r="M554" i="29"/>
  <c r="P595" i="29"/>
  <c r="M624" i="29"/>
  <c r="N624" i="29" s="1"/>
  <c r="N699" i="29"/>
  <c r="P176" i="29"/>
  <c r="N601" i="29"/>
  <c r="N605" i="29"/>
  <c r="M149" i="29"/>
  <c r="M137" i="29"/>
  <c r="N137" i="29" s="1"/>
  <c r="M144" i="29"/>
  <c r="M142" i="29"/>
  <c r="N142" i="29" s="1"/>
  <c r="M186" i="29"/>
  <c r="M128" i="29"/>
  <c r="P110" i="29"/>
  <c r="M159" i="29"/>
  <c r="M163" i="29"/>
  <c r="D174" i="29"/>
  <c r="D136" i="29"/>
  <c r="D182" i="29"/>
  <c r="M195" i="29"/>
  <c r="D179" i="29"/>
  <c r="M281" i="29"/>
  <c r="M340" i="29"/>
  <c r="M357" i="29"/>
  <c r="M286" i="29"/>
  <c r="N286" i="29" s="1"/>
  <c r="M387" i="29"/>
  <c r="M361" i="29"/>
  <c r="M370" i="29"/>
  <c r="M374" i="29"/>
  <c r="N374" i="29" s="1"/>
  <c r="M378" i="29"/>
  <c r="M389" i="29"/>
  <c r="D395" i="29"/>
  <c r="P307" i="29"/>
  <c r="M415" i="29"/>
  <c r="P404" i="29"/>
  <c r="D424" i="29"/>
  <c r="D432" i="29"/>
  <c r="D440" i="29"/>
  <c r="D448" i="29"/>
  <c r="M451" i="29"/>
  <c r="M456" i="29"/>
  <c r="N456" i="29" s="1"/>
  <c r="M472" i="29"/>
  <c r="M572" i="29"/>
  <c r="M580" i="29"/>
  <c r="M589" i="29"/>
  <c r="D593" i="29"/>
  <c r="M550" i="29"/>
  <c r="N550" i="29" s="1"/>
  <c r="M568" i="29"/>
  <c r="M576" i="29"/>
  <c r="N576" i="29" s="1"/>
  <c r="M584" i="29"/>
  <c r="M597" i="29"/>
  <c r="N597" i="29" s="1"/>
  <c r="P597" i="29" s="1"/>
  <c r="P493" i="29"/>
  <c r="M603" i="29"/>
  <c r="M615" i="29"/>
  <c r="N615" i="29" s="1"/>
  <c r="D640" i="29"/>
  <c r="M651" i="29"/>
  <c r="M688" i="29"/>
  <c r="M692" i="29"/>
  <c r="M696" i="29"/>
  <c r="N271" i="29"/>
  <c r="N355" i="29"/>
  <c r="M131" i="29"/>
  <c r="M193" i="29"/>
  <c r="M197" i="29"/>
  <c r="M155" i="29"/>
  <c r="N155" i="29" s="1"/>
  <c r="M210" i="29"/>
  <c r="M121" i="29"/>
  <c r="M112" i="29"/>
  <c r="D149" i="29"/>
  <c r="M132" i="29"/>
  <c r="D132" i="29"/>
  <c r="M194" i="29"/>
  <c r="M198" i="29"/>
  <c r="M214" i="29"/>
  <c r="D111" i="29"/>
  <c r="M269" i="29"/>
  <c r="M179" i="29"/>
  <c r="M190" i="29"/>
  <c r="M223" i="29"/>
  <c r="N223" i="29" s="1"/>
  <c r="P216" i="29"/>
  <c r="M227" i="29"/>
  <c r="N227" i="29" s="1"/>
  <c r="M278" i="29"/>
  <c r="M302" i="29"/>
  <c r="M270" i="29"/>
  <c r="D286" i="29"/>
  <c r="D370" i="29"/>
  <c r="P275" i="29"/>
  <c r="M334" i="29"/>
  <c r="M395" i="29"/>
  <c r="N395" i="29" s="1"/>
  <c r="P359" i="29"/>
  <c r="M486" i="29"/>
  <c r="D451" i="29"/>
  <c r="M479" i="29"/>
  <c r="M559" i="29"/>
  <c r="M482" i="29"/>
  <c r="N482" i="29" s="1"/>
  <c r="M499" i="29"/>
  <c r="M503" i="29"/>
  <c r="N503" i="29" s="1"/>
  <c r="P503" i="29" s="1"/>
  <c r="M511" i="29"/>
  <c r="M515" i="29"/>
  <c r="M519" i="29"/>
  <c r="M527" i="29"/>
  <c r="M531" i="29"/>
  <c r="M535" i="29"/>
  <c r="M543" i="29"/>
  <c r="M547" i="29"/>
  <c r="N547" i="29" s="1"/>
  <c r="P547" i="29" s="1"/>
  <c r="M561" i="29"/>
  <c r="M555" i="29"/>
  <c r="M588" i="29"/>
  <c r="M593" i="29"/>
  <c r="N593" i="29" s="1"/>
  <c r="M596" i="29"/>
  <c r="P579" i="29"/>
  <c r="M626" i="29"/>
  <c r="M619" i="29"/>
  <c r="M618" i="29"/>
  <c r="N618" i="29" s="1"/>
  <c r="M668" i="29"/>
  <c r="M670" i="29"/>
  <c r="M700" i="29"/>
  <c r="N700" i="29" s="1"/>
  <c r="M650" i="29"/>
  <c r="P699" i="29"/>
  <c r="D608" i="29"/>
  <c r="D312" i="29"/>
  <c r="M365" i="29"/>
  <c r="M677" i="29"/>
  <c r="M681" i="29"/>
  <c r="M652" i="29"/>
  <c r="N652" i="29" s="1"/>
  <c r="N457" i="29"/>
  <c r="M225" i="29"/>
  <c r="M310" i="29"/>
  <c r="M383" i="29"/>
  <c r="P339" i="29"/>
  <c r="M354" i="29"/>
  <c r="M329" i="29"/>
  <c r="M411" i="29"/>
  <c r="M455" i="29"/>
  <c r="N455" i="29" s="1"/>
  <c r="M452" i="29"/>
  <c r="M467" i="29"/>
  <c r="M573" i="29"/>
  <c r="M600" i="29"/>
  <c r="M577" i="29"/>
  <c r="M622" i="29"/>
  <c r="N622" i="29" s="1"/>
  <c r="M658" i="29"/>
  <c r="M689" i="29"/>
  <c r="N689" i="29" s="1"/>
  <c r="M693" i="29"/>
  <c r="P691" i="29"/>
  <c r="M604" i="29"/>
  <c r="N416" i="29"/>
  <c r="P416" i="29" s="1"/>
  <c r="P616" i="29"/>
  <c r="N616" i="29"/>
  <c r="N631" i="29"/>
  <c r="P647" i="29"/>
  <c r="N647" i="29"/>
  <c r="N686" i="29"/>
  <c r="N644" i="29"/>
  <c r="P681" i="29"/>
  <c r="N681" i="29"/>
  <c r="N603" i="29"/>
  <c r="N628" i="29"/>
  <c r="P628" i="29" s="1"/>
  <c r="N660" i="29"/>
  <c r="N682" i="29"/>
  <c r="N698" i="29"/>
  <c r="N693" i="29"/>
  <c r="N678" i="29"/>
  <c r="N694" i="29"/>
  <c r="N651" i="29"/>
  <c r="N692" i="29"/>
  <c r="N696" i="29"/>
  <c r="N637" i="29"/>
  <c r="P637" i="29"/>
  <c r="N674" i="29"/>
  <c r="N690" i="29"/>
  <c r="N626" i="29"/>
  <c r="N611" i="29"/>
  <c r="N656" i="29"/>
  <c r="N670" i="29"/>
  <c r="N650" i="29"/>
  <c r="N664" i="29"/>
  <c r="N680" i="29"/>
  <c r="N684" i="29"/>
  <c r="N685" i="29"/>
  <c r="N642" i="29"/>
  <c r="N633" i="29"/>
  <c r="M655" i="29"/>
  <c r="D659" i="29"/>
  <c r="M667" i="29"/>
  <c r="M659" i="29"/>
  <c r="N607" i="29"/>
  <c r="P607" i="29" s="1"/>
  <c r="M610" i="29"/>
  <c r="N648" i="29"/>
  <c r="N658" i="29"/>
  <c r="N608" i="29"/>
  <c r="M635" i="29"/>
  <c r="M646" i="29"/>
  <c r="M641" i="29"/>
  <c r="M662" i="29"/>
  <c r="M623" i="29"/>
  <c r="M627" i="29"/>
  <c r="M602" i="29"/>
  <c r="D615" i="29"/>
  <c r="M620" i="29"/>
  <c r="N621" i="29"/>
  <c r="M614" i="29"/>
  <c r="M636" i="29"/>
  <c r="D631" i="29"/>
  <c r="D636" i="29"/>
  <c r="D641" i="29"/>
  <c r="N649" i="29"/>
  <c r="M640" i="29"/>
  <c r="D644" i="29"/>
  <c r="D663" i="29"/>
  <c r="M671" i="29"/>
  <c r="D624" i="29"/>
  <c r="N672" i="29"/>
  <c r="P672" i="29"/>
  <c r="M630" i="29"/>
  <c r="M606" i="29"/>
  <c r="P609" i="29"/>
  <c r="D610" i="29"/>
  <c r="D614" i="29"/>
  <c r="N617" i="29"/>
  <c r="D630" i="29"/>
  <c r="M643" i="29"/>
  <c r="M639" i="29"/>
  <c r="M645" i="29"/>
  <c r="M654" i="29"/>
  <c r="D652" i="29"/>
  <c r="M663" i="29"/>
  <c r="M666" i="29"/>
  <c r="N653" i="29"/>
  <c r="D660" i="29"/>
  <c r="N638" i="29"/>
  <c r="D664" i="29"/>
  <c r="P112" i="29"/>
  <c r="N112" i="29"/>
  <c r="N179" i="29"/>
  <c r="N190" i="29"/>
  <c r="P190" i="29" s="1"/>
  <c r="N262" i="29"/>
  <c r="N282" i="29"/>
  <c r="N322" i="29"/>
  <c r="N234" i="29"/>
  <c r="N246" i="29"/>
  <c r="P246" i="29" s="1"/>
  <c r="N250" i="29"/>
  <c r="N121" i="29"/>
  <c r="N165" i="29"/>
  <c r="N270" i="29"/>
  <c r="N125" i="29"/>
  <c r="N159" i="29"/>
  <c r="P159" i="29" s="1"/>
  <c r="N163" i="29"/>
  <c r="N183" i="29"/>
  <c r="P183" i="29"/>
  <c r="N153" i="29"/>
  <c r="N131" i="29"/>
  <c r="N187" i="29"/>
  <c r="N236" i="29"/>
  <c r="N285" i="29"/>
  <c r="N297" i="29"/>
  <c r="N313" i="29"/>
  <c r="N220" i="29"/>
  <c r="N235" i="29"/>
  <c r="N251" i="29"/>
  <c r="M260" i="29"/>
  <c r="M276" i="29"/>
  <c r="N244" i="29"/>
  <c r="N281" i="29"/>
  <c r="M318" i="29"/>
  <c r="N330" i="29"/>
  <c r="P330" i="29" s="1"/>
  <c r="N346" i="29"/>
  <c r="N362" i="29"/>
  <c r="P362" i="29"/>
  <c r="N377" i="29"/>
  <c r="M288" i="29"/>
  <c r="M292" i="29"/>
  <c r="M296" i="29"/>
  <c r="M300" i="29"/>
  <c r="M304" i="29"/>
  <c r="M308" i="29"/>
  <c r="M312" i="29"/>
  <c r="M316" i="29"/>
  <c r="N331" i="29"/>
  <c r="N387" i="29"/>
  <c r="N317" i="29"/>
  <c r="N354" i="29"/>
  <c r="N391" i="29"/>
  <c r="P391" i="29"/>
  <c r="N422" i="29"/>
  <c r="N438" i="29"/>
  <c r="N329" i="29"/>
  <c r="N411" i="29"/>
  <c r="N529" i="29"/>
  <c r="N545" i="29"/>
  <c r="N452" i="29"/>
  <c r="N578" i="29"/>
  <c r="N594" i="29"/>
  <c r="N564" i="29"/>
  <c r="N573" i="29"/>
  <c r="N581" i="29"/>
  <c r="P581" i="29"/>
  <c r="N600" i="29"/>
  <c r="N577" i="29"/>
  <c r="N585" i="29"/>
  <c r="N146" i="29"/>
  <c r="P146" i="29"/>
  <c r="N132" i="29"/>
  <c r="N194" i="29"/>
  <c r="N252" i="29"/>
  <c r="N580" i="29"/>
  <c r="N589" i="29"/>
  <c r="P589" i="29" s="1"/>
  <c r="N568" i="29"/>
  <c r="P568" i="29"/>
  <c r="N584" i="29"/>
  <c r="P584" i="29" s="1"/>
  <c r="N129" i="29"/>
  <c r="P129" i="29" s="1"/>
  <c r="N274" i="29"/>
  <c r="M119" i="29"/>
  <c r="N113" i="29"/>
  <c r="M141" i="29"/>
  <c r="N157" i="29"/>
  <c r="N149" i="29"/>
  <c r="P149" i="29" s="1"/>
  <c r="M221" i="29"/>
  <c r="N266" i="29"/>
  <c r="D222" i="29"/>
  <c r="N248" i="29"/>
  <c r="N287" i="29"/>
  <c r="N278" i="29"/>
  <c r="N426" i="29"/>
  <c r="N460" i="29"/>
  <c r="N549" i="29"/>
  <c r="N590" i="29"/>
  <c r="P590" i="29" s="1"/>
  <c r="M108" i="29"/>
  <c r="N161" i="29"/>
  <c r="M127" i="29"/>
  <c r="N130" i="29"/>
  <c r="M173" i="29"/>
  <c r="D186" i="29"/>
  <c r="N225" i="29"/>
  <c r="M148" i="29"/>
  <c r="N214" i="29"/>
  <c r="M229" i="29"/>
  <c r="M136" i="29"/>
  <c r="M191" i="29"/>
  <c r="N195" i="29"/>
  <c r="M238" i="29"/>
  <c r="M242" i="29"/>
  <c r="M254" i="29"/>
  <c r="M258" i="29"/>
  <c r="N305" i="29"/>
  <c r="M189" i="29"/>
  <c r="M289" i="29"/>
  <c r="M337" i="29"/>
  <c r="N342" i="29"/>
  <c r="M352" i="29"/>
  <c r="N302" i="29"/>
  <c r="N369" i="29"/>
  <c r="N338" i="29"/>
  <c r="N343" i="29"/>
  <c r="N399" i="29"/>
  <c r="N334" i="29"/>
  <c r="N430" i="29"/>
  <c r="N446" i="29"/>
  <c r="N521" i="29"/>
  <c r="N537" i="29"/>
  <c r="N479" i="29"/>
  <c r="N559" i="29"/>
  <c r="N499" i="29"/>
  <c r="N511" i="29"/>
  <c r="N519" i="29"/>
  <c r="N527" i="29"/>
  <c r="N531" i="29"/>
  <c r="N543" i="29"/>
  <c r="N570" i="29"/>
  <c r="N586" i="29"/>
  <c r="P586" i="29" s="1"/>
  <c r="N555" i="29"/>
  <c r="N588" i="29"/>
  <c r="N596" i="29"/>
  <c r="N168" i="29"/>
  <c r="N215" i="29"/>
  <c r="N164" i="29"/>
  <c r="N197" i="29"/>
  <c r="N202" i="29"/>
  <c r="N156" i="29"/>
  <c r="P156" i="29" s="1"/>
  <c r="M124" i="29"/>
  <c r="N144" i="29"/>
  <c r="M177" i="29"/>
  <c r="M117" i="29"/>
  <c r="N240" i="29"/>
  <c r="N256" i="29"/>
  <c r="P256" i="29" s="1"/>
  <c r="M111" i="29"/>
  <c r="D181" i="29"/>
  <c r="N186" i="29"/>
  <c r="N207" i="29"/>
  <c r="N192" i="29"/>
  <c r="M205" i="29"/>
  <c r="M268" i="29"/>
  <c r="N290" i="29"/>
  <c r="M211" i="29"/>
  <c r="D195" i="29"/>
  <c r="P195" i="29" s="1"/>
  <c r="N358" i="29"/>
  <c r="N324" i="29"/>
  <c r="P361" i="29"/>
  <c r="N361" i="29"/>
  <c r="N418" i="29"/>
  <c r="N442" i="29"/>
  <c r="P442" i="29" s="1"/>
  <c r="N415" i="29"/>
  <c r="N533" i="29"/>
  <c r="P533" i="29" s="1"/>
  <c r="N451" i="29"/>
  <c r="N472" i="29"/>
  <c r="P472" i="29" s="1"/>
  <c r="N574" i="29"/>
  <c r="N572" i="29"/>
  <c r="P572" i="29" s="1"/>
  <c r="M109" i="29"/>
  <c r="M120" i="29"/>
  <c r="M123" i="29"/>
  <c r="M140" i="29"/>
  <c r="M135" i="29"/>
  <c r="M145" i="29"/>
  <c r="M115" i="29"/>
  <c r="D127" i="29"/>
  <c r="M151" i="29"/>
  <c r="M167" i="29"/>
  <c r="P147" i="29"/>
  <c r="N172" i="29"/>
  <c r="N199" i="29"/>
  <c r="N210" i="29"/>
  <c r="N185" i="29"/>
  <c r="P187" i="29"/>
  <c r="N203" i="29"/>
  <c r="N219" i="29"/>
  <c r="P219" i="29" s="1"/>
  <c r="N160" i="29"/>
  <c r="M174" i="29"/>
  <c r="M218" i="29"/>
  <c r="N293" i="29"/>
  <c r="N309" i="29"/>
  <c r="N169" i="29"/>
  <c r="N231" i="29"/>
  <c r="N247" i="29"/>
  <c r="M133" i="29"/>
  <c r="N208" i="29"/>
  <c r="P208" i="29" s="1"/>
  <c r="M264" i="29"/>
  <c r="N232" i="29"/>
  <c r="M320" i="29"/>
  <c r="N326" i="29"/>
  <c r="M294" i="29"/>
  <c r="N340" i="29"/>
  <c r="N357" i="29"/>
  <c r="N373" i="29"/>
  <c r="M333" i="29"/>
  <c r="N383" i="29"/>
  <c r="N403" i="29"/>
  <c r="N365" i="29"/>
  <c r="P365" i="29" s="1"/>
  <c r="N420" i="29"/>
  <c r="P420" i="29" s="1"/>
  <c r="N434" i="29"/>
  <c r="P434" i="29" s="1"/>
  <c r="N450" i="29"/>
  <c r="N476" i="29"/>
  <c r="P476" i="29" s="1"/>
  <c r="N525" i="29"/>
  <c r="N541" i="29"/>
  <c r="P541" i="29" s="1"/>
  <c r="N463" i="29"/>
  <c r="N484" i="29"/>
  <c r="N566" i="29"/>
  <c r="N582" i="29"/>
  <c r="P582" i="29" s="1"/>
  <c r="N598" i="29"/>
  <c r="N592" i="29"/>
  <c r="N554" i="29"/>
  <c r="P554" i="29" s="1"/>
  <c r="N114" i="29"/>
  <c r="M171" i="29"/>
  <c r="N198" i="29"/>
  <c r="D171" i="29"/>
  <c r="M182" i="29"/>
  <c r="N224" i="29"/>
  <c r="N269" i="29"/>
  <c r="N243" i="29"/>
  <c r="D265" i="29"/>
  <c r="M222" i="29"/>
  <c r="D227" i="29"/>
  <c r="D175" i="29"/>
  <c r="N180" i="29"/>
  <c r="M265" i="29"/>
  <c r="M273" i="29"/>
  <c r="M321" i="29"/>
  <c r="M336" i="29"/>
  <c r="M353" i="29"/>
  <c r="D280" i="29"/>
  <c r="M325" i="29"/>
  <c r="D278" i="29"/>
  <c r="P322" i="29"/>
  <c r="M332" i="29"/>
  <c r="P338" i="29"/>
  <c r="M348" i="29"/>
  <c r="M382" i="29"/>
  <c r="M398" i="29"/>
  <c r="M413" i="29"/>
  <c r="D345" i="29"/>
  <c r="M371" i="29"/>
  <c r="M379" i="29"/>
  <c r="M401" i="29"/>
  <c r="D329" i="29"/>
  <c r="M406" i="29"/>
  <c r="N347" i="29"/>
  <c r="D360" i="29"/>
  <c r="N363" i="29"/>
  <c r="N376" i="29"/>
  <c r="P376" i="29" s="1"/>
  <c r="M394" i="29"/>
  <c r="M410" i="29"/>
  <c r="M471" i="29"/>
  <c r="N408" i="29"/>
  <c r="D415" i="29"/>
  <c r="M474" i="29"/>
  <c r="N505" i="29"/>
  <c r="P396" i="29"/>
  <c r="M423" i="29"/>
  <c r="M427" i="29"/>
  <c r="M431" i="29"/>
  <c r="M435" i="29"/>
  <c r="M439" i="29"/>
  <c r="M443" i="29"/>
  <c r="M447" i="29"/>
  <c r="N425" i="29"/>
  <c r="D479" i="29"/>
  <c r="M557" i="29"/>
  <c r="M495" i="29"/>
  <c r="M498" i="29"/>
  <c r="M502" i="29"/>
  <c r="M506" i="29"/>
  <c r="M510" i="29"/>
  <c r="M514" i="29"/>
  <c r="M518" i="29"/>
  <c r="M522" i="29"/>
  <c r="M526" i="29"/>
  <c r="M530" i="29"/>
  <c r="M534" i="29"/>
  <c r="M538" i="29"/>
  <c r="M542" i="29"/>
  <c r="M546" i="29"/>
  <c r="N524" i="29"/>
  <c r="N548" i="29"/>
  <c r="N453" i="29"/>
  <c r="M488" i="29"/>
  <c r="N504" i="29"/>
  <c r="N520" i="29"/>
  <c r="M553" i="29"/>
  <c r="N429" i="29"/>
  <c r="N386" i="29"/>
  <c r="N407" i="29"/>
  <c r="N367" i="29"/>
  <c r="N370" i="29"/>
  <c r="N378" i="29"/>
  <c r="P378" i="29" s="1"/>
  <c r="N389" i="29"/>
  <c r="N351" i="29"/>
  <c r="N486" i="29"/>
  <c r="N424" i="29"/>
  <c r="N432" i="29"/>
  <c r="N440" i="29"/>
  <c r="N448" i="29"/>
  <c r="N458" i="29"/>
  <c r="N480" i="29"/>
  <c r="N491" i="29"/>
  <c r="N509" i="29"/>
  <c r="N507" i="29"/>
  <c r="P507" i="29" s="1"/>
  <c r="N523" i="29"/>
  <c r="P523" i="29" s="1"/>
  <c r="N539" i="29"/>
  <c r="P539" i="29" s="1"/>
  <c r="N551" i="29"/>
  <c r="N561" i="29"/>
  <c r="N528" i="29"/>
  <c r="N469" i="29"/>
  <c r="M478" i="29"/>
  <c r="N508" i="29"/>
  <c r="N536" i="29"/>
  <c r="M462" i="29"/>
  <c r="P559" i="29"/>
  <c r="P556" i="29"/>
  <c r="M349" i="29"/>
  <c r="N301" i="29"/>
  <c r="N350" i="29"/>
  <c r="P350" i="29" s="1"/>
  <c r="M381" i="29"/>
  <c r="M397" i="29"/>
  <c r="M414" i="29"/>
  <c r="M345" i="29"/>
  <c r="N366" i="29"/>
  <c r="P389" i="29"/>
  <c r="M402" i="29"/>
  <c r="M405" i="29"/>
  <c r="D411" i="29"/>
  <c r="P411" i="29" s="1"/>
  <c r="N368" i="29"/>
  <c r="D383" i="29"/>
  <c r="M393" i="29"/>
  <c r="D399" i="29"/>
  <c r="M470" i="29"/>
  <c r="N492" i="29"/>
  <c r="N412" i="29"/>
  <c r="P412" i="29" s="1"/>
  <c r="M419" i="29"/>
  <c r="N464" i="29"/>
  <c r="M475" i="29"/>
  <c r="N497" i="29"/>
  <c r="N513" i="29"/>
  <c r="D428" i="29"/>
  <c r="D436" i="29"/>
  <c r="D444" i="29"/>
  <c r="D452" i="29"/>
  <c r="P452" i="29" s="1"/>
  <c r="D456" i="29"/>
  <c r="M558" i="29"/>
  <c r="N563" i="29"/>
  <c r="N437" i="29"/>
  <c r="P527" i="29"/>
  <c r="N532" i="29"/>
  <c r="D555" i="29"/>
  <c r="P588" i="29"/>
  <c r="N449" i="29"/>
  <c r="N481" i="29"/>
  <c r="P481" i="29" s="1"/>
  <c r="N496" i="29"/>
  <c r="N512" i="29"/>
  <c r="P512" i="29" s="1"/>
  <c r="N544" i="29"/>
  <c r="P585" i="29"/>
  <c r="D462" i="29"/>
  <c r="N465" i="29"/>
  <c r="M116" i="29"/>
  <c r="N134" i="29"/>
  <c r="P134" i="29" s="1"/>
  <c r="N118" i="29"/>
  <c r="M150" i="29"/>
  <c r="M154" i="29"/>
  <c r="M158" i="29"/>
  <c r="M162" i="29"/>
  <c r="M166" i="29"/>
  <c r="M170" i="29"/>
  <c r="M178" i="29"/>
  <c r="D117" i="29"/>
  <c r="N152" i="29"/>
  <c r="P152" i="29" s="1"/>
  <c r="M209" i="29"/>
  <c r="P215" i="29"/>
  <c r="M226" i="29"/>
  <c r="N139" i="29"/>
  <c r="M213" i="29"/>
  <c r="M181" i="29"/>
  <c r="D191" i="29"/>
  <c r="M201" i="29"/>
  <c r="D207" i="29"/>
  <c r="M217" i="29"/>
  <c r="M233" i="29"/>
  <c r="M237" i="29"/>
  <c r="M241" i="29"/>
  <c r="M245" i="29"/>
  <c r="M249" i="29"/>
  <c r="M253" i="29"/>
  <c r="M257" i="29"/>
  <c r="M284" i="29"/>
  <c r="D211" i="29"/>
  <c r="D223" i="29"/>
  <c r="N239" i="29"/>
  <c r="N255" i="29"/>
  <c r="M272" i="29"/>
  <c r="D133" i="29"/>
  <c r="N204" i="29"/>
  <c r="M261" i="29"/>
  <c r="M277" i="29"/>
  <c r="P326" i="29"/>
  <c r="M280" i="29"/>
  <c r="M298" i="29"/>
  <c r="M306" i="29"/>
  <c r="M314" i="29"/>
  <c r="M341" i="29"/>
  <c r="M356" i="29"/>
  <c r="D270" i="29"/>
  <c r="D288" i="29"/>
  <c r="D292" i="29"/>
  <c r="D296" i="29"/>
  <c r="D300" i="29"/>
  <c r="D304" i="29"/>
  <c r="D308" i="29"/>
  <c r="D316" i="29"/>
  <c r="P387" i="29"/>
  <c r="P403" i="29"/>
  <c r="P319" i="29"/>
  <c r="N327" i="29"/>
  <c r="M344" i="29"/>
  <c r="M385" i="29"/>
  <c r="M328" i="29"/>
  <c r="M364" i="29"/>
  <c r="D371" i="29"/>
  <c r="M390" i="29"/>
  <c r="M360" i="29"/>
  <c r="N372" i="29"/>
  <c r="P380" i="29"/>
  <c r="M454" i="29"/>
  <c r="P460" i="29"/>
  <c r="M487" i="29"/>
  <c r="M428" i="29"/>
  <c r="M436" i="29"/>
  <c r="M444" i="29"/>
  <c r="M459" i="29"/>
  <c r="M490" i="29"/>
  <c r="N501" i="29"/>
  <c r="N517" i="29"/>
  <c r="D409" i="29"/>
  <c r="M409" i="29"/>
  <c r="D410" i="29"/>
  <c r="N417" i="29"/>
  <c r="N441" i="29"/>
  <c r="N421" i="29"/>
  <c r="D463" i="29"/>
  <c r="P463" i="29" s="1"/>
  <c r="M468" i="29"/>
  <c r="N485" i="29"/>
  <c r="M494" i="29"/>
  <c r="N562" i="29"/>
  <c r="P562" i="29" s="1"/>
  <c r="N540" i="29"/>
  <c r="P573" i="29"/>
  <c r="P596" i="29"/>
  <c r="N433" i="29"/>
  <c r="M466" i="29"/>
  <c r="N500" i="29"/>
  <c r="N516" i="29"/>
  <c r="N445" i="29"/>
  <c r="D468" i="29"/>
  <c r="M483" i="29"/>
  <c r="D488" i="29"/>
  <c r="P451" i="29" l="1"/>
  <c r="P619" i="29"/>
  <c r="P508" i="29"/>
  <c r="P551" i="29"/>
  <c r="P351" i="29"/>
  <c r="P269" i="29"/>
  <c r="P358" i="29"/>
  <c r="P290" i="29"/>
  <c r="P543" i="29"/>
  <c r="P511" i="29"/>
  <c r="P499" i="29"/>
  <c r="P334" i="29"/>
  <c r="N467" i="29"/>
  <c r="P467" i="29" s="1"/>
  <c r="P235" i="29"/>
  <c r="P313" i="29"/>
  <c r="P285" i="29"/>
  <c r="P153" i="29"/>
  <c r="P125" i="29"/>
  <c r="N230" i="29"/>
  <c r="P230" i="29" s="1"/>
  <c r="N632" i="29"/>
  <c r="P656" i="29"/>
  <c r="P700" i="29"/>
  <c r="N619" i="29"/>
  <c r="P651" i="29"/>
  <c r="P399" i="29"/>
  <c r="P509" i="29"/>
  <c r="P480" i="29"/>
  <c r="P448" i="29"/>
  <c r="P432" i="29"/>
  <c r="P370" i="29"/>
  <c r="P386" i="29"/>
  <c r="P484" i="29"/>
  <c r="P203" i="29"/>
  <c r="P210" i="29"/>
  <c r="P531" i="29"/>
  <c r="P519" i="29"/>
  <c r="P342" i="29"/>
  <c r="N310" i="29"/>
  <c r="P310" i="29" s="1"/>
  <c r="P252" i="29"/>
  <c r="P131" i="29"/>
  <c r="N697" i="29"/>
  <c r="P697" i="29" s="1"/>
  <c r="P684" i="29"/>
  <c r="P693" i="29"/>
  <c r="P577" i="29"/>
  <c r="P692" i="29"/>
  <c r="P227" i="29"/>
  <c r="P395" i="29"/>
  <c r="P302" i="29"/>
  <c r="P121" i="29"/>
  <c r="P374" i="29"/>
  <c r="P179" i="29"/>
  <c r="P137" i="29"/>
  <c r="P565" i="29"/>
  <c r="P206" i="29"/>
  <c r="P676" i="29"/>
  <c r="P600" i="29"/>
  <c r="P603" i="29"/>
  <c r="P270" i="29"/>
  <c r="P458" i="29"/>
  <c r="P440" i="29"/>
  <c r="P424" i="29"/>
  <c r="P455" i="29"/>
  <c r="P415" i="29"/>
  <c r="P175" i="29"/>
  <c r="P592" i="29"/>
  <c r="P450" i="29"/>
  <c r="P144" i="29"/>
  <c r="N193" i="29"/>
  <c r="P193" i="29" s="1"/>
  <c r="P456" i="29"/>
  <c r="P113" i="29"/>
  <c r="P274" i="29"/>
  <c r="N128" i="29"/>
  <c r="P128" i="29" s="1"/>
  <c r="P664" i="29"/>
  <c r="P660" i="29"/>
  <c r="P644" i="29"/>
  <c r="N668" i="29"/>
  <c r="P668" i="29" s="1"/>
  <c r="P678" i="29"/>
  <c r="N677" i="29"/>
  <c r="P677" i="29" s="1"/>
  <c r="P457" i="29"/>
  <c r="P618" i="29"/>
  <c r="P601" i="29"/>
  <c r="P286" i="29"/>
  <c r="P626" i="29"/>
  <c r="P366" i="29"/>
  <c r="P340" i="29"/>
  <c r="P199" i="29"/>
  <c r="N535" i="29"/>
  <c r="P535" i="29" s="1"/>
  <c r="N515" i="29"/>
  <c r="P515" i="29" s="1"/>
  <c r="P576" i="29"/>
  <c r="P569" i="29"/>
  <c r="P624" i="29"/>
  <c r="P685" i="29"/>
  <c r="P680" i="29"/>
  <c r="P650" i="29"/>
  <c r="P696" i="29"/>
  <c r="N688" i="29"/>
  <c r="P688" i="29" s="1"/>
  <c r="P689" i="29"/>
  <c r="P223" i="29"/>
  <c r="P207" i="29"/>
  <c r="P479" i="29"/>
  <c r="P278" i="29"/>
  <c r="P266" i="29"/>
  <c r="P282" i="29"/>
  <c r="P615" i="29"/>
  <c r="P674" i="29"/>
  <c r="P500" i="29"/>
  <c r="P417" i="29"/>
  <c r="P540" i="29"/>
  <c r="P327" i="29"/>
  <c r="P239" i="29"/>
  <c r="P139" i="29"/>
  <c r="P118" i="29"/>
  <c r="P544" i="29"/>
  <c r="P496" i="29"/>
  <c r="P449" i="29"/>
  <c r="P492" i="29"/>
  <c r="P536" i="29"/>
  <c r="P491" i="29"/>
  <c r="P407" i="29"/>
  <c r="P114" i="29"/>
  <c r="P418" i="29"/>
  <c r="P240" i="29"/>
  <c r="P155" i="29"/>
  <c r="P593" i="29"/>
  <c r="P570" i="29"/>
  <c r="P214" i="29"/>
  <c r="P161" i="29"/>
  <c r="P248" i="29"/>
  <c r="P194" i="29"/>
  <c r="P251" i="29"/>
  <c r="P220" i="29"/>
  <c r="P297" i="29"/>
  <c r="P236" i="29"/>
  <c r="P617" i="29"/>
  <c r="P632" i="29"/>
  <c r="P658" i="29"/>
  <c r="P633" i="29"/>
  <c r="P611" i="29"/>
  <c r="P433" i="29"/>
  <c r="P563" i="29"/>
  <c r="P517" i="29"/>
  <c r="P516" i="29"/>
  <c r="P441" i="29"/>
  <c r="P372" i="29"/>
  <c r="P437" i="29"/>
  <c r="P375" i="29"/>
  <c r="P482" i="29"/>
  <c r="P504" i="29"/>
  <c r="P524" i="29"/>
  <c r="P408" i="29"/>
  <c r="P373" i="29"/>
  <c r="P247" i="29"/>
  <c r="P169" i="29"/>
  <c r="P293" i="29"/>
  <c r="P164" i="29"/>
  <c r="P168" i="29"/>
  <c r="P305" i="29"/>
  <c r="P157" i="29"/>
  <c r="P550" i="29"/>
  <c r="P580" i="29"/>
  <c r="P132" i="29"/>
  <c r="P564" i="29"/>
  <c r="P354" i="29"/>
  <c r="P346" i="29"/>
  <c r="P244" i="29"/>
  <c r="P163" i="29"/>
  <c r="P250" i="29"/>
  <c r="P234" i="29"/>
  <c r="P142" i="29"/>
  <c r="P262" i="29"/>
  <c r="P652" i="29"/>
  <c r="P631" i="29"/>
  <c r="P648" i="29"/>
  <c r="P670" i="29"/>
  <c r="P355" i="29"/>
  <c r="P605" i="29"/>
  <c r="P421" i="29"/>
  <c r="P464" i="29"/>
  <c r="P528" i="29"/>
  <c r="P520" i="29"/>
  <c r="P548" i="29"/>
  <c r="P425" i="29"/>
  <c r="P347" i="29"/>
  <c r="P231" i="29"/>
  <c r="P309" i="29"/>
  <c r="P172" i="29"/>
  <c r="P426" i="29"/>
  <c r="P281" i="29"/>
  <c r="P642" i="29"/>
  <c r="N604" i="29"/>
  <c r="P271" i="29"/>
  <c r="P653" i="29"/>
  <c r="N620" i="29"/>
  <c r="N641" i="29"/>
  <c r="N659" i="29"/>
  <c r="N654" i="29"/>
  <c r="N643" i="29"/>
  <c r="P630" i="29"/>
  <c r="N630" i="29"/>
  <c r="N640" i="29"/>
  <c r="N614" i="29"/>
  <c r="N627" i="29"/>
  <c r="N646" i="29"/>
  <c r="N667" i="29"/>
  <c r="P638" i="29"/>
  <c r="N666" i="29"/>
  <c r="N645" i="29"/>
  <c r="N623" i="29"/>
  <c r="N662" i="29"/>
  <c r="N635" i="29"/>
  <c r="P694" i="29"/>
  <c r="P682" i="29"/>
  <c r="N663" i="29"/>
  <c r="N639" i="29"/>
  <c r="N606" i="29"/>
  <c r="N671" i="29"/>
  <c r="P649" i="29"/>
  <c r="N636" i="29"/>
  <c r="P621" i="29"/>
  <c r="N602" i="29"/>
  <c r="P608" i="29"/>
  <c r="N610" i="29"/>
  <c r="N655" i="29"/>
  <c r="P622" i="29"/>
  <c r="P690" i="29"/>
  <c r="P698" i="29"/>
  <c r="P686" i="29"/>
  <c r="P612" i="29"/>
  <c r="N385" i="29"/>
  <c r="N261" i="29"/>
  <c r="N245" i="29"/>
  <c r="N470" i="29"/>
  <c r="N506" i="29"/>
  <c r="N447" i="29"/>
  <c r="N410" i="29"/>
  <c r="N401" i="29"/>
  <c r="N222" i="29"/>
  <c r="N294" i="29"/>
  <c r="N151" i="29"/>
  <c r="N135" i="29"/>
  <c r="N123" i="29"/>
  <c r="N268" i="29"/>
  <c r="N111" i="29"/>
  <c r="N124" i="29"/>
  <c r="N189" i="29"/>
  <c r="N258" i="29"/>
  <c r="N136" i="29"/>
  <c r="N316" i="29"/>
  <c r="N300" i="29"/>
  <c r="N318" i="29"/>
  <c r="N276" i="29"/>
  <c r="P445" i="29"/>
  <c r="P485" i="29"/>
  <c r="P501" i="29"/>
  <c r="N436" i="29"/>
  <c r="N454" i="29"/>
  <c r="N360" i="29"/>
  <c r="P360" i="29" s="1"/>
  <c r="N328" i="29"/>
  <c r="N314" i="29"/>
  <c r="N298" i="29"/>
  <c r="P204" i="29"/>
  <c r="P255" i="29"/>
  <c r="N257" i="29"/>
  <c r="N241" i="29"/>
  <c r="N226" i="29"/>
  <c r="N162" i="29"/>
  <c r="N116" i="29"/>
  <c r="P465" i="29"/>
  <c r="P532" i="29"/>
  <c r="P497" i="29"/>
  <c r="N419" i="29"/>
  <c r="P368" i="29"/>
  <c r="N402" i="29"/>
  <c r="N345" i="29"/>
  <c r="N381" i="29"/>
  <c r="P301" i="29"/>
  <c r="P469" i="29"/>
  <c r="P429" i="29"/>
  <c r="P453" i="29"/>
  <c r="N534" i="29"/>
  <c r="N518" i="29"/>
  <c r="N502" i="29"/>
  <c r="N443" i="29"/>
  <c r="N427" i="29"/>
  <c r="P505" i="29"/>
  <c r="N394" i="29"/>
  <c r="P363" i="29"/>
  <c r="P329" i="29"/>
  <c r="N379" i="29"/>
  <c r="N413" i="29"/>
  <c r="N348" i="29"/>
  <c r="N353" i="29"/>
  <c r="N265" i="29"/>
  <c r="P224" i="29"/>
  <c r="P198" i="29"/>
  <c r="P598" i="29"/>
  <c r="P566" i="29"/>
  <c r="P525" i="29"/>
  <c r="N333" i="29"/>
  <c r="P357" i="29"/>
  <c r="P232" i="29"/>
  <c r="N133" i="29"/>
  <c r="N218" i="29"/>
  <c r="P160" i="29"/>
  <c r="P185" i="29"/>
  <c r="N120" i="29"/>
  <c r="P574" i="29"/>
  <c r="N211" i="29"/>
  <c r="P192" i="29"/>
  <c r="P197" i="29"/>
  <c r="P521" i="29"/>
  <c r="P430" i="29"/>
  <c r="P343" i="29"/>
  <c r="N337" i="29"/>
  <c r="N254" i="29"/>
  <c r="N148" i="29"/>
  <c r="P130" i="29"/>
  <c r="N108" i="29"/>
  <c r="P287" i="29"/>
  <c r="N141" i="29"/>
  <c r="P578" i="29"/>
  <c r="P529" i="29"/>
  <c r="P422" i="29"/>
  <c r="N312" i="29"/>
  <c r="N296" i="29"/>
  <c r="P377" i="29"/>
  <c r="P165" i="29"/>
  <c r="N444" i="29"/>
  <c r="N181" i="29"/>
  <c r="N166" i="29"/>
  <c r="N522" i="29"/>
  <c r="N483" i="29"/>
  <c r="N468" i="29"/>
  <c r="N490" i="29"/>
  <c r="N428" i="29"/>
  <c r="N344" i="29"/>
  <c r="N356" i="29"/>
  <c r="N277" i="29"/>
  <c r="N253" i="29"/>
  <c r="N237" i="29"/>
  <c r="N201" i="29"/>
  <c r="N213" i="29"/>
  <c r="N178" i="29"/>
  <c r="N158" i="29"/>
  <c r="N475" i="29"/>
  <c r="N393" i="29"/>
  <c r="N414" i="29"/>
  <c r="N349" i="29"/>
  <c r="N462" i="29"/>
  <c r="N553" i="29"/>
  <c r="N546" i="29"/>
  <c r="N530" i="29"/>
  <c r="N514" i="29"/>
  <c r="N498" i="29"/>
  <c r="N557" i="29"/>
  <c r="N439" i="29"/>
  <c r="N423" i="29"/>
  <c r="N406" i="29"/>
  <c r="N371" i="29"/>
  <c r="N398" i="29"/>
  <c r="N336" i="29"/>
  <c r="N182" i="29"/>
  <c r="N171" i="29"/>
  <c r="N264" i="29"/>
  <c r="N115" i="29"/>
  <c r="N140" i="29"/>
  <c r="N109" i="29"/>
  <c r="N205" i="29"/>
  <c r="N117" i="29"/>
  <c r="N352" i="29"/>
  <c r="N289" i="29"/>
  <c r="N242" i="29"/>
  <c r="P242" i="29" s="1"/>
  <c r="N229" i="29"/>
  <c r="P225" i="29"/>
  <c r="P186" i="29"/>
  <c r="N127" i="29"/>
  <c r="P549" i="29"/>
  <c r="N308" i="29"/>
  <c r="N292" i="29"/>
  <c r="N260" i="29"/>
  <c r="N466" i="29"/>
  <c r="N409" i="29"/>
  <c r="N364" i="29"/>
  <c r="N217" i="29"/>
  <c r="N150" i="29"/>
  <c r="N538" i="29"/>
  <c r="N431" i="29"/>
  <c r="N273" i="29"/>
  <c r="N494" i="29"/>
  <c r="P410" i="29"/>
  <c r="N459" i="29"/>
  <c r="N487" i="29"/>
  <c r="N390" i="29"/>
  <c r="N341" i="29"/>
  <c r="N306" i="29"/>
  <c r="N280" i="29"/>
  <c r="N272" i="29"/>
  <c r="N284" i="29"/>
  <c r="N249" i="29"/>
  <c r="N233" i="29"/>
  <c r="N209" i="29"/>
  <c r="N170" i="29"/>
  <c r="N154" i="29"/>
  <c r="P555" i="29"/>
  <c r="N558" i="29"/>
  <c r="P513" i="29"/>
  <c r="P383" i="29"/>
  <c r="N405" i="29"/>
  <c r="N397" i="29"/>
  <c r="N478" i="29"/>
  <c r="P561" i="29"/>
  <c r="P486" i="29"/>
  <c r="P367" i="29"/>
  <c r="N488" i="29"/>
  <c r="N542" i="29"/>
  <c r="N526" i="29"/>
  <c r="N510" i="29"/>
  <c r="N495" i="29"/>
  <c r="N435" i="29"/>
  <c r="N474" i="29"/>
  <c r="N471" i="29"/>
  <c r="N382" i="29"/>
  <c r="N332" i="29"/>
  <c r="N325" i="29"/>
  <c r="N321" i="29"/>
  <c r="P180" i="29"/>
  <c r="P243" i="29"/>
  <c r="N320" i="29"/>
  <c r="N174" i="29"/>
  <c r="N167" i="29"/>
  <c r="N145" i="29"/>
  <c r="P324" i="29"/>
  <c r="N177" i="29"/>
  <c r="P537" i="29"/>
  <c r="P446" i="29"/>
  <c r="P369" i="29"/>
  <c r="N238" i="29"/>
  <c r="N191" i="29"/>
  <c r="N173" i="29"/>
  <c r="N221" i="29"/>
  <c r="N119" i="29"/>
  <c r="P594" i="29"/>
  <c r="P545" i="29"/>
  <c r="P438" i="29"/>
  <c r="P317" i="29"/>
  <c r="P331" i="29"/>
  <c r="N304" i="29"/>
  <c r="N288" i="29"/>
  <c r="P171" i="29" l="1"/>
  <c r="P258" i="29"/>
  <c r="P124" i="29"/>
  <c r="P304" i="29"/>
  <c r="P141" i="29"/>
  <c r="P254" i="29"/>
  <c r="P120" i="29"/>
  <c r="P345" i="29"/>
  <c r="P659" i="29"/>
  <c r="P614" i="29"/>
  <c r="P382" i="29"/>
  <c r="P474" i="29"/>
  <c r="P495" i="29"/>
  <c r="P526" i="29"/>
  <c r="P154" i="29"/>
  <c r="P209" i="29"/>
  <c r="P249" i="29"/>
  <c r="P272" i="29"/>
  <c r="P306" i="29"/>
  <c r="P390" i="29"/>
  <c r="P459" i="29"/>
  <c r="P127" i="29"/>
  <c r="P229" i="29"/>
  <c r="P117" i="29"/>
  <c r="P115" i="29"/>
  <c r="P336" i="29"/>
  <c r="P371" i="29"/>
  <c r="P211" i="29"/>
  <c r="P133" i="29"/>
  <c r="P265" i="29"/>
  <c r="P436" i="29"/>
  <c r="P276" i="29"/>
  <c r="P300" i="29"/>
  <c r="P506" i="29"/>
  <c r="P385" i="29"/>
  <c r="P602" i="29"/>
  <c r="P606" i="29"/>
  <c r="P663" i="29"/>
  <c r="P645" i="29"/>
  <c r="P640" i="29"/>
  <c r="P641" i="29"/>
  <c r="P221" i="29"/>
  <c r="P191" i="29"/>
  <c r="P320" i="29"/>
  <c r="P332" i="29"/>
  <c r="P478" i="29"/>
  <c r="P405" i="29"/>
  <c r="P538" i="29"/>
  <c r="P217" i="29"/>
  <c r="P409" i="29"/>
  <c r="P260" i="29"/>
  <c r="P308" i="29"/>
  <c r="P356" i="29"/>
  <c r="P428" i="29"/>
  <c r="P468" i="29"/>
  <c r="P522" i="29"/>
  <c r="P312" i="29"/>
  <c r="P108" i="29"/>
  <c r="P413" i="29"/>
  <c r="P298" i="29"/>
  <c r="P666" i="29"/>
  <c r="P643" i="29"/>
  <c r="P620" i="29"/>
  <c r="P288" i="29"/>
  <c r="P488" i="29"/>
  <c r="P119" i="29"/>
  <c r="P173" i="29"/>
  <c r="P145" i="29"/>
  <c r="P435" i="29"/>
  <c r="P510" i="29"/>
  <c r="P542" i="29"/>
  <c r="P170" i="29"/>
  <c r="P280" i="29"/>
  <c r="P205" i="29"/>
  <c r="P140" i="29"/>
  <c r="P264" i="29"/>
  <c r="P406" i="29"/>
  <c r="P462" i="29"/>
  <c r="P414" i="29"/>
  <c r="P475" i="29"/>
  <c r="P178" i="29"/>
  <c r="P181" i="29"/>
  <c r="P218" i="29"/>
  <c r="P226" i="29"/>
  <c r="P318" i="29"/>
  <c r="P316" i="29"/>
  <c r="P401" i="29"/>
  <c r="P447" i="29"/>
  <c r="P470" i="29"/>
  <c r="P610" i="29"/>
  <c r="P639" i="29"/>
  <c r="P623" i="29"/>
  <c r="P646" i="29"/>
  <c r="P604" i="29"/>
  <c r="P431" i="29"/>
  <c r="P150" i="29"/>
  <c r="P364" i="29"/>
  <c r="P466" i="29"/>
  <c r="P292" i="29"/>
  <c r="P439" i="29"/>
  <c r="P498" i="29"/>
  <c r="P530" i="29"/>
  <c r="P553" i="29"/>
  <c r="P277" i="29"/>
  <c r="P344" i="29"/>
  <c r="P490" i="29"/>
  <c r="P444" i="29"/>
  <c r="P296" i="29"/>
  <c r="P348" i="29"/>
  <c r="P419" i="29"/>
  <c r="P162" i="29"/>
  <c r="P314" i="29"/>
  <c r="P636" i="29"/>
  <c r="P662" i="29"/>
  <c r="P337" i="29"/>
  <c r="P402" i="29"/>
  <c r="P136" i="29"/>
  <c r="P151" i="29"/>
  <c r="P222" i="29"/>
  <c r="P667" i="29"/>
  <c r="P627" i="29"/>
  <c r="P671" i="29"/>
  <c r="P635" i="29"/>
  <c r="P654" i="29"/>
  <c r="P655" i="29"/>
  <c r="P167" i="29"/>
  <c r="P321" i="29"/>
  <c r="P558" i="29"/>
  <c r="P289" i="29"/>
  <c r="P349" i="29"/>
  <c r="P238" i="29"/>
  <c r="P177" i="29"/>
  <c r="P174" i="29"/>
  <c r="P325" i="29"/>
  <c r="P471" i="29"/>
  <c r="P397" i="29"/>
  <c r="P233" i="29"/>
  <c r="P284" i="29"/>
  <c r="P341" i="29"/>
  <c r="P487" i="29"/>
  <c r="P494" i="29"/>
  <c r="P273" i="29"/>
  <c r="P352" i="29"/>
  <c r="P109" i="29"/>
  <c r="P423" i="29"/>
  <c r="P557" i="29"/>
  <c r="P514" i="29"/>
  <c r="P546" i="29"/>
  <c r="P158" i="29"/>
  <c r="P213" i="29"/>
  <c r="P237" i="29"/>
  <c r="P483" i="29"/>
  <c r="P166" i="29"/>
  <c r="P333" i="29"/>
  <c r="P379" i="29"/>
  <c r="P394" i="29"/>
  <c r="P443" i="29"/>
  <c r="P518" i="29"/>
  <c r="P381" i="29"/>
  <c r="P241" i="29"/>
  <c r="P328" i="29"/>
  <c r="P454" i="29"/>
  <c r="P268" i="29"/>
  <c r="P135" i="29"/>
  <c r="P294" i="29"/>
  <c r="P245" i="29"/>
  <c r="P182" i="29"/>
  <c r="P398" i="29"/>
  <c r="P393" i="29"/>
  <c r="P201" i="29"/>
  <c r="P253" i="29"/>
  <c r="P148" i="29"/>
  <c r="P353" i="29"/>
  <c r="P427" i="29"/>
  <c r="P502" i="29"/>
  <c r="P534" i="29"/>
  <c r="P116" i="29"/>
  <c r="P257" i="29"/>
  <c r="P189" i="29"/>
  <c r="P111" i="29"/>
  <c r="P123" i="29"/>
  <c r="P261" i="29"/>
  <c r="D83" i="29" l="1"/>
  <c r="D67" i="29"/>
  <c r="D59" i="29"/>
  <c r="D29" i="29"/>
  <c r="D24" i="29"/>
  <c r="D92" i="29"/>
  <c r="D81" i="29"/>
  <c r="D77" i="29"/>
  <c r="D73" i="29"/>
  <c r="D61" i="29"/>
  <c r="D57" i="29"/>
  <c r="D39" i="29"/>
  <c r="D31" i="29"/>
  <c r="D27" i="29"/>
  <c r="D23" i="29"/>
  <c r="D104" i="29"/>
  <c r="D100" i="29"/>
  <c r="D96" i="29"/>
  <c r="D95" i="29"/>
  <c r="D71" i="29"/>
  <c r="D63" i="29"/>
  <c r="D41" i="29"/>
  <c r="D33" i="29"/>
  <c r="D25" i="29"/>
  <c r="D106" i="29"/>
  <c r="D98" i="29"/>
  <c r="D94" i="29"/>
  <c r="D91" i="29"/>
  <c r="D75" i="29"/>
  <c r="D90" i="29"/>
  <c r="D79" i="29"/>
  <c r="D46" i="29"/>
  <c r="D35" i="29"/>
  <c r="D22" i="29"/>
  <c r="D102" i="29"/>
  <c r="D65" i="29"/>
  <c r="D56" i="29"/>
  <c r="D54" i="29"/>
  <c r="D52" i="29"/>
  <c r="D48" i="29"/>
  <c r="D44" i="29"/>
  <c r="D37" i="29"/>
  <c r="D107" i="29"/>
  <c r="D87" i="29"/>
  <c r="D80" i="29"/>
  <c r="D72" i="29"/>
  <c r="D86" i="29"/>
  <c r="D74" i="29"/>
  <c r="D70" i="29"/>
  <c r="D53" i="29"/>
  <c r="D51" i="29"/>
  <c r="D34" i="29"/>
  <c r="D30" i="29"/>
  <c r="D32" i="29"/>
  <c r="D28" i="29"/>
  <c r="M24" i="29"/>
  <c r="M14" i="29"/>
  <c r="O14" i="29" s="1"/>
  <c r="M12" i="29"/>
  <c r="O12" i="29" s="1"/>
  <c r="D17" i="29"/>
  <c r="M13" i="29"/>
  <c r="O13" i="29" s="1"/>
  <c r="M11" i="29"/>
  <c r="O11" i="29" s="1"/>
  <c r="D43" i="29" l="1"/>
  <c r="D66" i="29"/>
  <c r="M97" i="29"/>
  <c r="M47" i="29"/>
  <c r="M51" i="29"/>
  <c r="M74" i="29"/>
  <c r="M60" i="29"/>
  <c r="M91" i="29"/>
  <c r="M95" i="29"/>
  <c r="M99" i="29"/>
  <c r="M55" i="29"/>
  <c r="M58" i="29"/>
  <c r="M71" i="29"/>
  <c r="M94" i="29"/>
  <c r="M39" i="29"/>
  <c r="M65" i="29"/>
  <c r="M37" i="29"/>
  <c r="M57" i="29"/>
  <c r="M83" i="29"/>
  <c r="D58" i="29"/>
  <c r="D69" i="29"/>
  <c r="D99" i="29"/>
  <c r="M69" i="29"/>
  <c r="M36" i="29"/>
  <c r="M62" i="29"/>
  <c r="M52" i="29"/>
  <c r="M48" i="29"/>
  <c r="M32" i="29"/>
  <c r="D62" i="29"/>
  <c r="M68" i="29"/>
  <c r="M76" i="29"/>
  <c r="M80" i="29"/>
  <c r="M89" i="29"/>
  <c r="M93" i="29"/>
  <c r="M105" i="29"/>
  <c r="M107" i="29"/>
  <c r="M73" i="29"/>
  <c r="M88" i="29"/>
  <c r="M92" i="29"/>
  <c r="M100" i="29"/>
  <c r="M75" i="29"/>
  <c r="M104" i="29"/>
  <c r="M67" i="29"/>
  <c r="M44" i="29"/>
  <c r="M85" i="29"/>
  <c r="M43" i="29"/>
  <c r="M30" i="29"/>
  <c r="M34" i="29"/>
  <c r="M38" i="29"/>
  <c r="M45" i="29"/>
  <c r="M49" i="29"/>
  <c r="M53" i="29"/>
  <c r="M56" i="29"/>
  <c r="M78" i="29"/>
  <c r="D82" i="29"/>
  <c r="M64" i="29"/>
  <c r="D76" i="29"/>
  <c r="D84" i="29"/>
  <c r="M101" i="29"/>
  <c r="D105" i="29"/>
  <c r="D103" i="29"/>
  <c r="M35" i="29"/>
  <c r="M106" i="29"/>
  <c r="M54" i="29"/>
  <c r="M46" i="29"/>
  <c r="M41" i="29"/>
  <c r="M59" i="29"/>
  <c r="M29" i="29"/>
  <c r="M63" i="29"/>
  <c r="D88" i="29"/>
  <c r="M50" i="29"/>
  <c r="M70" i="29"/>
  <c r="M87" i="29"/>
  <c r="M33" i="29"/>
  <c r="M31" i="29"/>
  <c r="D42" i="29"/>
  <c r="D50" i="29"/>
  <c r="D85" i="29"/>
  <c r="D93" i="29"/>
  <c r="D97" i="29"/>
  <c r="D89" i="29"/>
  <c r="M61" i="29"/>
  <c r="M90" i="29"/>
  <c r="M98" i="29"/>
  <c r="M77" i="29"/>
  <c r="M102" i="29"/>
  <c r="M81" i="29"/>
  <c r="M42" i="29"/>
  <c r="M40" i="29"/>
  <c r="M66" i="29"/>
  <c r="M86" i="29"/>
  <c r="M82" i="29"/>
  <c r="M72" i="29"/>
  <c r="M84" i="29"/>
  <c r="M103" i="29"/>
  <c r="M96" i="29"/>
  <c r="M79" i="29"/>
  <c r="M26" i="29"/>
  <c r="M28" i="29"/>
  <c r="M25" i="29"/>
  <c r="M27" i="29"/>
  <c r="M23" i="29"/>
  <c r="M22" i="29"/>
  <c r="M17" i="29"/>
  <c r="M19" i="29"/>
  <c r="M21" i="29"/>
  <c r="M18" i="29"/>
  <c r="O18" i="29" s="1"/>
  <c r="M16" i="29"/>
  <c r="M20" i="29"/>
  <c r="M15" i="29"/>
  <c r="D26" i="29"/>
  <c r="D13" i="29"/>
  <c r="P13" i="29" s="1"/>
  <c r="D21" i="29"/>
  <c r="D78" i="29"/>
  <c r="D101" i="29"/>
  <c r="D47" i="29"/>
  <c r="D36" i="29"/>
  <c r="D40" i="29"/>
  <c r="D55" i="29"/>
  <c r="D38" i="29"/>
  <c r="D49" i="29"/>
  <c r="D60" i="29"/>
  <c r="D68" i="29"/>
  <c r="D45" i="29"/>
  <c r="D64" i="29"/>
  <c r="H4" i="29"/>
  <c r="D11" i="29"/>
  <c r="P11" i="29" s="1"/>
  <c r="D15" i="29"/>
  <c r="D19" i="29"/>
  <c r="D14" i="29"/>
  <c r="P14" i="29" s="1"/>
  <c r="D12" i="29"/>
  <c r="P12" i="29" s="1"/>
  <c r="D20" i="29"/>
  <c r="F4" i="29"/>
  <c r="D18" i="29"/>
  <c r="D16" i="29"/>
  <c r="K4" i="29" l="1"/>
  <c r="H4" i="21"/>
  <c r="N48" i="29" l="1"/>
  <c r="P48" i="29" s="1"/>
  <c r="N59" i="29"/>
  <c r="P59" i="29" s="1"/>
  <c r="N85" i="29"/>
  <c r="P85" i="29" s="1"/>
  <c r="N42" i="29"/>
  <c r="P42" i="29" s="1"/>
  <c r="N57" i="29"/>
  <c r="P57" i="29" s="1"/>
  <c r="N17" i="29"/>
  <c r="P17" i="29" s="1"/>
  <c r="N21" i="29"/>
  <c r="P21" i="29" s="1"/>
  <c r="N18" i="29"/>
  <c r="P18" i="29" s="1"/>
  <c r="N16" i="29"/>
  <c r="P16" i="29" s="1"/>
  <c r="N70" i="29"/>
  <c r="P70" i="29" s="1"/>
  <c r="N32" i="29"/>
  <c r="P32" i="29" s="1"/>
  <c r="N90" i="29"/>
  <c r="P90" i="29" s="1"/>
  <c r="N25" i="29"/>
  <c r="P25" i="29" s="1"/>
  <c r="N69" i="29"/>
  <c r="P69" i="29" s="1"/>
  <c r="N20" i="29"/>
  <c r="P20" i="29" s="1"/>
  <c r="N26" i="29"/>
  <c r="P26" i="29" s="1"/>
  <c r="N63" i="29"/>
  <c r="P63" i="29" s="1"/>
  <c r="N23" i="29"/>
  <c r="P23" i="29" s="1"/>
  <c r="N92" i="29"/>
  <c r="P92" i="29" s="1"/>
  <c r="N61" i="29"/>
  <c r="P61" i="29" s="1"/>
  <c r="N106" i="29"/>
  <c r="P106" i="29" s="1"/>
  <c r="N53" i="29"/>
  <c r="P53" i="29" s="1"/>
  <c r="N97" i="29"/>
  <c r="P97" i="29" s="1"/>
  <c r="N34" i="29"/>
  <c r="P34" i="29" s="1"/>
  <c r="N62" i="29"/>
  <c r="P62" i="29" s="1"/>
  <c r="N22" i="29"/>
  <c r="P22" i="29" s="1"/>
  <c r="N78" i="29"/>
  <c r="P78" i="29" s="1"/>
  <c r="N99" i="29"/>
  <c r="P99" i="29" s="1"/>
  <c r="N101" i="29"/>
  <c r="P101" i="29" s="1"/>
  <c r="N107" i="29"/>
  <c r="P107" i="29" s="1"/>
  <c r="N105" i="29"/>
  <c r="P105" i="29" s="1"/>
  <c r="N80" i="29"/>
  <c r="P80" i="29" s="1"/>
  <c r="N72" i="29"/>
  <c r="P72" i="29" s="1"/>
  <c r="N64" i="29"/>
  <c r="P64" i="29" s="1"/>
  <c r="N82" i="29"/>
  <c r="P82" i="29" s="1"/>
  <c r="N74" i="29"/>
  <c r="P74" i="29" s="1"/>
  <c r="N43" i="29"/>
  <c r="P43" i="29" s="1"/>
  <c r="N36" i="29"/>
  <c r="P36" i="29" s="1"/>
  <c r="N28" i="29"/>
  <c r="P28" i="29" s="1"/>
  <c r="N93" i="29"/>
  <c r="P93" i="29" s="1"/>
  <c r="N45" i="29"/>
  <c r="P45" i="29" s="1"/>
  <c r="N68" i="29"/>
  <c r="P68" i="29" s="1"/>
  <c r="N60" i="29"/>
  <c r="P60" i="29" s="1"/>
  <c r="N55" i="29"/>
  <c r="P55" i="29" s="1"/>
  <c r="N49" i="29"/>
  <c r="P49" i="29" s="1"/>
  <c r="N51" i="29"/>
  <c r="P51" i="29" s="1"/>
  <c r="N47" i="29"/>
  <c r="P47" i="29" s="1"/>
  <c r="N38" i="29"/>
  <c r="P38" i="29" s="1"/>
  <c r="N30" i="29"/>
  <c r="P30" i="29" s="1"/>
  <c r="N103" i="29"/>
  <c r="P103" i="29" s="1"/>
  <c r="N33" i="29"/>
  <c r="P33" i="29" s="1"/>
  <c r="N56" i="29"/>
  <c r="P56" i="29" s="1"/>
  <c r="N35" i="29"/>
  <c r="P35" i="29" s="1"/>
  <c r="N100" i="29"/>
  <c r="P100" i="29" s="1"/>
  <c r="N41" i="29"/>
  <c r="P41" i="29" s="1"/>
  <c r="N77" i="29"/>
  <c r="P77" i="29" s="1"/>
  <c r="N75" i="29"/>
  <c r="P75" i="29" s="1"/>
  <c r="N87" i="29"/>
  <c r="P87" i="29" s="1"/>
  <c r="N79" i="29"/>
  <c r="P79" i="29" s="1"/>
  <c r="N73" i="29"/>
  <c r="P73" i="29" s="1"/>
  <c r="N89" i="29"/>
  <c r="P89" i="29" s="1"/>
  <c r="N40" i="29"/>
  <c r="P40" i="29" s="1"/>
  <c r="N19" i="29"/>
  <c r="P19" i="29" s="1"/>
  <c r="N86" i="29"/>
  <c r="P86" i="29" s="1"/>
  <c r="N50" i="29"/>
  <c r="P50" i="29" s="1"/>
  <c r="N65" i="29"/>
  <c r="P65" i="29" s="1"/>
  <c r="N83" i="29"/>
  <c r="P83" i="29" s="1"/>
  <c r="N54" i="29"/>
  <c r="P54" i="29" s="1"/>
  <c r="N15" i="29"/>
  <c r="P15" i="29" s="1"/>
  <c r="N66" i="29"/>
  <c r="P66" i="29" s="1"/>
  <c r="N52" i="29"/>
  <c r="P52" i="29" s="1"/>
  <c r="N29" i="29"/>
  <c r="P29" i="29" s="1"/>
  <c r="N31" i="29"/>
  <c r="P31" i="29" s="1"/>
  <c r="N44" i="29"/>
  <c r="P44" i="29" s="1"/>
  <c r="N94" i="29"/>
  <c r="P94" i="29" s="1"/>
  <c r="N76" i="29"/>
  <c r="P76" i="29" s="1"/>
  <c r="N96" i="29"/>
  <c r="P96" i="29" s="1"/>
  <c r="N84" i="29"/>
  <c r="P84" i="29" s="1"/>
  <c r="N88" i="29"/>
  <c r="P88" i="29" s="1"/>
  <c r="N91" i="29"/>
  <c r="P91" i="29" s="1"/>
  <c r="N39" i="29"/>
  <c r="P39" i="29" s="1"/>
  <c r="N104" i="29"/>
  <c r="P104" i="29" s="1"/>
  <c r="N37" i="29"/>
  <c r="P37" i="29" s="1"/>
  <c r="N102" i="29"/>
  <c r="P102" i="29" s="1"/>
  <c r="N67" i="29"/>
  <c r="P67" i="29" s="1"/>
  <c r="N71" i="29"/>
  <c r="P71" i="29" s="1"/>
  <c r="N46" i="29"/>
  <c r="P46" i="29" s="1"/>
  <c r="N27" i="29"/>
  <c r="P27" i="29" s="1"/>
  <c r="N81" i="29"/>
  <c r="P81" i="29" s="1"/>
  <c r="N98" i="29"/>
  <c r="P98" i="29" s="1"/>
  <c r="N95" i="29"/>
  <c r="P95" i="29" s="1"/>
  <c r="N58" i="29"/>
  <c r="P58" i="29" s="1"/>
  <c r="N24" i="29"/>
  <c r="P24" i="29" s="1"/>
  <c r="L4" i="29" l="1"/>
  <c r="D10" i="29" l="1"/>
  <c r="I4" i="29" l="1"/>
  <c r="M10" i="29"/>
  <c r="M9" i="29"/>
  <c r="O9" i="29" s="1"/>
  <c r="J4" i="29"/>
  <c r="D8" i="29"/>
  <c r="P8" i="29" s="1"/>
  <c r="O10" i="29" l="1"/>
  <c r="P10" i="29" s="1"/>
  <c r="G4" i="29"/>
  <c r="M4" i="29"/>
  <c r="O4" i="29" l="1"/>
  <c r="N4" i="29"/>
  <c r="E4" i="29" l="1"/>
  <c r="D9" i="29"/>
  <c r="P9" i="29" s="1"/>
  <c r="D4" i="29" l="1"/>
  <c r="P4" i="29"/>
</calcChain>
</file>

<file path=xl/sharedStrings.xml><?xml version="1.0" encoding="utf-8"?>
<sst xmlns="http://schemas.openxmlformats.org/spreadsheetml/2006/main" count="252" uniqueCount="165">
  <si>
    <t>Firma:</t>
  </si>
  <si>
    <t>Betriebsnummer:</t>
  </si>
  <si>
    <t>Geschäfts- oder Firmenwert</t>
  </si>
  <si>
    <t>Erläuterung</t>
  </si>
  <si>
    <t>Selbst geschaffene gewerbliche Schutzrechte und ähnliche Rechte und Werte</t>
  </si>
  <si>
    <t>entgeltlich erworbene Konzessionen, gewerbliche Schutzrechte und ähnliche Rechte und Werte sowie Lizenzen an solchen Rechten und Werten</t>
  </si>
  <si>
    <t>Netznummer:</t>
  </si>
  <si>
    <t>Summe</t>
  </si>
  <si>
    <t>Betriebsgebäude</t>
  </si>
  <si>
    <t>I. Angaben zum Netzbetreiber</t>
  </si>
  <si>
    <t>Anlagengruppen</t>
  </si>
  <si>
    <t>Jahre</t>
  </si>
  <si>
    <t>Grundstücksanlagen, Bauten für Transportwesen</t>
  </si>
  <si>
    <t>Verwaltungsgebäude</t>
  </si>
  <si>
    <t>Geschäftsausstattung (ohne EDV, Werkzeuge/Geräte); Vermittlungseinrichtungen</t>
  </si>
  <si>
    <t>Lagereinrichtung</t>
  </si>
  <si>
    <t>Hardware</t>
  </si>
  <si>
    <t>Software</t>
  </si>
  <si>
    <t>Leichtfahrzeuge</t>
  </si>
  <si>
    <t>Schwerfahrzeuge</t>
  </si>
  <si>
    <t>geleistete Anzahlungen auf immaterielle Vermögensgegenstände</t>
  </si>
  <si>
    <t>geleistete Anzahlungen und Anlagen im Bau des Sachanlagevermögens</t>
  </si>
  <si>
    <t>WAV-Positionen</t>
  </si>
  <si>
    <t>Beschreibung</t>
  </si>
  <si>
    <t>Tabellenblatt</t>
  </si>
  <si>
    <t>Version</t>
  </si>
  <si>
    <t>Zellbereich</t>
  </si>
  <si>
    <t>Unterer Rand</t>
  </si>
  <si>
    <t>Oberer Rand</t>
  </si>
  <si>
    <t>bitte wählen</t>
  </si>
  <si>
    <t>kalkulatorische Abschreibungen</t>
  </si>
  <si>
    <t>kalkulatorische Gewerbesteuer</t>
  </si>
  <si>
    <t>kalkulatorische Verzinsungsbasis</t>
  </si>
  <si>
    <t>EK-Zins</t>
  </si>
  <si>
    <t>nach § 7 Abs. 6 NEV</t>
  </si>
  <si>
    <t>nach § 7 Abs. 7 NEV</t>
  </si>
  <si>
    <t>gewichtet</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</si>
  <si>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</si>
  <si>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</si>
  <si>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</si>
  <si>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</si>
  <si>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Investitionsjahre</t>
  </si>
  <si>
    <t>Zeitreihe_1</t>
  </si>
  <si>
    <t>Zeitreihe_2</t>
  </si>
  <si>
    <t>3. Sind seit dem Basisjahr 2016 Netzteile durch den Netzbetreiber abgegeben worden?</t>
  </si>
  <si>
    <t>1. Sind seit dem Basisjahr 2016 Netzteile durch den Netzbetreiber aufgenommen worden?</t>
  </si>
  <si>
    <t>NetzID</t>
  </si>
  <si>
    <t>Kabel 220 kV</t>
  </si>
  <si>
    <t>Kabel 110 kV</t>
  </si>
  <si>
    <t>Kabel Mittelspannungsnetz</t>
  </si>
  <si>
    <t>Kabel 1 kV</t>
  </si>
  <si>
    <t>Kabel Abnehmeranschlüsse</t>
  </si>
  <si>
    <t>Freileitungen 110-380kV</t>
  </si>
  <si>
    <t>Freileitungen Mittelspannungsnetz</t>
  </si>
  <si>
    <t>Freileitungen 1 kV</t>
  </si>
  <si>
    <t>Freileitungen Abnehmeranschlüsse</t>
  </si>
  <si>
    <t>Stationseinrichtungen und Hilfsanlagen inklusive Trafo und Schalter</t>
  </si>
  <si>
    <t>Schutz-, Mess- und Überspannungsschutzeinrichtungen, Fernsteuer-, Fernmelde-, Fernmess- und Automatikanlagen sowie Rundsteuerungsanlagen einschließlich Kopplungs-, Trafo- und Schaltanlagen</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</si>
  <si>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</si>
  <si>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</si>
  <si>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</si>
  <si>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</si>
  <si>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</si>
  <si>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</si>
  <si>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</si>
  <si>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</si>
  <si>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</si>
  <si>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</si>
  <si>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</si>
  <si>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</si>
  <si>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</si>
  <si>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</si>
  <si>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Werkzeuge/ Geräte</t>
  </si>
  <si>
    <t>moderne Messeinrichtungen</t>
  </si>
  <si>
    <t>Smart-Meter-Gateway</t>
  </si>
  <si>
    <t>II. Fragen</t>
  </si>
  <si>
    <t>Netzbezeichnung</t>
  </si>
  <si>
    <t>Sachanlage-vermögen</t>
  </si>
  <si>
    <t>BKZ/NAKB</t>
  </si>
  <si>
    <t>davon Sachanlage-vermögen</t>
  </si>
  <si>
    <t>Kategorie</t>
  </si>
  <si>
    <t>GewSt-Hebesatz
(Basisjahr 2016)</t>
  </si>
  <si>
    <t>III. Informationen über Netzeigentümer / Verpächter / Netzveränderungen / Investmaßnahmen</t>
  </si>
  <si>
    <t>Übersicht Tabellenblätter</t>
  </si>
  <si>
    <t>A_Stammdaten</t>
  </si>
  <si>
    <t>B_KKAuf</t>
  </si>
  <si>
    <t>Die Zellen des Erhebungsbogens sind farblich markiert:</t>
  </si>
  <si>
    <t>Eingabe erwartet</t>
  </si>
  <si>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</si>
  <si>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</si>
  <si>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t>Investitionsmaßnahmen</t>
  </si>
  <si>
    <t>Aktenzeichen
[BK4-xx/xxx]</t>
  </si>
  <si>
    <t>Verpächter</t>
  </si>
  <si>
    <r>
      <t>Aktenzeichen BK4 [BK4-xx-xxx]:</t>
    </r>
    <r>
      <rPr>
        <sz val="10"/>
        <rFont val="Arial"/>
        <family val="2"/>
      </rPr>
      <t xml:space="preserve"> Es ist das Aktenzeichen der Beschlusskammer 4 zur Investitionsmaßnahme anzugeben.</t>
    </r>
  </si>
  <si>
    <t>Projektbezeichnung</t>
  </si>
  <si>
    <t>Einige ergänzende Fragen zur Erläuterung des aktuellen Netzes.</t>
  </si>
  <si>
    <t>In dieser Tabelle werden die Ergebnisse der eingetragenen Werte zusammengefasst und der Kapitalkostenaufschlag ermittelt.</t>
  </si>
  <si>
    <r>
      <t>Projektbezeichnung:</t>
    </r>
    <r>
      <rPr>
        <sz val="10"/>
        <rFont val="Arial"/>
        <family val="2"/>
      </rPr>
      <t xml:space="preserve"> Hier ist die Projektbezeichnung der Investitionsmaßnahme anzugeben.</t>
    </r>
  </si>
  <si>
    <t>anderer Netzbereich</t>
  </si>
  <si>
    <t>Voll-Netzzugang (§ 26 I ARegV) nach dem Basisjahr</t>
  </si>
  <si>
    <t>Allgemeine Daten zum Netzbetreiber sowie den betriebenen Netzteilen werden in diesem Tabellenblatt abgefragt.</t>
  </si>
  <si>
    <r>
      <t>Firma:</t>
    </r>
    <r>
      <rPr>
        <sz val="10"/>
        <rFont val="Arial"/>
        <family val="2"/>
      </rPr>
      <t xml:space="preserve"> Hier ist der aktuell im Handelsregister eingetragene Name des Stromnetzbetreibers einzutragen.</t>
    </r>
  </si>
  <si>
    <t>Teil-Netzzugang (§ 26 II, III ARegV) nach dem Basisjahr</t>
  </si>
  <si>
    <t>Teil-Netzabgang (§ 26 II, III ARegV) nach dem Basisjahr</t>
  </si>
  <si>
    <t>Ehemalige Investitionsmaßnahmen (§ 34 Abs. 7 ARegV)</t>
  </si>
  <si>
    <t>B Berechnung des Kapitalkostenaufschlag (für Zugänge ab 2017)</t>
  </si>
  <si>
    <t>Kategorie_2</t>
  </si>
  <si>
    <t>Netzanschlusskostenbeiträge</t>
  </si>
  <si>
    <t>Baukostenzuschüsse</t>
  </si>
  <si>
    <t>SoPo Investitionszuschüsse</t>
  </si>
  <si>
    <t>sonstiger Zu- bzw. Abgang</t>
  </si>
  <si>
    <t>Grundstücke</t>
  </si>
  <si>
    <t>grundstücksgleiche Rechte</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</si>
  <si>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Ehemalige Investitionsmaßnahmen (§ 34 Abs. 7 ARegV)
- sonstiger Zu- bzw. Abgang
In der Kategorie "Ehemalige Investitionsmaßnahmen (§ 34 Abs. 7 ARegV)" sind die Investitionsmaßnahmen zu berücksichtigen, die nach § 34 Abs. 7 S. 5 und 6 aufgrund des Übergangs in den KKAuf mit Ablauf der zweiten Regulierungsperiode enden.</t>
    </r>
  </si>
  <si>
    <t xml:space="preserve">Formel vorgegeben, kann überschrieben werden </t>
  </si>
  <si>
    <r>
      <t xml:space="preserve">Antragsjahr/Kapitalkostenaufschlag für die Erlösobergrenze: </t>
    </r>
    <r>
      <rPr>
        <sz val="10"/>
        <rFont val="Arial"/>
        <family val="2"/>
      </rPr>
      <t>Hier ist das Jahr, für welches der Antrag auf Kapitalkostenaufschlag gestellt wird, einzutragen.</t>
    </r>
  </si>
  <si>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</si>
  <si>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2. Werden Netzteile im Antragsjahr voraussichtlich aufgenommen?</t>
  </si>
  <si>
    <t>2.a Werden für diese voraussichtlichen Netzaufnahmen Beträge als Planwerte geltend gemacht?</t>
  </si>
  <si>
    <t>4.a Werden für diese voraussichtlichen Netzabgaben Beträge als Planwerte in Abzug gebracht?</t>
  </si>
  <si>
    <t>6. Entsprechen die Angaben im Erhebungsbogen den Angaben ihrer offiziellen unternehmensinternen Investitionsplanung?</t>
  </si>
  <si>
    <r>
      <t>GewSt-Hebesatz (Basisjahr 2016):</t>
    </r>
    <r>
      <rPr>
        <sz val="10"/>
        <rFont val="Arial"/>
        <family val="2"/>
      </rPr>
      <t xml:space="preserve"> Es ist der Gewerbesteuerhebesatz des Basisjahres 2016 anzugeben, der in der Kostenprüfung verwendet wurde.</t>
    </r>
  </si>
  <si>
    <t>E_Erläuterung</t>
  </si>
  <si>
    <t>Besonderheiten zum Erfassungsblatt sind hier detailliert zu erläutern.</t>
  </si>
  <si>
    <t>Tabelle</t>
  </si>
  <si>
    <t>Zelle</t>
  </si>
  <si>
    <t>E.  Erläuterungen</t>
  </si>
  <si>
    <t>Versionshinweise</t>
  </si>
  <si>
    <t>Jahr</t>
  </si>
  <si>
    <t>Datum</t>
  </si>
  <si>
    <t>Bezeichnung</t>
  </si>
  <si>
    <t>1.0</t>
  </si>
  <si>
    <t>Kapitalkosten-aufschlag</t>
  </si>
  <si>
    <t>VNB</t>
  </si>
  <si>
    <t xml:space="preserve"> Bei der NetzID=VNB handelt es sich stets um das originäre Netz des Netzbetreibers.</t>
  </si>
  <si>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</si>
  <si>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Netzbetreiber</t>
  </si>
  <si>
    <r>
      <t xml:space="preserve">7. Bitte bestätigen Sie, dass </t>
    </r>
    <r>
      <rPr>
        <u/>
        <sz val="11"/>
        <color theme="1"/>
        <rFont val="Calibri"/>
        <family val="2"/>
        <scheme val="minor"/>
      </rPr>
      <t>keine</t>
    </r>
    <r>
      <rPr>
        <sz val="11"/>
        <color theme="1"/>
        <rFont val="Calibri"/>
        <family val="2"/>
        <scheme val="minor"/>
      </rPr>
      <t xml:space="preserve"> Werte für moderne Messsysteme/-einrichtungen (MsbG-Sachverhalte) in Ihren beantragten Werten enthalten sind.</t>
    </r>
  </si>
  <si>
    <t>Kurzversion (initial)</t>
  </si>
  <si>
    <t>Erhebungsbogen (Kurzversion) für Stromnetzbetreiber nach § 10a ARegV</t>
  </si>
  <si>
    <t>Bitte keine Eintragungen vornehmen</t>
  </si>
  <si>
    <t>Allgemeine Hinweise zum Erhebungsbogen (Kurzversion)</t>
  </si>
  <si>
    <t>Die Spalten A - C werden anhand der Eingaben im Tabellenblatt A_Stammdaten automatisch befüllt. Hier sind keine Eintragungen vorzunehmen.</t>
  </si>
  <si>
    <t xml:space="preserve">Kalkulatorische Abschreibungen: 
</t>
  </si>
  <si>
    <t>davon weiteres Anlagevermögen</t>
  </si>
  <si>
    <t>weiteres Anlagevermögen</t>
  </si>
  <si>
    <r>
      <t xml:space="preserve">Kalkulatorische Abschreibungen (Spalte D): </t>
    </r>
    <r>
      <rPr>
        <sz val="10"/>
        <rFont val="Arial"/>
        <family val="2"/>
      </rPr>
      <t xml:space="preserve">Diese ergeben sich aus den Spalten E und F, das Ergebnis ist überschreibbar. </t>
    </r>
    <r>
      <rPr>
        <b/>
        <sz val="10"/>
        <rFont val="Arial"/>
        <family val="2"/>
      </rPr>
      <t xml:space="preserve">
</t>
    </r>
  </si>
  <si>
    <t>Kalkulatorische Restwerte zum 01.01.2023:</t>
  </si>
  <si>
    <t>Kalkulatorische Restwerte zum 31.12.2023:</t>
  </si>
  <si>
    <r>
      <t xml:space="preserve"> - Sachanlagevermögen (Spalte G): </t>
    </r>
    <r>
      <rPr>
        <sz val="10"/>
        <rFont val="Arial"/>
        <family val="2"/>
      </rPr>
      <t>Hier sind die Restwerte zum 01.01.2023 über alle Anlagengruppen in Summe des jeweiligen Anschaffungsjahres und der jeweiligen NetzID einzutragen.</t>
    </r>
  </si>
  <si>
    <r>
      <t xml:space="preserve"> - Sachanlagevermögen (Spalte J): </t>
    </r>
    <r>
      <rPr>
        <sz val="10"/>
        <rFont val="Arial"/>
        <family val="2"/>
      </rPr>
      <t>Hier sind die Restwerte zum 31.12.2023 über alle Anlagengruppen in Summe des jeweiligen Anschaffungsjahres und der jeweiligen NetzID einzutragen.</t>
    </r>
  </si>
  <si>
    <r>
      <t xml:space="preserve"> - weiteres Anlagevermögen (Spalte H): </t>
    </r>
    <r>
      <rPr>
        <sz val="10"/>
        <rFont val="Arial"/>
        <family val="2"/>
      </rPr>
      <t>Hier sind die Restwerte in Summe des jeweiligen Anschaffungsjahres und der jeweiligen NetzID einzutragen. Außerdem können hier die Buchwerte für Anlagen im Bau eingetragen werden, sofern diese im Jahr 2023 voraussichtlich nicht umgebucht werden. Es sind keine Anfangsbestände für Anlagen im Bau und für Grundstücke für das Jahr 2023 zu berücksichtigen, sofern diese im Jahr 2023 zugehen. Es sind keine Ansätze für Geschäfts- oder Firmenwerte zu berücksichtigen.</t>
    </r>
  </si>
  <si>
    <r>
      <t xml:space="preserve"> - weiteres Anlagevermögen (Spalte K): </t>
    </r>
    <r>
      <rPr>
        <sz val="10"/>
        <rFont val="Arial"/>
        <family val="2"/>
      </rPr>
      <t>Hier sind die Restwerte in Summe des jeweiligen Anschaffungsjahres und der jeweiligen NetzID einzutragen. Außerdem können hier die Buchwerte für Anlagen im Bau eingetragen werden, sofern diese im Jahr 2023 voraussichtlich nicht umgebucht werden. Es sind keine Ansätze für Geschäfts- oder Firmenwerte zu berücksichtigen.</t>
    </r>
  </si>
  <si>
    <r>
      <t xml:space="preserve">kalkulatorische Verzinsung: </t>
    </r>
    <r>
      <rPr>
        <sz val="10"/>
        <rFont val="Arial"/>
        <family val="2"/>
      </rPr>
      <t xml:space="preserve">Die kalkulatorische Verzinsung ergibt sich aus der kalkulatorischen Verzinsungsbasis und dem gewichteten Zinssatz. </t>
    </r>
  </si>
  <si>
    <r>
      <t xml:space="preserve">kalkulatorische Gewerbesteuer: </t>
    </r>
    <r>
      <rPr>
        <sz val="10"/>
        <rFont val="Arial"/>
        <family val="2"/>
      </rPr>
      <t xml:space="preserve">Die kalkulatorische Gewerbesteuer ist ausnahmslos aus dem Anteil in Höhe von 40% der kalkulatorischen Verzinsungsbasis multipliziert mit dem Eigenkapitalzinsatz, dem jeweiligen Hebesatz und der Messzahl zu ermitteln. </t>
    </r>
  </si>
  <si>
    <r>
      <t xml:space="preserve"> - BKZ/NAKB (Spalte L): </t>
    </r>
    <r>
      <rPr>
        <sz val="10"/>
        <rFont val="Arial"/>
        <family val="2"/>
      </rPr>
      <t>Hier sind die Restwerte an Baukostenzuschüssen, an Netzanschlussbeiträgen sowie den Sonderposten für Investitionszuschüsse des jeweiligen Zugangsjahres einzutragen. Dabei ist ausnahmslos von einem passivischen Ansatz und einer Auflösung über 20 Jahre auszugehen.</t>
    </r>
  </si>
  <si>
    <r>
      <t xml:space="preserve"> - BKZ/NAKB (Spalte I): </t>
    </r>
    <r>
      <rPr>
        <sz val="10"/>
        <rFont val="Arial"/>
        <family val="2"/>
      </rPr>
      <t>Hier sind die Restwerte an Baukostenzuschüssen, an Netzanschlussbeiträgen sowie den Sonderposten für Investitionszuschüsse des jeweiligen Zugangsjahres einzutragen. Dabei ist ausnahmslos von einem passivischen Ansatz und einer Auflösung über 20 Jahre auszugehen.</t>
    </r>
  </si>
  <si>
    <t>Antragsjahr</t>
  </si>
  <si>
    <t>Kapitalkostenaufschlag für die Erlösobergrenze</t>
  </si>
  <si>
    <t>5. Existieren für den antragstellenden Netzbetreiber über die zweite Regulierungsperiode hinaus genehmigte 
Investitionsmaßnahmen nach § 23 Absatz 6 oder Absatz 7 ARegV?</t>
  </si>
  <si>
    <r>
      <t xml:space="preserve">Kalkulatorische Verzinsungsbasis: </t>
    </r>
    <r>
      <rPr>
        <sz val="10"/>
        <rFont val="Arial"/>
        <family val="2"/>
      </rPr>
      <t>Die kalkulatorische Verzinsungsbasis ergibt sich aus dem Mittelwert der kalkulatorischen Restwerte zum 01.01.2023 und zum 31.12.2023.</t>
    </r>
  </si>
  <si>
    <r>
      <t xml:space="preserve">Kapitalkostenaufschlag: </t>
    </r>
    <r>
      <rPr>
        <sz val="10"/>
        <rFont val="Arial"/>
        <family val="2"/>
      </rPr>
      <t xml:space="preserve">Der Kapitalkostenaufschlag ergibt sich aus der Summe der kalkulatorischen Abschreibungen, der kalkulatorischen Verzinsung und der kalkulatorischen Gewerbesteuer. </t>
    </r>
  </si>
  <si>
    <r>
      <t xml:space="preserve"> - davon Sachanlagevermögen (Spalte E): </t>
    </r>
    <r>
      <rPr>
        <sz val="10"/>
        <rFont val="Arial"/>
        <family val="2"/>
      </rPr>
      <t>Hier sind die jahresscharfen Abschreibungen über alle Anlagengruppe in Summe des jeweiligen Jahres und der jeweiligen NetzID einzutragen.</t>
    </r>
  </si>
  <si>
    <r>
      <t xml:space="preserve"> - davon weiteres Anlagevermögen (Spalte F): </t>
    </r>
    <r>
      <rPr>
        <sz val="10"/>
        <rFont val="Arial"/>
        <family val="2"/>
      </rPr>
      <t>Hier sind die jahresscharfen Abschreibungen über alle Anlagengruppe in Summe des jeweiligen Jahres und der jeweiligen NetzID einzutragen.</t>
    </r>
  </si>
  <si>
    <t>BNetzA_Strom_KKAuf_ve1.0_220304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</si>
</sst>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sz val="1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sz val="11"/>
      <color theme="1"/>
      <name val="Arial"/>
      <family val="2"/>
    </font>
    <font>
      <b/>
      <sz val="11"/>
      <color theme="1"/>
      <name val="Arial"/>
      <family val="2"/>
    </font>
    <font>
      <b/>
      <u/>
      <sz val="10"/>
      <name val="Arial"/>
      <family val="2"/>
    </font>
    <font>
      <sz val="10"/>
      <color theme="1"/>
      <name val="Arial"/>
      <family val="2"/>
    </font>
    <font>
      <u/>
      <sz val="11"/>
      <color theme="1"/>
      <name val="Calibri"/>
      <family val="2"/>
      <scheme val="minor"/>
    </font>
    <font>
      <b/>
      <u/>
      <sz val="12"/>
      <name val="Arial"/>
      <family val="2"/>
    </font>
    <font>
      <u/>
      <sz val="11"/>
      <color indexed="12"/>
      <name val="Arial"/>
      <family val="2"/>
    </font>
    <font>
      <b/>
      <u/>
      <sz val="11"/>
      <color indexed="12"/>
      <name val="Arial"/>
      <family val="2"/>
    </font>
    <font>
      <b/>
      <sz val="16"/>
      <name val="Arial"/>
      <family val="2"/>
    </font>
    <font>
      <sz val="11"/>
      <name val="Arial"/>
      <family val="2"/>
    </font>
    <font>
      <b/>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22"/>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7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165" fontId="6" fillId="0" borderId="2">
      <alignment horizontal="left"/>
    </xf>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166" fontId="6" fillId="0" borderId="2">
      <alignment horizontal="left"/>
    </xf>
    <xf numFmtId="167" fontId="6" fillId="0" borderId="2">
      <alignment horizontal="left"/>
    </xf>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168" fontId="6" fillId="0" borderId="2">
      <alignment horizontal="left"/>
    </xf>
    <xf numFmtId="169"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11" fillId="0" borderId="0"/>
    <xf numFmtId="49" fontId="3" fillId="0" borderId="0"/>
    <xf numFmtId="9" fontId="3"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0" fontId="4" fillId="0" borderId="0"/>
    <xf numFmtId="0" fontId="4" fillId="0" borderId="0"/>
    <xf numFmtId="0" fontId="1" fillId="16" borderId="0" applyNumberFormat="0" applyBorder="0" applyAlignment="0" applyProtection="0"/>
    <xf numFmtId="0" fontId="13" fillId="17" borderId="0" applyNumberFormat="0" applyBorder="0" applyAlignment="0" applyProtection="0"/>
    <xf numFmtId="0" fontId="3" fillId="18" borderId="0"/>
    <xf numFmtId="0" fontId="3" fillId="18" borderId="0"/>
    <xf numFmtId="0" fontId="3" fillId="18" borderId="0"/>
    <xf numFmtId="0" fontId="3" fillId="18" borderId="0"/>
    <xf numFmtId="0" fontId="9" fillId="18" borderId="0"/>
    <xf numFmtId="0" fontId="17" fillId="18" borderId="0"/>
    <xf numFmtId="0" fontId="18" fillId="18" borderId="0"/>
    <xf numFmtId="0" fontId="18" fillId="18" borderId="0"/>
    <xf numFmtId="0" fontId="18" fillId="18" borderId="0"/>
    <xf numFmtId="0" fontId="18" fillId="18" borderId="0"/>
    <xf numFmtId="0" fontId="19" fillId="18" borderId="0"/>
    <xf numFmtId="0" fontId="10" fillId="18" borderId="0"/>
    <xf numFmtId="0" fontId="8" fillId="18" borderId="0"/>
    <xf numFmtId="171" fontId="3" fillId="19" borderId="6"/>
    <xf numFmtId="171" fontId="3" fillId="19" borderId="6"/>
    <xf numFmtId="0" fontId="17" fillId="19" borderId="0"/>
    <xf numFmtId="0" fontId="3" fillId="18" borderId="0"/>
    <xf numFmtId="0" fontId="3" fillId="18" borderId="0"/>
    <xf numFmtId="0" fontId="3" fillId="18" borderId="0"/>
    <xf numFmtId="0" fontId="3" fillId="18" borderId="0"/>
    <xf numFmtId="0" fontId="9" fillId="18" borderId="0"/>
    <xf numFmtId="0" fontId="17" fillId="18" borderId="0"/>
    <xf numFmtId="0" fontId="3" fillId="18" borderId="0"/>
    <xf numFmtId="0" fontId="19" fillId="18" borderId="0"/>
    <xf numFmtId="0" fontId="10" fillId="18" borderId="0"/>
    <xf numFmtId="0" fontId="8" fillId="18" borderId="0"/>
    <xf numFmtId="0" fontId="20" fillId="0" borderId="0"/>
    <xf numFmtId="0" fontId="1" fillId="20" borderId="0" applyNumberFormat="0" applyBorder="0" applyAlignment="0" applyProtection="0"/>
    <xf numFmtId="9" fontId="1" fillId="0" borderId="0" applyFont="0" applyFill="0" applyBorder="0" applyAlignment="0" applyProtection="0"/>
    <xf numFmtId="0" fontId="3" fillId="0" borderId="0"/>
    <xf numFmtId="0" fontId="3" fillId="0" borderId="0"/>
    <xf numFmtId="0" fontId="27" fillId="0" borderId="0" applyNumberFormat="0" applyFill="0" applyBorder="0" applyAlignment="0" applyProtection="0">
      <alignment vertical="top"/>
      <protection locked="0"/>
    </xf>
    <xf numFmtId="0" fontId="1" fillId="0" borderId="0"/>
    <xf numFmtId="0" fontId="3" fillId="0" borderId="0"/>
    <xf numFmtId="0" fontId="30" fillId="0" borderId="0"/>
  </cellStyleXfs>
  <cellXfs count="117">
    <xf numFmtId="0" fontId="0" fillId="0" borderId="0" xfId="0"/>
    <xf numFmtId="0" fontId="0" fillId="0" borderId="0" xfId="0" applyProtection="1"/>
    <xf numFmtId="0" fontId="15" fillId="0" borderId="0" xfId="0" applyFont="1" applyProtection="1"/>
    <xf numFmtId="0" fontId="0" fillId="0" borderId="2" xfId="0" applyBorder="1" applyAlignment="1" applyProtection="1">
      <alignment horizontal="left" vertical="center"/>
    </xf>
    <xf numFmtId="0" fontId="0" fillId="0" borderId="0" xfId="0" applyFill="1" applyBorder="1" applyProtection="1"/>
    <xf numFmtId="0" fontId="0" fillId="0" borderId="0" xfId="0" applyFill="1" applyProtection="1"/>
    <xf numFmtId="0" fontId="12" fillId="0" borderId="0" xfId="0" applyFont="1" applyProtection="1"/>
    <xf numFmtId="10" fontId="0" fillId="0" borderId="0" xfId="0" applyNumberFormat="1" applyProtection="1"/>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Alignment="1" applyProtection="1">
      <alignment horizontal="center"/>
    </xf>
    <xf numFmtId="0" fontId="2" fillId="21" borderId="0" xfId="0" applyFont="1" applyFill="1" applyAlignment="1" applyProtection="1">
      <alignment horizontal="center"/>
    </xf>
    <xf numFmtId="10" fontId="1" fillId="22" borderId="1" xfId="65" applyNumberFormat="1" applyFill="1" applyBorder="1" applyAlignment="1" applyProtection="1">
      <alignment horizontal="center" vertical="center"/>
      <protection locked="0"/>
    </xf>
    <xf numFmtId="0" fontId="16" fillId="24" borderId="3" xfId="36" applyFont="1" applyFill="1" applyBorder="1" applyProtection="1"/>
    <xf numFmtId="0" fontId="16" fillId="24" borderId="5" xfId="36" applyFont="1" applyFill="1" applyBorder="1" applyProtection="1"/>
    <xf numFmtId="0" fontId="16" fillId="24" borderId="4" xfId="36" applyFont="1" applyFill="1" applyBorder="1" applyProtection="1"/>
    <xf numFmtId="0" fontId="0" fillId="24" borderId="2" xfId="35" applyFont="1" applyFill="1" applyBorder="1" applyAlignment="1" applyProtection="1">
      <alignment horizontal="center" vertical="center" wrapText="1"/>
    </xf>
    <xf numFmtId="0" fontId="0" fillId="0" borderId="0" xfId="0" applyFill="1" applyAlignment="1" applyProtection="1">
      <alignment horizontal="center"/>
    </xf>
    <xf numFmtId="10" fontId="0" fillId="0" borderId="0" xfId="65" applyNumberFormat="1" applyFont="1" applyProtection="1"/>
    <xf numFmtId="0" fontId="21" fillId="24" borderId="3" xfId="35" applyFont="1" applyFill="1" applyBorder="1" applyAlignment="1" applyProtection="1">
      <alignment horizontal="center" vertical="center" wrapText="1"/>
    </xf>
    <xf numFmtId="0" fontId="22" fillId="24" borderId="3" xfId="35" applyFont="1" applyFill="1" applyBorder="1" applyAlignment="1" applyProtection="1">
      <alignment horizontal="center" vertical="center" wrapText="1"/>
    </xf>
    <xf numFmtId="173" fontId="22" fillId="23" borderId="2" xfId="64" applyNumberFormat="1" applyFont="1" applyFill="1" applyBorder="1" applyProtection="1">
      <protection locked="0"/>
    </xf>
    <xf numFmtId="0" fontId="22" fillId="24" borderId="2" xfId="35" applyFont="1" applyFill="1" applyBorder="1" applyAlignment="1" applyProtection="1">
      <alignment horizontal="center" vertical="center" wrapText="1"/>
    </xf>
    <xf numFmtId="0" fontId="0" fillId="24" borderId="4" xfId="35" applyFont="1" applyFill="1" applyBorder="1" applyAlignment="1" applyProtection="1">
      <alignment horizontal="center" vertical="center" wrapText="1"/>
    </xf>
    <xf numFmtId="172" fontId="0" fillId="0" borderId="2" xfId="64" applyNumberFormat="1" applyFont="1" applyFill="1" applyBorder="1" applyAlignment="1" applyProtection="1">
      <alignment horizontal="center" vertical="center"/>
      <protection locked="0"/>
    </xf>
    <xf numFmtId="172" fontId="0" fillId="22" borderId="2" xfId="64" applyNumberFormat="1" applyFont="1" applyFill="1" applyBorder="1" applyAlignment="1" applyProtection="1">
      <alignment horizontal="center" vertical="center"/>
      <protection locked="0"/>
    </xf>
    <xf numFmtId="172" fontId="0" fillId="21" borderId="2" xfId="64" applyNumberFormat="1" applyFont="1" applyFill="1" applyBorder="1" applyAlignment="1" applyProtection="1">
      <alignment horizontal="center" vertical="center"/>
      <protection locked="0"/>
    </xf>
    <xf numFmtId="170" fontId="0" fillId="21" borderId="2" xfId="64" applyNumberFormat="1" applyFont="1" applyFill="1" applyBorder="1" applyAlignment="1" applyProtection="1">
      <alignment horizontal="left" vertical="center"/>
      <protection locked="0"/>
    </xf>
    <xf numFmtId="0" fontId="0" fillId="0" borderId="0" xfId="0" applyAlignment="1" applyProtection="1">
      <alignment horizontal="left"/>
    </xf>
    <xf numFmtId="10" fontId="1" fillId="22" borderId="2" xfId="65" applyNumberFormat="1" applyFill="1" applyBorder="1" applyAlignment="1" applyProtection="1">
      <alignment horizontal="center" vertical="center"/>
      <protection locked="0"/>
    </xf>
    <xf numFmtId="172" fontId="0" fillId="24" borderId="2" xfId="64" applyNumberFormat="1" applyFont="1" applyFill="1" applyBorder="1" applyAlignment="1" applyProtection="1">
      <alignment horizontal="center" vertical="center"/>
      <protection locked="0"/>
    </xf>
    <xf numFmtId="170" fontId="0" fillId="24" borderId="2" xfId="64" applyNumberFormat="1" applyFont="1" applyFill="1" applyBorder="1" applyAlignment="1" applyProtection="1">
      <alignment horizontal="left" vertical="center"/>
      <protection locked="0"/>
    </xf>
    <xf numFmtId="170" fontId="1" fillId="24" borderId="2" xfId="64" applyNumberFormat="1" applyFill="1" applyBorder="1" applyAlignment="1" applyProtection="1">
      <alignment horizontal="center" vertical="center"/>
      <protection locked="0"/>
    </xf>
    <xf numFmtId="170" fontId="0" fillId="0" borderId="3" xfId="64" applyNumberFormat="1" applyFont="1" applyFill="1" applyBorder="1" applyAlignment="1" applyProtection="1">
      <alignment horizontal="left" vertical="center"/>
      <protection locked="0"/>
    </xf>
    <xf numFmtId="170" fontId="1" fillId="0" borderId="4" xfId="64" applyNumberFormat="1" applyFill="1" applyBorder="1" applyAlignment="1" applyProtection="1">
      <alignment horizontal="center" vertical="center"/>
      <protection locked="0"/>
    </xf>
    <xf numFmtId="170" fontId="1" fillId="22" borderId="4" xfId="64" applyNumberFormat="1" applyFill="1" applyBorder="1" applyAlignment="1" applyProtection="1">
      <alignment horizontal="center" vertical="center"/>
      <protection locked="0"/>
    </xf>
    <xf numFmtId="170" fontId="1" fillId="22" borderId="3" xfId="64" applyNumberFormat="1" applyFill="1" applyBorder="1" applyAlignment="1" applyProtection="1">
      <alignment horizontal="center" vertical="center"/>
      <protection locked="0"/>
    </xf>
    <xf numFmtId="10" fontId="1" fillId="22" borderId="2" xfId="65" applyNumberFormat="1" applyFill="1" applyBorder="1" applyAlignment="1" applyProtection="1">
      <alignment horizontal="left" vertical="center"/>
      <protection locked="0"/>
    </xf>
    <xf numFmtId="4" fontId="9" fillId="18" borderId="14" xfId="0" applyNumberFormat="1" applyFont="1" applyFill="1" applyBorder="1" applyAlignment="1" applyProtection="1">
      <alignment vertical="center"/>
    </xf>
    <xf numFmtId="4" fontId="3" fillId="25" borderId="15" xfId="0" applyNumberFormat="1" applyFont="1" applyFill="1" applyBorder="1" applyAlignment="1" applyProtection="1">
      <alignment horizontal="left" indent="1"/>
    </xf>
    <xf numFmtId="4" fontId="3" fillId="25" borderId="15" xfId="0" applyNumberFormat="1" applyFont="1" applyFill="1" applyBorder="1" applyProtection="1"/>
    <xf numFmtId="4" fontId="9" fillId="18" borderId="16" xfId="0" applyNumberFormat="1" applyFont="1" applyFill="1" applyBorder="1" applyAlignment="1" applyProtection="1">
      <alignment vertical="center"/>
    </xf>
    <xf numFmtId="4" fontId="9" fillId="25" borderId="15" xfId="0" applyNumberFormat="1" applyFont="1" applyFill="1" applyBorder="1" applyAlignment="1" applyProtection="1">
      <alignment vertical="top" wrapText="1"/>
    </xf>
    <xf numFmtId="0" fontId="0" fillId="0" borderId="2" xfId="0" applyFont="1" applyBorder="1" applyAlignment="1" applyProtection="1">
      <alignment wrapText="1"/>
    </xf>
    <xf numFmtId="4" fontId="23" fillId="0" borderId="15" xfId="0" applyNumberFormat="1" applyFont="1" applyFill="1" applyBorder="1" applyAlignment="1" applyProtection="1">
      <alignment vertical="top" wrapText="1"/>
    </xf>
    <xf numFmtId="0" fontId="0" fillId="24" borderId="3" xfId="35" applyFont="1" applyFill="1" applyBorder="1" applyAlignment="1" applyProtection="1">
      <alignment horizontal="center" vertical="center"/>
    </xf>
    <xf numFmtId="0" fontId="1" fillId="24" borderId="4" xfId="35" applyFill="1" applyBorder="1" applyAlignment="1" applyProtection="1">
      <alignment horizontal="center" vertical="center"/>
    </xf>
    <xf numFmtId="0" fontId="0" fillId="24" borderId="4" xfId="35" applyFont="1" applyFill="1" applyBorder="1" applyAlignment="1" applyProtection="1">
      <alignment horizontal="center" vertical="center"/>
    </xf>
    <xf numFmtId="4" fontId="3" fillId="0" borderId="15" xfId="0" applyNumberFormat="1" applyFont="1" applyFill="1" applyBorder="1" applyAlignment="1" applyProtection="1">
      <alignment vertical="top" wrapText="1"/>
    </xf>
    <xf numFmtId="4" fontId="9" fillId="0" borderId="15" xfId="0" applyNumberFormat="1" applyFont="1" applyFill="1" applyBorder="1" applyAlignment="1" applyProtection="1">
      <alignment vertical="top" wrapText="1"/>
    </xf>
    <xf numFmtId="4" fontId="3" fillId="25" borderId="15" xfId="0" applyNumberFormat="1" applyFont="1" applyFill="1" applyBorder="1" applyAlignment="1" applyProtection="1">
      <alignment vertical="top" wrapText="1"/>
    </xf>
    <xf numFmtId="4" fontId="3" fillId="25" borderId="15" xfId="0" applyNumberFormat="1" applyFont="1" applyFill="1" applyBorder="1" applyAlignment="1" applyProtection="1">
      <alignment vertical="top"/>
    </xf>
    <xf numFmtId="4" fontId="3" fillId="25" borderId="16" xfId="0" applyNumberFormat="1" applyFont="1" applyFill="1" applyBorder="1" applyAlignment="1" applyProtection="1">
      <alignment vertical="top"/>
    </xf>
    <xf numFmtId="4" fontId="3" fillId="26" borderId="16" xfId="0" applyNumberFormat="1" applyFont="1" applyFill="1" applyBorder="1" applyAlignment="1" applyProtection="1">
      <alignment vertical="top"/>
    </xf>
    <xf numFmtId="4" fontId="3" fillId="25" borderId="17" xfId="0" applyNumberFormat="1" applyFont="1" applyFill="1" applyBorder="1" applyAlignment="1" applyProtection="1">
      <alignment vertical="top"/>
    </xf>
    <xf numFmtId="0" fontId="21" fillId="0" borderId="0" xfId="0" applyFont="1" applyProtection="1"/>
    <xf numFmtId="0" fontId="22" fillId="0" borderId="3" xfId="0" applyFont="1" applyBorder="1" applyAlignment="1" applyProtection="1">
      <alignment horizontal="centerContinuous"/>
    </xf>
    <xf numFmtId="0" fontId="21" fillId="0" borderId="4" xfId="0" applyFont="1" applyBorder="1" applyAlignment="1" applyProtection="1">
      <alignment horizontal="centerContinuous"/>
    </xf>
    <xf numFmtId="0" fontId="21" fillId="0" borderId="5" xfId="0" applyFont="1" applyBorder="1" applyAlignment="1" applyProtection="1">
      <alignment horizontal="centerContinuous"/>
    </xf>
    <xf numFmtId="173" fontId="22" fillId="0" borderId="2" xfId="0" applyNumberFormat="1" applyFont="1" applyBorder="1" applyAlignment="1" applyProtection="1">
      <alignment vertical="center"/>
    </xf>
    <xf numFmtId="173" fontId="21" fillId="0" borderId="2" xfId="0" applyNumberFormat="1" applyFont="1" applyBorder="1" applyAlignment="1" applyProtection="1">
      <alignment vertical="center"/>
    </xf>
    <xf numFmtId="173" fontId="22" fillId="0" borderId="10" xfId="0" applyNumberFormat="1" applyFont="1" applyBorder="1" applyAlignment="1" applyProtection="1">
      <alignment vertical="center"/>
    </xf>
    <xf numFmtId="173" fontId="21" fillId="0" borderId="9" xfId="0" applyNumberFormat="1" applyFont="1" applyBorder="1" applyAlignment="1" applyProtection="1">
      <alignment vertical="center"/>
    </xf>
    <xf numFmtId="173" fontId="21" fillId="0" borderId="10" xfId="0" applyNumberFormat="1" applyFont="1" applyBorder="1" applyAlignment="1" applyProtection="1">
      <alignment vertical="center"/>
    </xf>
    <xf numFmtId="173" fontId="21" fillId="0" borderId="11" xfId="0" applyNumberFormat="1" applyFont="1" applyBorder="1" applyAlignment="1" applyProtection="1">
      <alignment vertical="center"/>
    </xf>
    <xf numFmtId="173" fontId="21" fillId="0" borderId="0" xfId="0" applyNumberFormat="1" applyFont="1" applyBorder="1" applyAlignment="1" applyProtection="1">
      <alignment vertical="center"/>
    </xf>
    <xf numFmtId="173" fontId="22" fillId="0" borderId="0" xfId="0" applyNumberFormat="1" applyFont="1" applyBorder="1" applyAlignment="1" applyProtection="1">
      <alignment vertical="center"/>
    </xf>
    <xf numFmtId="0" fontId="21" fillId="0" borderId="12" xfId="0" applyFont="1" applyBorder="1" applyProtection="1"/>
    <xf numFmtId="0" fontId="21" fillId="0" borderId="8" xfId="0" applyFont="1" applyBorder="1" applyProtection="1"/>
    <xf numFmtId="0" fontId="21" fillId="0" borderId="13" xfId="0" applyFont="1" applyBorder="1" applyProtection="1"/>
    <xf numFmtId="0" fontId="21" fillId="0" borderId="2" xfId="0" applyFont="1" applyBorder="1" applyAlignment="1" applyProtection="1">
      <alignment horizontal="center"/>
    </xf>
    <xf numFmtId="173" fontId="24" fillId="23" borderId="16" xfId="64" applyNumberFormat="1" applyFont="1" applyFill="1" applyBorder="1" applyAlignment="1" applyProtection="1">
      <alignment vertical="top"/>
    </xf>
    <xf numFmtId="0" fontId="0" fillId="0" borderId="0" xfId="0"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left" vertical="center" wrapText="1"/>
    </xf>
    <xf numFmtId="172" fontId="1" fillId="22" borderId="2" xfId="64" applyNumberFormat="1" applyFill="1" applyBorder="1" applyAlignment="1" applyProtection="1">
      <alignment horizontal="center" vertical="center"/>
      <protection locked="0"/>
    </xf>
    <xf numFmtId="172" fontId="1" fillId="22" borderId="18" xfId="64" applyNumberFormat="1" applyFill="1" applyBorder="1" applyAlignment="1" applyProtection="1">
      <alignment horizontal="center" vertical="center"/>
      <protection locked="0"/>
    </xf>
    <xf numFmtId="172" fontId="1" fillId="0" borderId="0" xfId="64" applyNumberFormat="1" applyFill="1" applyBorder="1" applyAlignment="1" applyProtection="1">
      <alignment horizontal="center" vertical="center"/>
    </xf>
    <xf numFmtId="170" fontId="1" fillId="22" borderId="4" xfId="64" applyNumberFormat="1" applyFill="1" applyBorder="1" applyAlignment="1" applyProtection="1">
      <alignment horizontal="center" vertical="center"/>
    </xf>
    <xf numFmtId="0" fontId="22" fillId="0" borderId="0" xfId="0" applyFont="1" applyAlignment="1" applyProtection="1">
      <alignment vertical="center"/>
    </xf>
    <xf numFmtId="0" fontId="26" fillId="0" borderId="0" xfId="66" applyFont="1" applyAlignment="1" applyProtection="1"/>
    <xf numFmtId="0" fontId="4" fillId="0" borderId="0" xfId="67" applyFont="1" applyAlignment="1" applyProtection="1">
      <alignment vertical="top" wrapText="1"/>
    </xf>
    <xf numFmtId="0" fontId="28" fillId="0" borderId="0" xfId="68" quotePrefix="1" applyFont="1" applyAlignment="1" applyProtection="1">
      <alignment horizontal="left" vertical="center"/>
    </xf>
    <xf numFmtId="0" fontId="3" fillId="0" borderId="0" xfId="67" applyFont="1"/>
    <xf numFmtId="0" fontId="3" fillId="0" borderId="0" xfId="67" applyFont="1" applyAlignment="1" applyProtection="1">
      <alignment vertical="top" wrapText="1"/>
    </xf>
    <xf numFmtId="0" fontId="3" fillId="22" borderId="2" xfId="67" applyFont="1" applyFill="1" applyBorder="1" applyAlignment="1" applyProtection="1">
      <alignment vertical="center" wrapText="1"/>
      <protection locked="0"/>
    </xf>
    <xf numFmtId="0" fontId="9" fillId="27" borderId="2" xfId="67" applyFont="1" applyFill="1" applyBorder="1" applyAlignment="1" applyProtection="1">
      <alignment horizontal="center" vertical="center" wrapText="1"/>
    </xf>
    <xf numFmtId="0" fontId="3" fillId="22" borderId="2" xfId="67" applyFont="1" applyFill="1" applyBorder="1" applyAlignment="1" applyProtection="1">
      <alignment horizontal="center" vertical="center" wrapText="1"/>
      <protection locked="0"/>
    </xf>
    <xf numFmtId="0" fontId="3" fillId="22" borderId="2" xfId="67" applyFont="1" applyFill="1" applyBorder="1" applyAlignment="1" applyProtection="1">
      <alignment vertical="top" wrapText="1"/>
      <protection locked="0"/>
    </xf>
    <xf numFmtId="0" fontId="1" fillId="0" borderId="0" xfId="69" applyProtection="1"/>
    <xf numFmtId="0" fontId="29" fillId="0" borderId="0" xfId="70" applyFont="1" applyAlignment="1" applyProtection="1">
      <alignment vertical="center"/>
    </xf>
    <xf numFmtId="0" fontId="1" fillId="0" borderId="0" xfId="69"/>
    <xf numFmtId="0" fontId="31" fillId="18" borderId="2" xfId="71" applyFont="1" applyFill="1" applyBorder="1" applyAlignment="1" applyProtection="1">
      <alignment horizontal="center" vertical="center" wrapText="1"/>
    </xf>
    <xf numFmtId="0" fontId="24" fillId="0" borderId="2" xfId="69" applyFont="1" applyBorder="1" applyAlignment="1">
      <alignment horizontal="left" vertical="top"/>
    </xf>
    <xf numFmtId="0" fontId="24" fillId="0" borderId="2" xfId="69" applyFont="1" applyBorder="1" applyAlignment="1">
      <alignment vertical="top"/>
    </xf>
    <xf numFmtId="21" fontId="24" fillId="0" borderId="2" xfId="69" applyNumberFormat="1" applyFont="1" applyBorder="1" applyAlignment="1">
      <alignment vertical="top"/>
    </xf>
    <xf numFmtId="21" fontId="24" fillId="0" borderId="2" xfId="69" quotePrefix="1" applyNumberFormat="1" applyFont="1" applyBorder="1" applyAlignment="1">
      <alignment vertical="top"/>
    </xf>
    <xf numFmtId="16" fontId="24" fillId="0" borderId="2" xfId="69" quotePrefix="1" applyNumberFormat="1" applyFont="1" applyBorder="1" applyAlignment="1">
      <alignment vertical="top"/>
    </xf>
    <xf numFmtId="0" fontId="1" fillId="0" borderId="0" xfId="69" applyAlignment="1">
      <alignment horizontal="center"/>
    </xf>
    <xf numFmtId="14" fontId="24" fillId="0" borderId="2" xfId="69" applyNumberFormat="1" applyFont="1" applyBorder="1" applyAlignment="1">
      <alignment horizontal="center" vertical="top"/>
    </xf>
    <xf numFmtId="21" fontId="24" fillId="0" borderId="2" xfId="69" applyNumberFormat="1" applyFont="1" applyFill="1" applyBorder="1" applyAlignment="1">
      <alignment vertical="top"/>
    </xf>
    <xf numFmtId="0" fontId="21" fillId="24" borderId="3" xfId="35" applyFont="1" applyFill="1" applyBorder="1" applyAlignment="1" applyProtection="1">
      <alignment horizontal="center" vertical="center"/>
    </xf>
    <xf numFmtId="173" fontId="21" fillId="22" borderId="2" xfId="0" applyNumberFormat="1" applyFont="1" applyFill="1" applyBorder="1" applyProtection="1"/>
    <xf numFmtId="10" fontId="0" fillId="28" borderId="2" xfId="65" applyNumberFormat="1" applyFont="1" applyFill="1" applyBorder="1" applyAlignment="1" applyProtection="1">
      <alignment horizontal="left" vertical="center"/>
      <protection locked="0"/>
    </xf>
    <xf numFmtId="0" fontId="0" fillId="22" borderId="3" xfId="64" applyNumberFormat="1" applyFont="1" applyFill="1" applyBorder="1" applyAlignment="1" applyProtection="1">
      <alignment horizontal="left" vertical="center"/>
      <protection locked="0"/>
    </xf>
    <xf numFmtId="0" fontId="21" fillId="0" borderId="0" xfId="0" applyNumberFormat="1" applyFont="1" applyProtection="1"/>
    <xf numFmtId="0" fontId="4" fillId="24" borderId="2" xfId="36" applyNumberFormat="1" applyFont="1" applyFill="1" applyBorder="1" applyAlignment="1" applyProtection="1">
      <alignment horizontal="center" vertical="center"/>
    </xf>
    <xf numFmtId="0" fontId="21" fillId="24" borderId="3" xfId="35" applyNumberFormat="1" applyFont="1" applyFill="1" applyBorder="1" applyAlignment="1" applyProtection="1">
      <alignment horizontal="center" vertical="center"/>
    </xf>
    <xf numFmtId="0" fontId="21" fillId="0" borderId="2" xfId="0" applyNumberFormat="1" applyFont="1" applyBorder="1" applyAlignment="1" applyProtection="1">
      <alignment horizontal="left"/>
    </xf>
    <xf numFmtId="0" fontId="14" fillId="0" borderId="0" xfId="0" applyFont="1" applyFill="1" applyProtection="1"/>
    <xf numFmtId="172" fontId="2" fillId="22" borderId="2" xfId="64" applyNumberFormat="1" applyFont="1" applyFill="1" applyBorder="1" applyAlignment="1" applyProtection="1">
      <alignment horizontal="center" vertical="center"/>
      <protection locked="0"/>
    </xf>
    <xf numFmtId="0" fontId="2" fillId="22" borderId="2" xfId="64" applyNumberFormat="1" applyFont="1" applyFill="1" applyBorder="1" applyAlignment="1" applyProtection="1">
      <alignment horizontal="center" vertical="center"/>
      <protection locked="0"/>
    </xf>
    <xf numFmtId="0" fontId="0" fillId="0" borderId="0" xfId="0" applyFill="1" applyBorder="1" applyAlignment="1" applyProtection="1">
      <alignment horizontal="left" vertical="center" wrapText="1"/>
    </xf>
    <xf numFmtId="0" fontId="0" fillId="0" borderId="0" xfId="0" applyAlignment="1" applyProtection="1">
      <alignment horizontal="left" vertical="center" wrapText="1"/>
    </xf>
    <xf numFmtId="0" fontId="0" fillId="0" borderId="7" xfId="0" applyBorder="1" applyAlignment="1" applyProtection="1">
      <alignment horizontal="left" vertical="center" wrapText="1"/>
    </xf>
    <xf numFmtId="0" fontId="0" fillId="0" borderId="0" xfId="0" applyFill="1" applyAlignment="1" applyProtection="1">
      <alignment horizontal="left" vertical="center" wrapText="1"/>
    </xf>
    <xf numFmtId="0" fontId="0" fillId="0" borderId="7" xfId="0" applyFill="1" applyBorder="1" applyAlignment="1" applyProtection="1">
      <alignment horizontal="left" vertical="center" wrapText="1"/>
    </xf>
  </cellXfs>
  <cellStyles count="72">
    <cellStyle name="_Column1" xfId="37"/>
    <cellStyle name="_Column1_120319_BAB_KoPr2012_KEMA" xfId="38"/>
    <cellStyle name="_Column1_A. Allgemeine Informationen" xfId="39"/>
    <cellStyle name="_Column1_Ausfüllhilfe" xfId="40"/>
    <cellStyle name="_Column2" xfId="41"/>
    <cellStyle name="_Column3" xfId="42"/>
    <cellStyle name="_Column4" xfId="43"/>
    <cellStyle name="_Column4_120319_BAB_KoPr2012_KEMA" xfId="44"/>
    <cellStyle name="_Column4_A. Allgemeine Informationen" xfId="45"/>
    <cellStyle name="_Column4_Ausfüllhilfe" xfId="46"/>
    <cellStyle name="_Column5" xfId="47"/>
    <cellStyle name="_Column6" xfId="48"/>
    <cellStyle name="_Column7" xfId="49"/>
    <cellStyle name="_Data" xfId="50"/>
    <cellStyle name="_Data_120319_BAB_KoPr2012_KEMA" xfId="51"/>
    <cellStyle name="_Header" xfId="52"/>
    <cellStyle name="_Row1" xfId="53"/>
    <cellStyle name="_Row1_120319_BAB_KoPr2012_KEMA" xfId="54"/>
    <cellStyle name="_Row1_A. Allgemeine Informationen" xfId="55"/>
    <cellStyle name="_Row1_Ausfüllhilfe" xfId="56"/>
    <cellStyle name="_Row2" xfId="57"/>
    <cellStyle name="_Row3" xfId="58"/>
    <cellStyle name="_Row4" xfId="59"/>
    <cellStyle name="_Row5" xfId="60"/>
    <cellStyle name="_Row6" xfId="61"/>
    <cellStyle name="_Row7" xfId="62"/>
    <cellStyle name="20 % - Akzent2" xfId="64" builtinId="34"/>
    <cellStyle name="20% - Akzent1" xfId="1"/>
    <cellStyle name="20% - Akzent2" xfId="2"/>
    <cellStyle name="20% - Akzent3" xfId="3"/>
    <cellStyle name="20% - Akzent4" xfId="4"/>
    <cellStyle name="20% - Akzent5" xfId="5"/>
    <cellStyle name="20% - Akzent6" xfId="6"/>
    <cellStyle name="4" xfId="7"/>
    <cellStyle name="40 % - Akzent1" xfId="35" builtinId="31"/>
    <cellStyle name="40% - Akzent1" xfId="8"/>
    <cellStyle name="40% - Akzent2" xfId="9"/>
    <cellStyle name="40% - Akzent3" xfId="10"/>
    <cellStyle name="40% - Akzent4" xfId="11"/>
    <cellStyle name="40% - Akzent5" xfId="12"/>
    <cellStyle name="40% - Akzent6" xfId="13"/>
    <cellStyle name="5" xfId="14"/>
    <cellStyle name="6" xfId="15"/>
    <cellStyle name="60 % - Akzent1" xfId="36" builtinId="32"/>
    <cellStyle name="60% - Akzent1" xfId="16"/>
    <cellStyle name="60% - Akzent2" xfId="17"/>
    <cellStyle name="60% - Akzent3" xfId="18"/>
    <cellStyle name="60% - Akzent4" xfId="19"/>
    <cellStyle name="60% - Akzent5" xfId="20"/>
    <cellStyle name="60% - Akzent6" xfId="21"/>
    <cellStyle name="9" xfId="22"/>
    <cellStyle name="Euro" xfId="23"/>
    <cellStyle name="Komma 2" xfId="24"/>
    <cellStyle name="Komma 3" xfId="32"/>
    <cellStyle name="Link" xfId="68" builtinId="8"/>
    <cellStyle name="Normal_erfassungsmatrix 04" xfId="28"/>
    <cellStyle name="Prozent" xfId="65" builtinId="5"/>
    <cellStyle name="Prozent 2" xfId="25"/>
    <cellStyle name="Prozent 3" xfId="29"/>
    <cellStyle name="Standard" xfId="0" builtinId="0"/>
    <cellStyle name="Standard 16" xfId="69"/>
    <cellStyle name="Standard 2" xfId="26"/>
    <cellStyle name="Standard 2 2" xfId="33"/>
    <cellStyle name="Standard 3" xfId="27"/>
    <cellStyle name="Standard 3 2" xfId="34"/>
    <cellStyle name="Standard 4" xfId="30"/>
    <cellStyle name="Standard 5" xfId="31"/>
    <cellStyle name="Standard 6" xfId="71"/>
    <cellStyle name="Standard_16554" xfId="66"/>
    <cellStyle name="Standard_2. Kostenprüfung_Obergrenzen M&amp;A_29.01.08" xfId="70"/>
    <cellStyle name="Standard_Kopie von Blanko_Verprobung_II_Runde Preisblatt MPr" xfId="67"/>
    <cellStyle name="Undefiniert" xfId="63"/>
  </cellStyles>
  <dxfs count="1">
    <dxf>
      <fill>
        <patternFill>
          <bgColor rgb="FFFFFF99"/>
        </patternFill>
      </fill>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zoomScale="80" zoomScaleNormal="80" workbookViewId="0">
      <selection activeCell="E4" sqref="E4"/>
    </sheetView>
  </sheetViews>
  <sheetFormatPr baseColWidth="10" defaultColWidth="9.140625" defaultRowHeight="15" x14ac:dyDescent="0.25"/>
  <cols>
    <col min="1" max="1" width="2.140625" style="91" customWidth="1"/>
    <col min="2" max="2" width="7.42578125" style="91" customWidth="1"/>
    <col min="3" max="3" width="8.85546875" style="91" customWidth="1"/>
    <col min="4" max="4" width="11.42578125" style="98" customWidth="1"/>
    <col min="5" max="5" width="35.7109375" style="91" customWidth="1"/>
    <col min="6" max="6" width="22.85546875" style="91" customWidth="1"/>
    <col min="7" max="7" width="15.7109375" style="91" customWidth="1"/>
    <col min="8" max="8" width="90.7109375" style="91" customWidth="1"/>
    <col min="9" max="16384" width="9.140625" style="91"/>
  </cols>
  <sheetData>
    <row r="1" spans="1:8" ht="28.5" customHeight="1" x14ac:dyDescent="0.25">
      <c r="A1" s="89"/>
      <c r="B1" s="90" t="s">
        <v>127</v>
      </c>
      <c r="C1" s="90"/>
    </row>
    <row r="2" spans="1:8" ht="9.75" customHeight="1" x14ac:dyDescent="0.25"/>
    <row r="3" spans="1:8" ht="18" customHeight="1" x14ac:dyDescent="0.25">
      <c r="B3" s="92" t="s">
        <v>128</v>
      </c>
      <c r="C3" s="92" t="s">
        <v>25</v>
      </c>
      <c r="D3" s="92" t="s">
        <v>129</v>
      </c>
      <c r="E3" s="92" t="s">
        <v>130</v>
      </c>
      <c r="F3" s="92" t="s">
        <v>24</v>
      </c>
      <c r="G3" s="92" t="s">
        <v>26</v>
      </c>
      <c r="H3" s="92" t="s">
        <v>23</v>
      </c>
    </row>
    <row r="4" spans="1:8" ht="15" customHeight="1" x14ac:dyDescent="0.25">
      <c r="B4" s="93">
        <v>2022</v>
      </c>
      <c r="C4" s="94" t="s">
        <v>131</v>
      </c>
      <c r="D4" s="99">
        <v>44654</v>
      </c>
      <c r="E4" s="95" t="s">
        <v>164</v>
      </c>
      <c r="F4" s="96"/>
      <c r="G4" s="96"/>
      <c r="H4" s="95" t="s">
        <v>138</v>
      </c>
    </row>
    <row r="5" spans="1:8" x14ac:dyDescent="0.25">
      <c r="B5" s="93"/>
      <c r="C5" s="97"/>
      <c r="D5" s="99"/>
      <c r="E5" s="95"/>
      <c r="F5" s="95"/>
      <c r="G5" s="95"/>
      <c r="H5" s="95"/>
    </row>
    <row r="6" spans="1:8" x14ac:dyDescent="0.25">
      <c r="B6" s="93"/>
      <c r="C6" s="97"/>
      <c r="D6" s="99"/>
      <c r="E6" s="95"/>
      <c r="F6" s="95"/>
      <c r="G6" s="95"/>
      <c r="H6" s="95"/>
    </row>
    <row r="7" spans="1:8" x14ac:dyDescent="0.25">
      <c r="B7" s="93"/>
      <c r="C7" s="97"/>
      <c r="D7" s="99"/>
      <c r="E7" s="95"/>
      <c r="F7" s="95"/>
      <c r="G7" s="95"/>
      <c r="H7" s="95"/>
    </row>
    <row r="8" spans="1:8" x14ac:dyDescent="0.25">
      <c r="B8" s="93"/>
      <c r="C8" s="97"/>
      <c r="D8" s="99"/>
      <c r="E8" s="95"/>
      <c r="F8" s="95"/>
      <c r="G8" s="95"/>
      <c r="H8" s="95"/>
    </row>
    <row r="9" spans="1:8" x14ac:dyDescent="0.25">
      <c r="B9" s="93"/>
      <c r="C9" s="97"/>
      <c r="D9" s="99"/>
      <c r="E9" s="100"/>
      <c r="F9" s="95"/>
      <c r="G9" s="95"/>
      <c r="H9" s="95"/>
    </row>
    <row r="10" spans="1:8" x14ac:dyDescent="0.25">
      <c r="B10" s="93"/>
      <c r="C10" s="97"/>
      <c r="D10" s="99"/>
      <c r="E10" s="95"/>
      <c r="F10" s="95"/>
      <c r="G10" s="95"/>
      <c r="H10" s="9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tabColor rgb="FFFF0000"/>
  </sheetPr>
  <dimension ref="B1:B63"/>
  <sheetViews>
    <sheetView showGridLines="0" showZeros="0" tabSelected="1" zoomScale="115" zoomScaleNormal="115" workbookViewId="0">
      <selection activeCell="B44" sqref="B44"/>
    </sheetView>
  </sheetViews>
  <sheetFormatPr baseColWidth="10" defaultRowHeight="15" x14ac:dyDescent="0.25"/>
  <cols>
    <col min="1" max="1" width="1.7109375" style="1" customWidth="1"/>
    <col min="2" max="2" width="150.7109375" style="1" customWidth="1"/>
    <col min="3" max="3" width="1.7109375" style="1" customWidth="1"/>
    <col min="4" max="16384" width="11.42578125" style="1"/>
  </cols>
  <sheetData>
    <row r="1" spans="2:2" ht="15.75" thickBot="1" x14ac:dyDescent="0.3"/>
    <row r="2" spans="2:2" x14ac:dyDescent="0.25">
      <c r="B2" s="38" t="s">
        <v>83</v>
      </c>
    </row>
    <row r="3" spans="2:2" x14ac:dyDescent="0.25">
      <c r="B3" s="39" t="s">
        <v>84</v>
      </c>
    </row>
    <row r="4" spans="2:2" x14ac:dyDescent="0.25">
      <c r="B4" s="39" t="s">
        <v>85</v>
      </c>
    </row>
    <row r="5" spans="2:2" x14ac:dyDescent="0.25">
      <c r="B5" s="39" t="s">
        <v>122</v>
      </c>
    </row>
    <row r="6" spans="2:2" x14ac:dyDescent="0.25">
      <c r="B6" s="40"/>
    </row>
    <row r="7" spans="2:2" x14ac:dyDescent="0.25">
      <c r="B7" s="41" t="s">
        <v>141</v>
      </c>
    </row>
    <row r="8" spans="2:2" x14ac:dyDescent="0.25">
      <c r="B8" s="51" t="s">
        <v>86</v>
      </c>
    </row>
    <row r="9" spans="2:2" x14ac:dyDescent="0.25">
      <c r="B9" s="51"/>
    </row>
    <row r="10" spans="2:2" x14ac:dyDescent="0.25">
      <c r="B10" s="52" t="s">
        <v>140</v>
      </c>
    </row>
    <row r="11" spans="2:2" x14ac:dyDescent="0.25">
      <c r="B11" s="53" t="s">
        <v>87</v>
      </c>
    </row>
    <row r="12" spans="2:2" x14ac:dyDescent="0.25">
      <c r="B12" s="71" t="s">
        <v>114</v>
      </c>
    </row>
    <row r="13" spans="2:2" x14ac:dyDescent="0.25">
      <c r="B13" s="40"/>
    </row>
    <row r="14" spans="2:2" x14ac:dyDescent="0.25">
      <c r="B14" s="41" t="s">
        <v>84</v>
      </c>
    </row>
    <row r="15" spans="2:2" x14ac:dyDescent="0.25">
      <c r="B15" s="50" t="s">
        <v>100</v>
      </c>
    </row>
    <row r="16" spans="2:2" x14ac:dyDescent="0.25">
      <c r="B16" s="42"/>
    </row>
    <row r="17" spans="2:2" x14ac:dyDescent="0.25">
      <c r="B17" s="44" t="s">
        <v>9</v>
      </c>
    </row>
    <row r="18" spans="2:2" x14ac:dyDescent="0.25">
      <c r="B18" s="42" t="s">
        <v>101</v>
      </c>
    </row>
    <row r="19" spans="2:2" x14ac:dyDescent="0.25">
      <c r="B19" s="42" t="s">
        <v>88</v>
      </c>
    </row>
    <row r="20" spans="2:2" x14ac:dyDescent="0.25">
      <c r="B20" s="42" t="s">
        <v>89</v>
      </c>
    </row>
    <row r="21" spans="2:2" x14ac:dyDescent="0.25">
      <c r="B21" s="42" t="s">
        <v>115</v>
      </c>
    </row>
    <row r="22" spans="2:2" x14ac:dyDescent="0.25">
      <c r="B22" s="42"/>
    </row>
    <row r="23" spans="2:2" x14ac:dyDescent="0.25">
      <c r="B23" s="44" t="s">
        <v>75</v>
      </c>
    </row>
    <row r="24" spans="2:2" x14ac:dyDescent="0.25">
      <c r="B24" s="48" t="s">
        <v>95</v>
      </c>
    </row>
    <row r="25" spans="2:2" x14ac:dyDescent="0.25">
      <c r="B25" s="42"/>
    </row>
    <row r="26" spans="2:2" x14ac:dyDescent="0.25">
      <c r="B26" s="44" t="s">
        <v>82</v>
      </c>
    </row>
    <row r="27" spans="2:2" ht="38.25" x14ac:dyDescent="0.25">
      <c r="B27" s="49" t="s">
        <v>116</v>
      </c>
    </row>
    <row r="28" spans="2:2" ht="38.25" x14ac:dyDescent="0.25">
      <c r="B28" s="49" t="s">
        <v>135</v>
      </c>
    </row>
    <row r="29" spans="2:2" s="6" customFormat="1" ht="157.5" customHeight="1" x14ac:dyDescent="0.25">
      <c r="B29" s="42" t="s">
        <v>113</v>
      </c>
    </row>
    <row r="30" spans="2:2" x14ac:dyDescent="0.25">
      <c r="B30" s="49" t="s">
        <v>121</v>
      </c>
    </row>
    <row r="31" spans="2:2" x14ac:dyDescent="0.25">
      <c r="B31" s="42" t="s">
        <v>93</v>
      </c>
    </row>
    <row r="32" spans="2:2" x14ac:dyDescent="0.25">
      <c r="B32" s="42" t="s">
        <v>97</v>
      </c>
    </row>
    <row r="33" spans="2:2" x14ac:dyDescent="0.25">
      <c r="B33" s="51"/>
    </row>
    <row r="34" spans="2:2" x14ac:dyDescent="0.25">
      <c r="B34" s="41" t="s">
        <v>85</v>
      </c>
    </row>
    <row r="35" spans="2:2" x14ac:dyDescent="0.25">
      <c r="B35" s="51" t="s">
        <v>96</v>
      </c>
    </row>
    <row r="36" spans="2:2" x14ac:dyDescent="0.25">
      <c r="B36" s="51" t="s">
        <v>142</v>
      </c>
    </row>
    <row r="37" spans="2:2" x14ac:dyDescent="0.25">
      <c r="B37" s="51"/>
    </row>
    <row r="38" spans="2:2" ht="15" customHeight="1" x14ac:dyDescent="0.25">
      <c r="B38" s="42" t="s">
        <v>143</v>
      </c>
    </row>
    <row r="39" spans="2:2" ht="4.5" customHeight="1" x14ac:dyDescent="0.25">
      <c r="B39" s="42"/>
    </row>
    <row r="40" spans="2:2" ht="25.5" x14ac:dyDescent="0.25">
      <c r="B40" s="42" t="s">
        <v>146</v>
      </c>
    </row>
    <row r="41" spans="2:2" ht="25.5" x14ac:dyDescent="0.25">
      <c r="B41" s="42" t="s">
        <v>162</v>
      </c>
    </row>
    <row r="42" spans="2:2" ht="25.5" x14ac:dyDescent="0.25">
      <c r="B42" s="42" t="s">
        <v>163</v>
      </c>
    </row>
    <row r="43" spans="2:2" x14ac:dyDescent="0.25">
      <c r="B43" s="42"/>
    </row>
    <row r="44" spans="2:2" x14ac:dyDescent="0.25">
      <c r="B44" s="42" t="s">
        <v>147</v>
      </c>
    </row>
    <row r="45" spans="2:2" ht="4.5" customHeight="1" x14ac:dyDescent="0.25">
      <c r="B45" s="42"/>
    </row>
    <row r="46" spans="2:2" s="5" customFormat="1" ht="25.5" x14ac:dyDescent="0.25">
      <c r="B46" s="49" t="s">
        <v>149</v>
      </c>
    </row>
    <row r="47" spans="2:2" s="5" customFormat="1" ht="38.25" x14ac:dyDescent="0.25">
      <c r="B47" s="49" t="s">
        <v>151</v>
      </c>
    </row>
    <row r="48" spans="2:2" s="5" customFormat="1" ht="25.5" x14ac:dyDescent="0.25">
      <c r="B48" s="49" t="s">
        <v>156</v>
      </c>
    </row>
    <row r="49" spans="2:2" x14ac:dyDescent="0.25">
      <c r="B49" s="42"/>
    </row>
    <row r="50" spans="2:2" x14ac:dyDescent="0.25">
      <c r="B50" s="42" t="s">
        <v>148</v>
      </c>
    </row>
    <row r="51" spans="2:2" ht="4.5" customHeight="1" x14ac:dyDescent="0.25">
      <c r="B51" s="42"/>
    </row>
    <row r="52" spans="2:2" ht="25.5" x14ac:dyDescent="0.25">
      <c r="B52" s="42" t="s">
        <v>150</v>
      </c>
    </row>
    <row r="53" spans="2:2" ht="38.25" x14ac:dyDescent="0.25">
      <c r="B53" s="42" t="s">
        <v>152</v>
      </c>
    </row>
    <row r="54" spans="2:2" ht="25.5" x14ac:dyDescent="0.25">
      <c r="B54" s="42" t="s">
        <v>155</v>
      </c>
    </row>
    <row r="55" spans="2:2" x14ac:dyDescent="0.25">
      <c r="B55" s="42"/>
    </row>
    <row r="56" spans="2:2" x14ac:dyDescent="0.25">
      <c r="B56" s="42" t="s">
        <v>160</v>
      </c>
    </row>
    <row r="57" spans="2:2" x14ac:dyDescent="0.25">
      <c r="B57" s="42"/>
    </row>
    <row r="58" spans="2:2" x14ac:dyDescent="0.25">
      <c r="B58" s="49" t="s">
        <v>153</v>
      </c>
    </row>
    <row r="59" spans="2:2" x14ac:dyDescent="0.25">
      <c r="B59" s="42"/>
    </row>
    <row r="60" spans="2:2" ht="25.5" x14ac:dyDescent="0.25">
      <c r="B60" s="49" t="s">
        <v>154</v>
      </c>
    </row>
    <row r="61" spans="2:2" x14ac:dyDescent="0.25">
      <c r="B61" s="42"/>
    </row>
    <row r="62" spans="2:2" ht="25.5" x14ac:dyDescent="0.25">
      <c r="B62" s="42" t="s">
        <v>161</v>
      </c>
    </row>
    <row r="63" spans="2:2" ht="15.75" thickBot="1" x14ac:dyDescent="0.3">
      <c r="B63" s="54"/>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3" min="1"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CC"/>
    <pageSetUpPr fitToPage="1"/>
  </sheetPr>
  <dimension ref="A1:G135"/>
  <sheetViews>
    <sheetView showGridLines="0" showZeros="0" zoomScaleNormal="100" workbookViewId="0">
      <selection activeCell="C10" sqref="C10"/>
    </sheetView>
  </sheetViews>
  <sheetFormatPr baseColWidth="10" defaultRowHeight="15" x14ac:dyDescent="0.25"/>
  <cols>
    <col min="1" max="1" width="24.85546875" style="1" customWidth="1"/>
    <col min="2" max="2" width="25.28515625" style="1" customWidth="1"/>
    <col min="3" max="4" width="51.85546875" style="1" customWidth="1"/>
    <col min="5" max="5" width="29.140625" style="1" customWidth="1"/>
    <col min="6" max="6" width="16.7109375" style="1" customWidth="1"/>
    <col min="7" max="7" width="35.7109375" style="1" customWidth="1"/>
    <col min="8" max="16384" width="11.42578125" style="1"/>
  </cols>
  <sheetData>
    <row r="1" spans="1:4" x14ac:dyDescent="0.25">
      <c r="A1" s="109" t="s">
        <v>164</v>
      </c>
    </row>
    <row r="2" spans="1:4" ht="21" x14ac:dyDescent="0.35">
      <c r="A2" s="2" t="s">
        <v>139</v>
      </c>
    </row>
    <row r="4" spans="1:4" ht="18.75" x14ac:dyDescent="0.3">
      <c r="A4" s="13" t="s">
        <v>9</v>
      </c>
      <c r="B4" s="14"/>
      <c r="C4" s="15"/>
    </row>
    <row r="5" spans="1:4" x14ac:dyDescent="0.25">
      <c r="A5" s="3" t="s">
        <v>0</v>
      </c>
      <c r="B5" s="36"/>
      <c r="C5" s="78"/>
    </row>
    <row r="6" spans="1:4" x14ac:dyDescent="0.25">
      <c r="A6" s="3" t="s">
        <v>1</v>
      </c>
      <c r="B6" s="76"/>
      <c r="C6" s="77"/>
    </row>
    <row r="7" spans="1:4" x14ac:dyDescent="0.25">
      <c r="A7" s="3" t="s">
        <v>6</v>
      </c>
      <c r="B7" s="75"/>
    </row>
    <row r="9" spans="1:4" x14ac:dyDescent="0.25">
      <c r="A9" s="43" t="s">
        <v>157</v>
      </c>
      <c r="B9" s="110">
        <v>2022</v>
      </c>
      <c r="C9" s="4"/>
      <c r="D9" s="4"/>
    </row>
    <row r="10" spans="1:4" ht="30" x14ac:dyDescent="0.25">
      <c r="A10" s="43" t="s">
        <v>158</v>
      </c>
      <c r="B10" s="111">
        <v>2023</v>
      </c>
      <c r="C10" s="4"/>
      <c r="D10" s="4"/>
    </row>
    <row r="12" spans="1:4" ht="18.75" x14ac:dyDescent="0.3">
      <c r="A12" s="13" t="s">
        <v>75</v>
      </c>
      <c r="B12" s="14"/>
      <c r="C12" s="14"/>
      <c r="D12" s="15"/>
    </row>
    <row r="14" spans="1:4" x14ac:dyDescent="0.25">
      <c r="A14" s="8" t="s">
        <v>45</v>
      </c>
      <c r="B14" s="8"/>
      <c r="C14" s="8"/>
      <c r="D14" s="12" t="s">
        <v>29</v>
      </c>
    </row>
    <row r="15" spans="1:4" ht="30" customHeight="1" x14ac:dyDescent="0.25">
      <c r="A15" s="112" t="s">
        <v>38</v>
      </c>
      <c r="B15" s="112"/>
      <c r="C15" s="112"/>
      <c r="D15" s="12" t="s">
        <v>29</v>
      </c>
    </row>
    <row r="17" spans="1:4" x14ac:dyDescent="0.25">
      <c r="A17" s="8" t="s">
        <v>117</v>
      </c>
      <c r="B17" s="8"/>
      <c r="C17" s="8"/>
      <c r="D17" s="12" t="s">
        <v>29</v>
      </c>
    </row>
    <row r="18" spans="1:4" x14ac:dyDescent="0.25">
      <c r="A18" s="9" t="s">
        <v>118</v>
      </c>
      <c r="B18" s="8"/>
      <c r="C18" s="8"/>
      <c r="D18" s="12" t="s">
        <v>29</v>
      </c>
    </row>
    <row r="19" spans="1:4" x14ac:dyDescent="0.25">
      <c r="A19" s="8"/>
      <c r="B19" s="8"/>
      <c r="C19" s="8"/>
      <c r="D19" s="8"/>
    </row>
    <row r="20" spans="1:4" x14ac:dyDescent="0.25">
      <c r="A20" s="8" t="s">
        <v>44</v>
      </c>
      <c r="B20" s="8"/>
      <c r="C20" s="8"/>
      <c r="D20" s="12" t="s">
        <v>29</v>
      </c>
    </row>
    <row r="21" spans="1:4" x14ac:dyDescent="0.25">
      <c r="A21" s="9" t="s">
        <v>40</v>
      </c>
      <c r="B21" s="8"/>
      <c r="C21" s="8"/>
      <c r="D21" s="12" t="s">
        <v>29</v>
      </c>
    </row>
    <row r="23" spans="1:4" x14ac:dyDescent="0.25">
      <c r="A23" s="9" t="s">
        <v>39</v>
      </c>
      <c r="B23" s="8"/>
      <c r="C23" s="8"/>
      <c r="D23" s="12" t="s">
        <v>29</v>
      </c>
    </row>
    <row r="24" spans="1:4" x14ac:dyDescent="0.25">
      <c r="A24" s="9" t="s">
        <v>119</v>
      </c>
      <c r="B24" s="8"/>
      <c r="C24" s="8"/>
      <c r="D24" s="12" t="s">
        <v>29</v>
      </c>
    </row>
    <row r="25" spans="1:4" x14ac:dyDescent="0.25">
      <c r="A25" s="8"/>
      <c r="B25" s="8"/>
      <c r="C25" s="8"/>
      <c r="D25" s="8"/>
    </row>
    <row r="26" spans="1:4" ht="30" customHeight="1" x14ac:dyDescent="0.25">
      <c r="A26" s="113" t="s">
        <v>159</v>
      </c>
      <c r="B26" s="113"/>
      <c r="C26" s="114"/>
      <c r="D26" s="12" t="s">
        <v>29</v>
      </c>
    </row>
    <row r="27" spans="1:4" x14ac:dyDescent="0.25">
      <c r="A27" s="72"/>
      <c r="B27" s="72"/>
      <c r="C27" s="73"/>
      <c r="D27" s="8"/>
    </row>
    <row r="28" spans="1:4" ht="34.5" customHeight="1" x14ac:dyDescent="0.25">
      <c r="A28" s="115" t="s">
        <v>120</v>
      </c>
      <c r="B28" s="115"/>
      <c r="C28" s="116"/>
      <c r="D28" s="12" t="s">
        <v>29</v>
      </c>
    </row>
    <row r="29" spans="1:4" x14ac:dyDescent="0.25">
      <c r="A29" s="72"/>
      <c r="B29" s="72"/>
      <c r="C29" s="73"/>
      <c r="D29" s="8"/>
    </row>
    <row r="30" spans="1:4" ht="34.5" customHeight="1" x14ac:dyDescent="0.25">
      <c r="A30" s="115" t="s">
        <v>137</v>
      </c>
      <c r="B30" s="115"/>
      <c r="C30" s="116"/>
      <c r="D30" s="12" t="s">
        <v>29</v>
      </c>
    </row>
    <row r="31" spans="1:4" x14ac:dyDescent="0.25">
      <c r="A31" s="74"/>
      <c r="B31" s="74"/>
      <c r="C31" s="73"/>
      <c r="D31" s="8"/>
    </row>
    <row r="33" spans="1:7" ht="18.75" x14ac:dyDescent="0.3">
      <c r="A33" s="13" t="s">
        <v>82</v>
      </c>
      <c r="B33" s="14"/>
      <c r="C33" s="14"/>
      <c r="D33" s="14"/>
      <c r="E33" s="14"/>
      <c r="F33" s="13" t="s">
        <v>90</v>
      </c>
      <c r="G33" s="15"/>
    </row>
    <row r="34" spans="1:7" ht="32.25" customHeight="1" x14ac:dyDescent="0.25">
      <c r="A34" s="16" t="s">
        <v>46</v>
      </c>
      <c r="B34" s="45" t="s">
        <v>76</v>
      </c>
      <c r="C34" s="46"/>
      <c r="D34" s="47" t="s">
        <v>80</v>
      </c>
      <c r="E34" s="23" t="s">
        <v>81</v>
      </c>
      <c r="F34" s="16" t="s">
        <v>91</v>
      </c>
      <c r="G34" s="45" t="s">
        <v>94</v>
      </c>
    </row>
    <row r="35" spans="1:7" x14ac:dyDescent="0.25">
      <c r="A35" s="24" t="s">
        <v>133</v>
      </c>
      <c r="B35" s="33" t="s">
        <v>134</v>
      </c>
      <c r="C35" s="34"/>
      <c r="D35" s="103" t="s">
        <v>136</v>
      </c>
      <c r="E35" s="29"/>
      <c r="F35" s="26"/>
      <c r="G35" s="27"/>
    </row>
    <row r="36" spans="1:7" x14ac:dyDescent="0.25">
      <c r="A36" s="25"/>
      <c r="B36" s="104"/>
      <c r="C36" s="35"/>
      <c r="D36" s="37"/>
      <c r="E36" s="29"/>
      <c r="F36" s="30"/>
      <c r="G36" s="31"/>
    </row>
    <row r="37" spans="1:7" x14ac:dyDescent="0.25">
      <c r="A37" s="25"/>
      <c r="B37" s="104"/>
      <c r="C37" s="35"/>
      <c r="D37" s="37"/>
      <c r="E37" s="29"/>
      <c r="F37" s="30"/>
      <c r="G37" s="32"/>
    </row>
    <row r="38" spans="1:7" x14ac:dyDescent="0.25">
      <c r="A38" s="25"/>
      <c r="B38" s="104"/>
      <c r="C38" s="35"/>
      <c r="D38" s="37"/>
      <c r="E38" s="29"/>
      <c r="F38" s="30"/>
      <c r="G38" s="31"/>
    </row>
    <row r="39" spans="1:7" x14ac:dyDescent="0.25">
      <c r="A39" s="25"/>
      <c r="B39" s="104"/>
      <c r="C39" s="35"/>
      <c r="D39" s="37"/>
      <c r="E39" s="29"/>
      <c r="F39" s="30"/>
      <c r="G39" s="31"/>
    </row>
    <row r="40" spans="1:7" x14ac:dyDescent="0.25">
      <c r="A40" s="25"/>
      <c r="B40" s="104"/>
      <c r="C40" s="35"/>
      <c r="D40" s="37"/>
      <c r="E40" s="29"/>
      <c r="F40" s="30"/>
      <c r="G40" s="31"/>
    </row>
    <row r="41" spans="1:7" x14ac:dyDescent="0.25">
      <c r="A41" s="25"/>
      <c r="B41" s="104"/>
      <c r="C41" s="35"/>
      <c r="D41" s="37"/>
      <c r="E41" s="29"/>
      <c r="F41" s="30"/>
      <c r="G41" s="31"/>
    </row>
    <row r="42" spans="1:7" x14ac:dyDescent="0.25">
      <c r="A42" s="25"/>
      <c r="B42" s="104"/>
      <c r="C42" s="35"/>
      <c r="D42" s="37"/>
      <c r="E42" s="29"/>
      <c r="F42" s="30"/>
      <c r="G42" s="31"/>
    </row>
    <row r="43" spans="1:7" x14ac:dyDescent="0.25">
      <c r="A43" s="25"/>
      <c r="B43" s="104"/>
      <c r="C43" s="35"/>
      <c r="D43" s="37"/>
      <c r="E43" s="29"/>
      <c r="F43" s="30"/>
      <c r="G43" s="31"/>
    </row>
    <row r="44" spans="1:7" x14ac:dyDescent="0.25">
      <c r="A44" s="25"/>
      <c r="B44" s="104"/>
      <c r="C44" s="35"/>
      <c r="D44" s="37"/>
      <c r="E44" s="29"/>
      <c r="F44" s="30"/>
      <c r="G44" s="31"/>
    </row>
    <row r="45" spans="1:7" x14ac:dyDescent="0.25">
      <c r="A45" s="25"/>
      <c r="B45" s="104"/>
      <c r="C45" s="35"/>
      <c r="D45" s="37"/>
      <c r="E45" s="29"/>
      <c r="F45" s="30"/>
      <c r="G45" s="31"/>
    </row>
    <row r="46" spans="1:7" x14ac:dyDescent="0.25">
      <c r="A46" s="25"/>
      <c r="B46" s="104"/>
      <c r="C46" s="35"/>
      <c r="D46" s="37"/>
      <c r="E46" s="29"/>
      <c r="F46" s="30"/>
      <c r="G46" s="31"/>
    </row>
    <row r="47" spans="1:7" x14ac:dyDescent="0.25">
      <c r="A47" s="25"/>
      <c r="B47" s="104"/>
      <c r="C47" s="35"/>
      <c r="D47" s="37"/>
      <c r="E47" s="29"/>
      <c r="F47" s="30"/>
      <c r="G47" s="31"/>
    </row>
    <row r="48" spans="1:7" x14ac:dyDescent="0.25">
      <c r="A48" s="25"/>
      <c r="B48" s="104"/>
      <c r="C48" s="35"/>
      <c r="D48" s="37"/>
      <c r="E48" s="29"/>
      <c r="F48" s="30"/>
      <c r="G48" s="31"/>
    </row>
    <row r="49" spans="1:7" x14ac:dyDescent="0.25">
      <c r="A49" s="25"/>
      <c r="B49" s="104"/>
      <c r="C49" s="35"/>
      <c r="D49" s="37"/>
      <c r="E49" s="29"/>
      <c r="F49" s="30"/>
      <c r="G49" s="31"/>
    </row>
    <row r="50" spans="1:7" x14ac:dyDescent="0.25">
      <c r="A50" s="25"/>
      <c r="B50" s="104"/>
      <c r="C50" s="35"/>
      <c r="D50" s="37"/>
      <c r="E50" s="29"/>
      <c r="F50" s="30"/>
      <c r="G50" s="31"/>
    </row>
    <row r="51" spans="1:7" x14ac:dyDescent="0.25">
      <c r="A51" s="25"/>
      <c r="B51" s="104"/>
      <c r="C51" s="35"/>
      <c r="D51" s="37"/>
      <c r="E51" s="29"/>
      <c r="F51" s="30"/>
      <c r="G51" s="31"/>
    </row>
    <row r="52" spans="1:7" x14ac:dyDescent="0.25">
      <c r="A52" s="25"/>
      <c r="B52" s="104"/>
      <c r="C52" s="35"/>
      <c r="D52" s="37"/>
      <c r="E52" s="29"/>
      <c r="F52" s="30"/>
      <c r="G52" s="31"/>
    </row>
    <row r="53" spans="1:7" x14ac:dyDescent="0.25">
      <c r="A53" s="25"/>
      <c r="B53" s="104"/>
      <c r="C53" s="35"/>
      <c r="D53" s="37"/>
      <c r="E53" s="29"/>
      <c r="F53" s="30"/>
      <c r="G53" s="31"/>
    </row>
    <row r="54" spans="1:7" x14ac:dyDescent="0.25">
      <c r="A54" s="25"/>
      <c r="B54" s="104"/>
      <c r="C54" s="35"/>
      <c r="D54" s="37"/>
      <c r="E54" s="29"/>
      <c r="F54" s="30"/>
      <c r="G54" s="31"/>
    </row>
    <row r="55" spans="1:7" x14ac:dyDescent="0.25">
      <c r="A55" s="25"/>
      <c r="B55" s="104"/>
      <c r="C55" s="35"/>
      <c r="D55" s="37"/>
      <c r="E55" s="29"/>
      <c r="F55" s="30"/>
      <c r="G55" s="31"/>
    </row>
    <row r="56" spans="1:7" x14ac:dyDescent="0.25">
      <c r="A56" s="25"/>
      <c r="B56" s="104"/>
      <c r="C56" s="35"/>
      <c r="D56" s="37"/>
      <c r="E56" s="29"/>
      <c r="F56" s="30"/>
      <c r="G56" s="31"/>
    </row>
    <row r="57" spans="1:7" x14ac:dyDescent="0.25">
      <c r="A57" s="25"/>
      <c r="B57" s="104"/>
      <c r="C57" s="35"/>
      <c r="D57" s="37"/>
      <c r="E57" s="29"/>
      <c r="F57" s="30"/>
      <c r="G57" s="31"/>
    </row>
    <row r="58" spans="1:7" x14ac:dyDescent="0.25">
      <c r="A58" s="25"/>
      <c r="B58" s="104"/>
      <c r="C58" s="35"/>
      <c r="D58" s="37"/>
      <c r="E58" s="29"/>
      <c r="F58" s="30"/>
      <c r="G58" s="31"/>
    </row>
    <row r="59" spans="1:7" x14ac:dyDescent="0.25">
      <c r="A59" s="25"/>
      <c r="B59" s="104"/>
      <c r="C59" s="35"/>
      <c r="D59" s="37"/>
      <c r="E59" s="29"/>
      <c r="F59" s="30"/>
      <c r="G59" s="31"/>
    </row>
    <row r="60" spans="1:7" x14ac:dyDescent="0.25">
      <c r="A60" s="25"/>
      <c r="B60" s="104"/>
      <c r="C60" s="35"/>
      <c r="D60" s="37"/>
      <c r="E60" s="29"/>
      <c r="F60" s="30"/>
      <c r="G60" s="31"/>
    </row>
    <row r="61" spans="1:7" x14ac:dyDescent="0.25">
      <c r="A61" s="25"/>
      <c r="B61" s="104"/>
      <c r="C61" s="35"/>
      <c r="D61" s="37"/>
      <c r="E61" s="29"/>
      <c r="F61" s="30"/>
      <c r="G61" s="31"/>
    </row>
    <row r="62" spans="1:7" x14ac:dyDescent="0.25">
      <c r="A62" s="25"/>
      <c r="B62" s="104"/>
      <c r="C62" s="35"/>
      <c r="D62" s="37"/>
      <c r="E62" s="29"/>
      <c r="F62" s="30"/>
      <c r="G62" s="31"/>
    </row>
    <row r="63" spans="1:7" x14ac:dyDescent="0.25">
      <c r="A63" s="25"/>
      <c r="B63" s="104"/>
      <c r="C63" s="35"/>
      <c r="D63" s="37"/>
      <c r="E63" s="29"/>
      <c r="F63" s="30"/>
      <c r="G63" s="31"/>
    </row>
    <row r="64" spans="1:7" x14ac:dyDescent="0.25">
      <c r="A64" s="25"/>
      <c r="B64" s="104"/>
      <c r="C64" s="35"/>
      <c r="D64" s="37"/>
      <c r="E64" s="29"/>
      <c r="F64" s="30"/>
      <c r="G64" s="31"/>
    </row>
    <row r="65" spans="1:7" x14ac:dyDescent="0.25">
      <c r="A65" s="25"/>
      <c r="B65" s="104"/>
      <c r="C65" s="35"/>
      <c r="D65" s="37"/>
      <c r="E65" s="29"/>
      <c r="F65" s="30"/>
      <c r="G65" s="31"/>
    </row>
    <row r="66" spans="1:7" x14ac:dyDescent="0.25">
      <c r="A66" s="25"/>
      <c r="B66" s="104"/>
      <c r="C66" s="35"/>
      <c r="D66" s="37"/>
      <c r="E66" s="29"/>
      <c r="F66" s="30"/>
      <c r="G66" s="31"/>
    </row>
    <row r="67" spans="1:7" x14ac:dyDescent="0.25">
      <c r="A67" s="25"/>
      <c r="B67" s="104"/>
      <c r="C67" s="35"/>
      <c r="D67" s="37"/>
      <c r="E67" s="29"/>
      <c r="F67" s="30"/>
      <c r="G67" s="31"/>
    </row>
    <row r="68" spans="1:7" x14ac:dyDescent="0.25">
      <c r="A68" s="25"/>
      <c r="B68" s="104"/>
      <c r="C68" s="35"/>
      <c r="D68" s="37"/>
      <c r="E68" s="29"/>
      <c r="F68" s="30"/>
      <c r="G68" s="31"/>
    </row>
    <row r="69" spans="1:7" x14ac:dyDescent="0.25">
      <c r="A69" s="25"/>
      <c r="B69" s="104"/>
      <c r="C69" s="35"/>
      <c r="D69" s="37"/>
      <c r="E69" s="29"/>
      <c r="F69" s="30"/>
      <c r="G69" s="31"/>
    </row>
    <row r="70" spans="1:7" x14ac:dyDescent="0.25">
      <c r="A70" s="25"/>
      <c r="B70" s="104"/>
      <c r="C70" s="35"/>
      <c r="D70" s="37"/>
      <c r="E70" s="29"/>
      <c r="F70" s="30"/>
      <c r="G70" s="31"/>
    </row>
    <row r="71" spans="1:7" x14ac:dyDescent="0.25">
      <c r="A71" s="25"/>
      <c r="B71" s="104"/>
      <c r="C71" s="35"/>
      <c r="D71" s="37"/>
      <c r="E71" s="29"/>
      <c r="F71" s="30"/>
      <c r="G71" s="31"/>
    </row>
    <row r="72" spans="1:7" x14ac:dyDescent="0.25">
      <c r="A72" s="25"/>
      <c r="B72" s="104"/>
      <c r="C72" s="35"/>
      <c r="D72" s="37"/>
      <c r="E72" s="29"/>
      <c r="F72" s="30"/>
      <c r="G72" s="31"/>
    </row>
    <row r="73" spans="1:7" x14ac:dyDescent="0.25">
      <c r="A73" s="25"/>
      <c r="B73" s="104"/>
      <c r="C73" s="35"/>
      <c r="D73" s="37"/>
      <c r="E73" s="29"/>
      <c r="F73" s="30"/>
      <c r="G73" s="31"/>
    </row>
    <row r="74" spans="1:7" x14ac:dyDescent="0.25">
      <c r="A74" s="25"/>
      <c r="B74" s="104"/>
      <c r="C74" s="35"/>
      <c r="D74" s="37"/>
      <c r="E74" s="29"/>
      <c r="F74" s="30"/>
      <c r="G74" s="31"/>
    </row>
    <row r="75" spans="1:7" x14ac:dyDescent="0.25">
      <c r="A75" s="25"/>
      <c r="B75" s="104"/>
      <c r="C75" s="35"/>
      <c r="D75" s="37"/>
      <c r="E75" s="29"/>
      <c r="F75" s="30"/>
      <c r="G75" s="31"/>
    </row>
    <row r="76" spans="1:7" x14ac:dyDescent="0.25">
      <c r="A76" s="25"/>
      <c r="B76" s="104"/>
      <c r="C76" s="35"/>
      <c r="D76" s="37"/>
      <c r="E76" s="29"/>
      <c r="F76" s="30"/>
      <c r="G76" s="31"/>
    </row>
    <row r="77" spans="1:7" x14ac:dyDescent="0.25">
      <c r="A77" s="25"/>
      <c r="B77" s="104"/>
      <c r="C77" s="35"/>
      <c r="D77" s="37"/>
      <c r="E77" s="29"/>
      <c r="F77" s="30"/>
      <c r="G77" s="31"/>
    </row>
    <row r="78" spans="1:7" x14ac:dyDescent="0.25">
      <c r="A78" s="25"/>
      <c r="B78" s="104"/>
      <c r="C78" s="35"/>
      <c r="D78" s="37"/>
      <c r="E78" s="29"/>
      <c r="F78" s="30"/>
      <c r="G78" s="31"/>
    </row>
    <row r="79" spans="1:7" x14ac:dyDescent="0.25">
      <c r="A79" s="25"/>
      <c r="B79" s="104"/>
      <c r="C79" s="35"/>
      <c r="D79" s="37"/>
      <c r="E79" s="29"/>
      <c r="F79" s="30"/>
      <c r="G79" s="31"/>
    </row>
    <row r="80" spans="1:7" x14ac:dyDescent="0.25">
      <c r="A80" s="25"/>
      <c r="B80" s="104"/>
      <c r="C80" s="35"/>
      <c r="D80" s="37"/>
      <c r="E80" s="29"/>
      <c r="F80" s="30"/>
      <c r="G80" s="31"/>
    </row>
    <row r="81" spans="1:7" x14ac:dyDescent="0.25">
      <c r="A81" s="25"/>
      <c r="B81" s="104"/>
      <c r="C81" s="35"/>
      <c r="D81" s="37"/>
      <c r="E81" s="29"/>
      <c r="F81" s="30"/>
      <c r="G81" s="31"/>
    </row>
    <row r="82" spans="1:7" x14ac:dyDescent="0.25">
      <c r="A82" s="25"/>
      <c r="B82" s="104"/>
      <c r="C82" s="35"/>
      <c r="D82" s="37"/>
      <c r="E82" s="29"/>
      <c r="F82" s="30"/>
      <c r="G82" s="31"/>
    </row>
    <row r="83" spans="1:7" x14ac:dyDescent="0.25">
      <c r="A83" s="25"/>
      <c r="B83" s="104"/>
      <c r="C83" s="35"/>
      <c r="D83" s="37"/>
      <c r="E83" s="29"/>
      <c r="F83" s="30"/>
      <c r="G83" s="31"/>
    </row>
    <row r="84" spans="1:7" x14ac:dyDescent="0.25">
      <c r="A84" s="25"/>
      <c r="B84" s="104"/>
      <c r="C84" s="35"/>
      <c r="D84" s="37"/>
      <c r="E84" s="29"/>
      <c r="F84" s="30"/>
      <c r="G84" s="31"/>
    </row>
    <row r="85" spans="1:7" x14ac:dyDescent="0.25">
      <c r="A85" s="25"/>
      <c r="B85" s="104"/>
      <c r="C85" s="35"/>
      <c r="D85" s="37"/>
      <c r="E85" s="29"/>
      <c r="F85" s="30"/>
      <c r="G85" s="31"/>
    </row>
    <row r="86" spans="1:7" x14ac:dyDescent="0.25">
      <c r="A86" s="25"/>
      <c r="B86" s="104"/>
      <c r="C86" s="35"/>
      <c r="D86" s="37"/>
      <c r="E86" s="29"/>
      <c r="F86" s="30"/>
      <c r="G86" s="31"/>
    </row>
    <row r="87" spans="1:7" x14ac:dyDescent="0.25">
      <c r="A87" s="25"/>
      <c r="B87" s="104"/>
      <c r="C87" s="35"/>
      <c r="D87" s="37"/>
      <c r="E87" s="29"/>
      <c r="F87" s="30"/>
      <c r="G87" s="31"/>
    </row>
    <row r="88" spans="1:7" x14ac:dyDescent="0.25">
      <c r="A88" s="25"/>
      <c r="B88" s="104"/>
      <c r="C88" s="35"/>
      <c r="D88" s="37"/>
      <c r="E88" s="29"/>
      <c r="F88" s="30"/>
      <c r="G88" s="31"/>
    </row>
    <row r="89" spans="1:7" x14ac:dyDescent="0.25">
      <c r="A89" s="25"/>
      <c r="B89" s="104"/>
      <c r="C89" s="35"/>
      <c r="D89" s="37"/>
      <c r="E89" s="29"/>
      <c r="F89" s="30"/>
      <c r="G89" s="31"/>
    </row>
    <row r="90" spans="1:7" x14ac:dyDescent="0.25">
      <c r="A90" s="25"/>
      <c r="B90" s="104"/>
      <c r="C90" s="35"/>
      <c r="D90" s="37"/>
      <c r="E90" s="29"/>
      <c r="F90" s="30"/>
      <c r="G90" s="31"/>
    </row>
    <row r="91" spans="1:7" x14ac:dyDescent="0.25">
      <c r="A91" s="25"/>
      <c r="B91" s="104"/>
      <c r="C91" s="35"/>
      <c r="D91" s="37"/>
      <c r="E91" s="29"/>
      <c r="F91" s="30"/>
      <c r="G91" s="31"/>
    </row>
    <row r="92" spans="1:7" x14ac:dyDescent="0.25">
      <c r="A92" s="25"/>
      <c r="B92" s="104"/>
      <c r="C92" s="35"/>
      <c r="D92" s="37"/>
      <c r="E92" s="29"/>
      <c r="F92" s="30"/>
      <c r="G92" s="31"/>
    </row>
    <row r="93" spans="1:7" x14ac:dyDescent="0.25">
      <c r="A93" s="25"/>
      <c r="B93" s="104"/>
      <c r="C93" s="35"/>
      <c r="D93" s="37"/>
      <c r="E93" s="29"/>
      <c r="F93" s="30"/>
      <c r="G93" s="31"/>
    </row>
    <row r="94" spans="1:7" x14ac:dyDescent="0.25">
      <c r="A94" s="25"/>
      <c r="B94" s="104"/>
      <c r="C94" s="35"/>
      <c r="D94" s="37"/>
      <c r="E94" s="29"/>
      <c r="F94" s="30"/>
      <c r="G94" s="31"/>
    </row>
    <row r="95" spans="1:7" x14ac:dyDescent="0.25">
      <c r="A95" s="25"/>
      <c r="B95" s="104"/>
      <c r="C95" s="35"/>
      <c r="D95" s="37"/>
      <c r="E95" s="29"/>
      <c r="F95" s="30"/>
      <c r="G95" s="31"/>
    </row>
    <row r="96" spans="1:7" x14ac:dyDescent="0.25">
      <c r="A96" s="25"/>
      <c r="B96" s="104"/>
      <c r="C96" s="35"/>
      <c r="D96" s="37"/>
      <c r="E96" s="29"/>
      <c r="F96" s="30"/>
      <c r="G96" s="31"/>
    </row>
    <row r="97" spans="1:7" x14ac:dyDescent="0.25">
      <c r="A97" s="25"/>
      <c r="B97" s="104"/>
      <c r="C97" s="35"/>
      <c r="D97" s="37"/>
      <c r="E97" s="29"/>
      <c r="F97" s="30"/>
      <c r="G97" s="31"/>
    </row>
    <row r="98" spans="1:7" x14ac:dyDescent="0.25">
      <c r="A98" s="25"/>
      <c r="B98" s="104"/>
      <c r="C98" s="35"/>
      <c r="D98" s="37"/>
      <c r="E98" s="29"/>
      <c r="F98" s="30"/>
      <c r="G98" s="31"/>
    </row>
    <row r="99" spans="1:7" x14ac:dyDescent="0.25">
      <c r="A99" s="25"/>
      <c r="B99" s="104"/>
      <c r="C99" s="35"/>
      <c r="D99" s="37"/>
      <c r="E99" s="29"/>
      <c r="F99" s="30"/>
      <c r="G99" s="31"/>
    </row>
    <row r="100" spans="1:7" x14ac:dyDescent="0.25">
      <c r="A100" s="25"/>
      <c r="B100" s="104"/>
      <c r="C100" s="35"/>
      <c r="D100" s="37"/>
      <c r="E100" s="29"/>
      <c r="F100" s="30"/>
      <c r="G100" s="31"/>
    </row>
    <row r="101" spans="1:7" x14ac:dyDescent="0.25">
      <c r="A101" s="25"/>
      <c r="B101" s="104"/>
      <c r="C101" s="35"/>
      <c r="D101" s="37"/>
      <c r="E101" s="29"/>
      <c r="F101" s="30"/>
      <c r="G101" s="31"/>
    </row>
    <row r="102" spans="1:7" x14ac:dyDescent="0.25">
      <c r="A102" s="25"/>
      <c r="B102" s="104"/>
      <c r="C102" s="35"/>
      <c r="D102" s="37"/>
      <c r="E102" s="29"/>
      <c r="F102" s="30"/>
      <c r="G102" s="31"/>
    </row>
    <row r="103" spans="1:7" x14ac:dyDescent="0.25">
      <c r="A103" s="25"/>
      <c r="B103" s="104"/>
      <c r="C103" s="35"/>
      <c r="D103" s="37"/>
      <c r="E103" s="29"/>
      <c r="F103" s="30"/>
      <c r="G103" s="31"/>
    </row>
    <row r="104" spans="1:7" x14ac:dyDescent="0.25">
      <c r="A104" s="25"/>
      <c r="B104" s="104"/>
      <c r="C104" s="35"/>
      <c r="D104" s="37"/>
      <c r="E104" s="29"/>
      <c r="F104" s="30"/>
      <c r="G104" s="31"/>
    </row>
    <row r="105" spans="1:7" x14ac:dyDescent="0.25">
      <c r="A105" s="25"/>
      <c r="B105" s="104"/>
      <c r="C105" s="35"/>
      <c r="D105" s="37"/>
      <c r="E105" s="29"/>
      <c r="F105" s="30"/>
      <c r="G105" s="31"/>
    </row>
    <row r="106" spans="1:7" x14ac:dyDescent="0.25">
      <c r="A106" s="25"/>
      <c r="B106" s="104"/>
      <c r="C106" s="35"/>
      <c r="D106" s="37"/>
      <c r="E106" s="29"/>
      <c r="F106" s="30"/>
      <c r="G106" s="31"/>
    </row>
    <row r="107" spans="1:7" x14ac:dyDescent="0.25">
      <c r="A107" s="25"/>
      <c r="B107" s="104"/>
      <c r="C107" s="35"/>
      <c r="D107" s="37"/>
      <c r="E107" s="29"/>
      <c r="F107" s="30"/>
      <c r="G107" s="31"/>
    </row>
    <row r="108" spans="1:7" x14ac:dyDescent="0.25">
      <c r="A108" s="25"/>
      <c r="B108" s="104"/>
      <c r="C108" s="35"/>
      <c r="D108" s="37"/>
      <c r="E108" s="29"/>
      <c r="F108" s="30"/>
      <c r="G108" s="31"/>
    </row>
    <row r="109" spans="1:7" x14ac:dyDescent="0.25">
      <c r="A109" s="25"/>
      <c r="B109" s="104"/>
      <c r="C109" s="35"/>
      <c r="D109" s="37"/>
      <c r="E109" s="29"/>
      <c r="F109" s="30"/>
      <c r="G109" s="31"/>
    </row>
    <row r="110" spans="1:7" x14ac:dyDescent="0.25">
      <c r="A110" s="25"/>
      <c r="B110" s="104"/>
      <c r="C110" s="35"/>
      <c r="D110" s="37"/>
      <c r="E110" s="29"/>
      <c r="F110" s="30"/>
      <c r="G110" s="31"/>
    </row>
    <row r="111" spans="1:7" x14ac:dyDescent="0.25">
      <c r="A111" s="25"/>
      <c r="B111" s="104"/>
      <c r="C111" s="35"/>
      <c r="D111" s="37"/>
      <c r="E111" s="29"/>
      <c r="F111" s="30"/>
      <c r="G111" s="31"/>
    </row>
    <row r="112" spans="1:7" x14ac:dyDescent="0.25">
      <c r="A112" s="25"/>
      <c r="B112" s="104"/>
      <c r="C112" s="35"/>
      <c r="D112" s="37"/>
      <c r="E112" s="29"/>
      <c r="F112" s="30"/>
      <c r="G112" s="31"/>
    </row>
    <row r="113" spans="1:7" x14ac:dyDescent="0.25">
      <c r="A113" s="25"/>
      <c r="B113" s="104"/>
      <c r="C113" s="35"/>
      <c r="D113" s="37"/>
      <c r="E113" s="29"/>
      <c r="F113" s="30"/>
      <c r="G113" s="31"/>
    </row>
    <row r="114" spans="1:7" x14ac:dyDescent="0.25">
      <c r="A114" s="25"/>
      <c r="B114" s="104"/>
      <c r="C114" s="35"/>
      <c r="D114" s="37"/>
      <c r="E114" s="29"/>
      <c r="F114" s="30"/>
      <c r="G114" s="31"/>
    </row>
    <row r="115" spans="1:7" x14ac:dyDescent="0.25">
      <c r="A115" s="25"/>
      <c r="B115" s="104"/>
      <c r="C115" s="35"/>
      <c r="D115" s="37"/>
      <c r="E115" s="29"/>
      <c r="F115" s="30"/>
      <c r="G115" s="31"/>
    </row>
    <row r="116" spans="1:7" x14ac:dyDescent="0.25">
      <c r="A116" s="25"/>
      <c r="B116" s="104"/>
      <c r="C116" s="35"/>
      <c r="D116" s="37"/>
      <c r="E116" s="29"/>
      <c r="F116" s="30"/>
      <c r="G116" s="31"/>
    </row>
    <row r="117" spans="1:7" x14ac:dyDescent="0.25">
      <c r="A117" s="25"/>
      <c r="B117" s="104"/>
      <c r="C117" s="35"/>
      <c r="D117" s="37"/>
      <c r="E117" s="29"/>
      <c r="F117" s="30"/>
      <c r="G117" s="31"/>
    </row>
    <row r="118" spans="1:7" x14ac:dyDescent="0.25">
      <c r="A118" s="25"/>
      <c r="B118" s="104"/>
      <c r="C118" s="35"/>
      <c r="D118" s="37"/>
      <c r="E118" s="29"/>
      <c r="F118" s="30"/>
      <c r="G118" s="31"/>
    </row>
    <row r="119" spans="1:7" x14ac:dyDescent="0.25">
      <c r="A119" s="25"/>
      <c r="B119" s="104"/>
      <c r="C119" s="35"/>
      <c r="D119" s="37"/>
      <c r="E119" s="29"/>
      <c r="F119" s="30"/>
      <c r="G119" s="31"/>
    </row>
    <row r="120" spans="1:7" x14ac:dyDescent="0.25">
      <c r="A120" s="25"/>
      <c r="B120" s="104"/>
      <c r="C120" s="35"/>
      <c r="D120" s="37"/>
      <c r="E120" s="29"/>
      <c r="F120" s="30"/>
      <c r="G120" s="31"/>
    </row>
    <row r="121" spans="1:7" x14ac:dyDescent="0.25">
      <c r="A121" s="25"/>
      <c r="B121" s="104"/>
      <c r="C121" s="35"/>
      <c r="D121" s="37"/>
      <c r="E121" s="29"/>
      <c r="F121" s="30"/>
      <c r="G121" s="31"/>
    </row>
    <row r="122" spans="1:7" x14ac:dyDescent="0.25">
      <c r="A122" s="25"/>
      <c r="B122" s="104"/>
      <c r="C122" s="35"/>
      <c r="D122" s="37"/>
      <c r="E122" s="29"/>
      <c r="F122" s="30"/>
      <c r="G122" s="31"/>
    </row>
    <row r="123" spans="1:7" x14ac:dyDescent="0.25">
      <c r="A123" s="25"/>
      <c r="B123" s="104"/>
      <c r="C123" s="35"/>
      <c r="D123" s="37"/>
      <c r="E123" s="29"/>
      <c r="F123" s="30"/>
      <c r="G123" s="31"/>
    </row>
    <row r="124" spans="1:7" x14ac:dyDescent="0.25">
      <c r="A124" s="25"/>
      <c r="B124" s="104"/>
      <c r="C124" s="35"/>
      <c r="D124" s="37"/>
      <c r="E124" s="29"/>
      <c r="F124" s="30"/>
      <c r="G124" s="31"/>
    </row>
    <row r="125" spans="1:7" x14ac:dyDescent="0.25">
      <c r="A125" s="25"/>
      <c r="B125" s="104"/>
      <c r="C125" s="35"/>
      <c r="D125" s="37"/>
      <c r="E125" s="29"/>
      <c r="F125" s="30"/>
      <c r="G125" s="31"/>
    </row>
    <row r="126" spans="1:7" x14ac:dyDescent="0.25">
      <c r="A126" s="25"/>
      <c r="B126" s="104"/>
      <c r="C126" s="35"/>
      <c r="D126" s="37"/>
      <c r="E126" s="29"/>
      <c r="F126" s="30"/>
      <c r="G126" s="31"/>
    </row>
    <row r="127" spans="1:7" x14ac:dyDescent="0.25">
      <c r="A127" s="25"/>
      <c r="B127" s="104"/>
      <c r="C127" s="35"/>
      <c r="D127" s="37"/>
      <c r="E127" s="29"/>
      <c r="F127" s="30"/>
      <c r="G127" s="31"/>
    </row>
    <row r="128" spans="1:7" x14ac:dyDescent="0.25">
      <c r="A128" s="25"/>
      <c r="B128" s="104"/>
      <c r="C128" s="35"/>
      <c r="D128" s="37"/>
      <c r="E128" s="29"/>
      <c r="F128" s="30"/>
      <c r="G128" s="31"/>
    </row>
    <row r="129" spans="1:7" x14ac:dyDescent="0.25">
      <c r="A129" s="25"/>
      <c r="B129" s="104"/>
      <c r="C129" s="35"/>
      <c r="D129" s="37"/>
      <c r="E129" s="29"/>
      <c r="F129" s="30"/>
      <c r="G129" s="31"/>
    </row>
    <row r="130" spans="1:7" x14ac:dyDescent="0.25">
      <c r="A130" s="25"/>
      <c r="B130" s="104"/>
      <c r="C130" s="35"/>
      <c r="D130" s="37"/>
      <c r="E130" s="29"/>
      <c r="F130" s="30"/>
      <c r="G130" s="31"/>
    </row>
    <row r="131" spans="1:7" x14ac:dyDescent="0.25">
      <c r="A131" s="25"/>
      <c r="B131" s="104"/>
      <c r="C131" s="35"/>
      <c r="D131" s="37"/>
      <c r="E131" s="29"/>
      <c r="F131" s="30"/>
      <c r="G131" s="31"/>
    </row>
    <row r="132" spans="1:7" x14ac:dyDescent="0.25">
      <c r="A132" s="25"/>
      <c r="B132" s="104"/>
      <c r="C132" s="35"/>
      <c r="D132" s="37"/>
      <c r="E132" s="29"/>
      <c r="F132" s="30"/>
      <c r="G132" s="31"/>
    </row>
    <row r="133" spans="1:7" x14ac:dyDescent="0.25">
      <c r="A133" s="25"/>
      <c r="B133" s="104"/>
      <c r="C133" s="35"/>
      <c r="D133" s="37"/>
      <c r="E133" s="29"/>
      <c r="F133" s="30"/>
      <c r="G133" s="31"/>
    </row>
    <row r="134" spans="1:7" x14ac:dyDescent="0.25">
      <c r="A134" s="25"/>
      <c r="B134" s="104"/>
      <c r="C134" s="35"/>
      <c r="D134" s="37"/>
      <c r="E134" s="29"/>
      <c r="F134" s="30"/>
      <c r="G134" s="31"/>
    </row>
    <row r="135" spans="1:7" x14ac:dyDescent="0.25">
      <c r="A135" s="25"/>
      <c r="B135" s="104"/>
      <c r="C135" s="35"/>
      <c r="D135" s="37"/>
      <c r="E135" s="29"/>
      <c r="F135" s="30"/>
      <c r="G135" s="31"/>
    </row>
  </sheetData>
  <sheetProtection formatCells="0" formatColumns="0" formatRows="0" insertHyperlinks="0"/>
  <mergeCells count="4">
    <mergeCell ref="A15:C15"/>
    <mergeCell ref="A26:C26"/>
    <mergeCell ref="A28:C28"/>
    <mergeCell ref="A30:C30"/>
  </mergeCells>
  <dataValidations xWindow="289" yWindow="435" count="11">
    <dataValidation allowBlank="1" showInputMessage="1" showErrorMessage="1" promptTitle="Firma" prompt="Geben Sie hier bitte die Firma einschließlich Rechtsform an." sqref="B5:C5"/>
    <dataValidation allowBlank="1" showInputMessage="1" showErrorMessage="1" promptTitle="Firma des Verpächters" prompt="Geben Sie hier die Firma des Verpächters ein." sqref="G35 B35:D35"/>
    <dataValidation allowBlank="1" showErrorMessage="1" sqref="A35:A135 F35:F135 B36:C135"/>
    <dataValidation allowBlank="1" showInputMessage="1" showErrorMessage="1" promptTitle="Netznummer/Verpächternummer" prompt="Geben Sie hier ihre Netz- bzw. Verpächternummer ein." sqref="B7:D7"/>
    <dataValidation type="whole" allowBlank="1" showInputMessage="1" showErrorMessage="1" promptTitle="Betriebsnummer" prompt="Geben Sie hier ihre achtstellige Betriebsnummer ein. z. B. 1200XXXX" sqref="C6">
      <formula1>12000000</formula1>
      <formula2>12009999</formula2>
    </dataValidation>
    <dataValidation type="list" allowBlank="1" showInputMessage="1" showErrorMessage="1" sqref="B9:B10">
      <formula1>Antragsjahre</formula1>
    </dataValidation>
    <dataValidation type="list" allowBlank="1" showInputMessage="1" showErrorMessage="1" sqref="D14:D15 D17:D18 D20:D21 D23:D24 D26 D28">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C8:D8">
      <formula1>0</formula1>
      <formula2>1000</formula2>
    </dataValidation>
    <dataValidation type="list" allowBlank="1" showInputMessage="1" showErrorMessage="1" sqref="D36:D135">
      <formula1>Kategorie</formula1>
    </dataValidation>
    <dataValidation type="list" allowBlank="1" showInputMessage="1" showErrorMessage="1" sqref="D30">
      <mc:AlternateContent xmlns:x12ac="http://schemas.microsoft.com/office/spreadsheetml/2011/1/ac" xmlns:mc="http://schemas.openxmlformats.org/markup-compatibility/2006">
        <mc:Choice Requires="x12ac">
          <x12ac:list>"Ja, es sind keine entsprechenden AKHK enthalten.","Nein, es sind MsbG-Sachverhalte enthalten.",bitte wählen</x12ac:list>
        </mc:Choice>
        <mc:Fallback>
          <formula1>"Ja, es sind keine entsprechenden AKHK enthalten.,Nein, es sind MsbG-Sachverhalte enthalten.,bitte wählen"</formula1>
        </mc:Fallback>
      </mc:AlternateContent>
    </dataValidation>
  </dataValidations>
  <pageMargins left="0.70866141732283472" right="0.70866141732283472" top="0.78740157480314965" bottom="0.78740157480314965" header="0.31496062992125984" footer="0.31496062992125984"/>
  <pageSetup paperSize="9" scale="3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7936E852-B9A6-4B51-B659-946DD6EA50F0}">
            <xm:f>$D36=Listen!$E$7</xm:f>
            <x14:dxf>
              <fill>
                <patternFill>
                  <bgColor rgb="FFFFFF99"/>
                </patternFill>
              </fill>
            </x14:dxf>
          </x14:cfRule>
          <xm:sqref>F36:G135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CC"/>
    <pageSetUpPr fitToPage="1"/>
  </sheetPr>
  <dimension ref="A1:P714"/>
  <sheetViews>
    <sheetView showGridLines="0" showZeros="0" zoomScale="90" zoomScaleNormal="90" workbookViewId="0">
      <selection activeCell="I2" sqref="I2"/>
    </sheetView>
  </sheetViews>
  <sheetFormatPr baseColWidth="10" defaultRowHeight="14.25" x14ac:dyDescent="0.2"/>
  <cols>
    <col min="1" max="2" width="9.85546875" style="55" customWidth="1"/>
    <col min="3" max="3" width="35.7109375" style="105" customWidth="1"/>
    <col min="4" max="16" width="17.7109375" style="55" customWidth="1"/>
    <col min="17" max="26" width="11.7109375" style="55" bestFit="1" customWidth="1"/>
    <col min="27" max="16384" width="11.42578125" style="55"/>
  </cols>
  <sheetData>
    <row r="1" spans="1:16" ht="20.100000000000001" customHeight="1" x14ac:dyDescent="0.2">
      <c r="A1" s="79" t="s">
        <v>105</v>
      </c>
      <c r="B1" s="79"/>
    </row>
    <row r="2" spans="1:16" ht="15" x14ac:dyDescent="0.25">
      <c r="D2" s="56" t="s">
        <v>30</v>
      </c>
      <c r="E2" s="56"/>
      <c r="F2" s="57"/>
      <c r="G2" s="56" t="str">
        <f>"kalkulatorische Restwerte zum 01.01."&amp;A_Stammdaten!$B$10</f>
        <v>kalkulatorische Restwerte zum 01.01.2023</v>
      </c>
      <c r="H2" s="58"/>
      <c r="I2" s="57"/>
      <c r="J2" s="56" t="str">
        <f>"kalkulatorische Restwerte zum 31.12." &amp; A_Stammdaten!$B$10</f>
        <v>kalkulatorische Restwerte zum 31.12.2023</v>
      </c>
      <c r="K2" s="58"/>
      <c r="L2" s="57"/>
    </row>
    <row r="3" spans="1:16" ht="42.75" x14ac:dyDescent="0.2">
      <c r="D3" s="20" t="s">
        <v>30</v>
      </c>
      <c r="E3" s="19" t="s">
        <v>79</v>
      </c>
      <c r="F3" s="19" t="s">
        <v>144</v>
      </c>
      <c r="G3" s="19" t="s">
        <v>77</v>
      </c>
      <c r="H3" s="19" t="s">
        <v>145</v>
      </c>
      <c r="I3" s="19" t="s">
        <v>78</v>
      </c>
      <c r="J3" s="19" t="s">
        <v>77</v>
      </c>
      <c r="K3" s="19" t="s">
        <v>145</v>
      </c>
      <c r="L3" s="19" t="s">
        <v>78</v>
      </c>
      <c r="M3" s="19" t="s">
        <v>32</v>
      </c>
      <c r="N3" s="22" t="s">
        <v>37</v>
      </c>
      <c r="O3" s="22" t="s">
        <v>31</v>
      </c>
      <c r="P3" s="22" t="s">
        <v>132</v>
      </c>
    </row>
    <row r="4" spans="1:16" ht="30" customHeight="1" x14ac:dyDescent="0.2">
      <c r="C4" s="106" t="s">
        <v>7</v>
      </c>
      <c r="D4" s="59">
        <f>SUM(D8:D979)</f>
        <v>0</v>
      </c>
      <c r="E4" s="60">
        <f t="shared" ref="E4:P4" si="0">SUM(E8:E979)</f>
        <v>0</v>
      </c>
      <c r="F4" s="60">
        <f t="shared" si="0"/>
        <v>0</v>
      </c>
      <c r="G4" s="60">
        <f t="shared" si="0"/>
        <v>0</v>
      </c>
      <c r="H4" s="60">
        <f t="shared" si="0"/>
        <v>0</v>
      </c>
      <c r="I4" s="60">
        <f t="shared" si="0"/>
        <v>0</v>
      </c>
      <c r="J4" s="60">
        <f t="shared" si="0"/>
        <v>0</v>
      </c>
      <c r="K4" s="60">
        <f t="shared" si="0"/>
        <v>0</v>
      </c>
      <c r="L4" s="60">
        <f t="shared" si="0"/>
        <v>0</v>
      </c>
      <c r="M4" s="60">
        <f t="shared" si="0"/>
        <v>0</v>
      </c>
      <c r="N4" s="59">
        <f t="shared" si="0"/>
        <v>0</v>
      </c>
      <c r="O4" s="59">
        <f t="shared" si="0"/>
        <v>0</v>
      </c>
      <c r="P4" s="59">
        <f t="shared" si="0"/>
        <v>0</v>
      </c>
    </row>
    <row r="5" spans="1:16" ht="15" x14ac:dyDescent="0.2">
      <c r="D5" s="61"/>
      <c r="E5" s="62"/>
      <c r="F5" s="62"/>
      <c r="G5" s="63"/>
      <c r="H5" s="62"/>
      <c r="I5" s="64"/>
      <c r="J5" s="62"/>
      <c r="K5" s="62"/>
      <c r="L5" s="64"/>
      <c r="M5" s="65"/>
      <c r="N5" s="66"/>
      <c r="O5" s="66"/>
      <c r="P5" s="66"/>
    </row>
    <row r="6" spans="1:16" x14ac:dyDescent="0.2">
      <c r="D6" s="67"/>
      <c r="E6" s="68"/>
      <c r="F6" s="68"/>
      <c r="G6" s="67"/>
      <c r="H6" s="68"/>
      <c r="I6" s="69"/>
      <c r="J6" s="68"/>
      <c r="K6" s="68"/>
      <c r="L6" s="69"/>
    </row>
    <row r="7" spans="1:16" ht="42.75" x14ac:dyDescent="0.2">
      <c r="A7" s="101" t="s">
        <v>46</v>
      </c>
      <c r="B7" s="101" t="s">
        <v>128</v>
      </c>
      <c r="C7" s="107" t="s">
        <v>76</v>
      </c>
      <c r="D7" s="20" t="s">
        <v>30</v>
      </c>
      <c r="E7" s="19" t="s">
        <v>79</v>
      </c>
      <c r="F7" s="19" t="s">
        <v>144</v>
      </c>
      <c r="G7" s="19" t="s">
        <v>77</v>
      </c>
      <c r="H7" s="19" t="s">
        <v>145</v>
      </c>
      <c r="I7" s="19" t="s">
        <v>78</v>
      </c>
      <c r="J7" s="19" t="s">
        <v>77</v>
      </c>
      <c r="K7" s="19" t="s">
        <v>145</v>
      </c>
      <c r="L7" s="19" t="s">
        <v>78</v>
      </c>
      <c r="M7" s="19" t="s">
        <v>32</v>
      </c>
      <c r="N7" s="22" t="s">
        <v>37</v>
      </c>
      <c r="O7" s="22" t="s">
        <v>31</v>
      </c>
      <c r="P7" s="22" t="s">
        <v>132</v>
      </c>
    </row>
    <row r="8" spans="1:16" ht="15" x14ac:dyDescent="0.25">
      <c r="A8" s="70" t="str">
        <f>A_Stammdaten!$A$35</f>
        <v>VNB</v>
      </c>
      <c r="B8" s="70">
        <f>IF(A8&lt;&gt;0,2017,"")</f>
        <v>2017</v>
      </c>
      <c r="C8" s="108" t="str">
        <f>A_Stammdaten!$B$35</f>
        <v xml:space="preserve"> Bei der NetzID=VNB handelt es sich stets um das originäre Netz des Netzbetreibers.</v>
      </c>
      <c r="D8" s="21">
        <f>SUM(E8:F8)</f>
        <v>0</v>
      </c>
      <c r="E8" s="102"/>
      <c r="F8" s="102"/>
      <c r="G8" s="102"/>
      <c r="H8" s="102"/>
      <c r="I8" s="102"/>
      <c r="J8" s="102"/>
      <c r="K8" s="102"/>
      <c r="L8" s="102"/>
      <c r="M8" s="21">
        <f>AVERAGE(SUM(G8+H8,-I8),SUM(J8+K8,-L8))</f>
        <v>0</v>
      </c>
      <c r="N8" s="21">
        <f>$M8*Listen!$H$4</f>
        <v>0</v>
      </c>
      <c r="O8" s="21">
        <f>$M8*0.4*Listen!$H$2*0.035*A_Stammdaten!$E$35</f>
        <v>0</v>
      </c>
      <c r="P8" s="21">
        <f>D8+N8+O8</f>
        <v>0</v>
      </c>
    </row>
    <row r="9" spans="1:16" ht="15" x14ac:dyDescent="0.25">
      <c r="A9" s="70" t="str">
        <f>A_Stammdaten!$A$35</f>
        <v>VNB</v>
      </c>
      <c r="B9" s="70">
        <f>IF(A9&lt;&gt;0,2018,"")</f>
        <v>2018</v>
      </c>
      <c r="C9" s="108" t="str">
        <f>A_Stammdaten!$B$35</f>
        <v xml:space="preserve"> Bei der NetzID=VNB handelt es sich stets um das originäre Netz des Netzbetreibers.</v>
      </c>
      <c r="D9" s="21">
        <f t="shared" ref="D9:D21" si="1">SUM(E9:F9)</f>
        <v>0</v>
      </c>
      <c r="E9" s="102"/>
      <c r="F9" s="102"/>
      <c r="G9" s="102"/>
      <c r="H9" s="102"/>
      <c r="I9" s="102"/>
      <c r="J9" s="102"/>
      <c r="K9" s="102"/>
      <c r="L9" s="102"/>
      <c r="M9" s="21">
        <f t="shared" ref="M9:M72" si="2">AVERAGE(SUM(G9+H9,-I9),SUM(J9+K9,-L9))</f>
        <v>0</v>
      </c>
      <c r="N9" s="21"/>
      <c r="O9" s="21">
        <f>$M9*0.4*Listen!$H$2*0.035*A_Stammdaten!$E$35</f>
        <v>0</v>
      </c>
      <c r="P9" s="21">
        <f t="shared" ref="P9:P72" si="3">D9+N9+O9</f>
        <v>0</v>
      </c>
    </row>
    <row r="10" spans="1:16" ht="15" x14ac:dyDescent="0.25">
      <c r="A10" s="70" t="str">
        <f>A_Stammdaten!$A$35</f>
        <v>VNB</v>
      </c>
      <c r="B10" s="70">
        <f>IF(A10&lt;&gt;0,2019,"")</f>
        <v>2019</v>
      </c>
      <c r="C10" s="108" t="str">
        <f>A_Stammdaten!$B$35</f>
        <v xml:space="preserve"> Bei der NetzID=VNB handelt es sich stets um das originäre Netz des Netzbetreibers.</v>
      </c>
      <c r="D10" s="21">
        <f t="shared" si="1"/>
        <v>0</v>
      </c>
      <c r="E10" s="102"/>
      <c r="F10" s="102"/>
      <c r="G10" s="102"/>
      <c r="H10" s="102"/>
      <c r="I10" s="102"/>
      <c r="J10" s="102"/>
      <c r="K10" s="102"/>
      <c r="L10" s="102"/>
      <c r="M10" s="21">
        <f t="shared" si="2"/>
        <v>0</v>
      </c>
      <c r="N10" s="21"/>
      <c r="O10" s="21">
        <f>$M10*0.4*Listen!$H$2*0.035*A_Stammdaten!$E$35</f>
        <v>0</v>
      </c>
      <c r="P10" s="21">
        <f t="shared" si="3"/>
        <v>0</v>
      </c>
    </row>
    <row r="11" spans="1:16" ht="15" x14ac:dyDescent="0.25">
      <c r="A11" s="70" t="str">
        <f>A_Stammdaten!$A$35</f>
        <v>VNB</v>
      </c>
      <c r="B11" s="70">
        <f>IF(A11&lt;&gt;0,2020,"")</f>
        <v>2020</v>
      </c>
      <c r="C11" s="108" t="str">
        <f>A_Stammdaten!$B$35</f>
        <v xml:space="preserve"> Bei der NetzID=VNB handelt es sich stets um das originäre Netz des Netzbetreibers.</v>
      </c>
      <c r="D11" s="21">
        <f t="shared" si="1"/>
        <v>0</v>
      </c>
      <c r="E11" s="102"/>
      <c r="F11" s="102"/>
      <c r="G11" s="102"/>
      <c r="H11" s="102"/>
      <c r="I11" s="102"/>
      <c r="J11" s="102"/>
      <c r="K11" s="102"/>
      <c r="L11" s="102"/>
      <c r="M11" s="21">
        <f t="shared" si="2"/>
        <v>0</v>
      </c>
      <c r="N11" s="21"/>
      <c r="O11" s="21">
        <f>$M11*0.4*Listen!$H$2*0.035*A_Stammdaten!$E$35</f>
        <v>0</v>
      </c>
      <c r="P11" s="21">
        <f t="shared" si="3"/>
        <v>0</v>
      </c>
    </row>
    <row r="12" spans="1:16" ht="15" x14ac:dyDescent="0.25">
      <c r="A12" s="70" t="str">
        <f>A_Stammdaten!$A$35</f>
        <v>VNB</v>
      </c>
      <c r="B12" s="70">
        <f>IF(A12&lt;&gt;0,2021,"")</f>
        <v>2021</v>
      </c>
      <c r="C12" s="108" t="str">
        <f>A_Stammdaten!$B$35</f>
        <v xml:space="preserve"> Bei der NetzID=VNB handelt es sich stets um das originäre Netz des Netzbetreibers.</v>
      </c>
      <c r="D12" s="21">
        <f t="shared" si="1"/>
        <v>0</v>
      </c>
      <c r="E12" s="102"/>
      <c r="F12" s="102"/>
      <c r="G12" s="102"/>
      <c r="H12" s="102"/>
      <c r="I12" s="102"/>
      <c r="J12" s="102"/>
      <c r="K12" s="102"/>
      <c r="L12" s="102"/>
      <c r="M12" s="21">
        <f t="shared" si="2"/>
        <v>0</v>
      </c>
      <c r="N12" s="21"/>
      <c r="O12" s="21">
        <f>$M12*0.4*Listen!$H$2*0.035*A_Stammdaten!$E$35</f>
        <v>0</v>
      </c>
      <c r="P12" s="21">
        <f t="shared" si="3"/>
        <v>0</v>
      </c>
    </row>
    <row r="13" spans="1:16" ht="15" x14ac:dyDescent="0.25">
      <c r="A13" s="70" t="str">
        <f>A_Stammdaten!$A$35</f>
        <v>VNB</v>
      </c>
      <c r="B13" s="70">
        <f>IF(A13&lt;&gt;0,2022,"")</f>
        <v>2022</v>
      </c>
      <c r="C13" s="108" t="str">
        <f>A_Stammdaten!$B$35</f>
        <v xml:space="preserve"> Bei der NetzID=VNB handelt es sich stets um das originäre Netz des Netzbetreibers.</v>
      </c>
      <c r="D13" s="21">
        <f t="shared" si="1"/>
        <v>0</v>
      </c>
      <c r="E13" s="102"/>
      <c r="F13" s="102"/>
      <c r="G13" s="102"/>
      <c r="H13" s="102"/>
      <c r="I13" s="102"/>
      <c r="J13" s="102"/>
      <c r="K13" s="102"/>
      <c r="L13" s="102"/>
      <c r="M13" s="21">
        <f t="shared" si="2"/>
        <v>0</v>
      </c>
      <c r="N13" s="21"/>
      <c r="O13" s="21">
        <f>$M13*0.4*Listen!$H$2*0.035*A_Stammdaten!$E$35</f>
        <v>0</v>
      </c>
      <c r="P13" s="21">
        <f t="shared" si="3"/>
        <v>0</v>
      </c>
    </row>
    <row r="14" spans="1:16" ht="15" x14ac:dyDescent="0.25">
      <c r="A14" s="70" t="str">
        <f>A_Stammdaten!$A$35</f>
        <v>VNB</v>
      </c>
      <c r="B14" s="70">
        <f>IF(A14&lt;&gt;0,2023,"")</f>
        <v>2023</v>
      </c>
      <c r="C14" s="108" t="str">
        <f>A_Stammdaten!$B$35</f>
        <v xml:space="preserve"> Bei der NetzID=VNB handelt es sich stets um das originäre Netz des Netzbetreibers.</v>
      </c>
      <c r="D14" s="21">
        <f t="shared" si="1"/>
        <v>0</v>
      </c>
      <c r="E14" s="102"/>
      <c r="F14" s="102"/>
      <c r="G14" s="102"/>
      <c r="H14" s="102"/>
      <c r="I14" s="102"/>
      <c r="J14" s="102"/>
      <c r="K14" s="102"/>
      <c r="L14" s="102"/>
      <c r="M14" s="21">
        <f t="shared" si="2"/>
        <v>0</v>
      </c>
      <c r="N14" s="21"/>
      <c r="O14" s="21">
        <f>$M14*0.4*Listen!$H$2*0.035*A_Stammdaten!$E$35</f>
        <v>0</v>
      </c>
      <c r="P14" s="21">
        <f t="shared" si="3"/>
        <v>0</v>
      </c>
    </row>
    <row r="15" spans="1:16" ht="15" x14ac:dyDescent="0.25">
      <c r="A15" s="70">
        <f>A_Stammdaten!$A$36</f>
        <v>0</v>
      </c>
      <c r="B15" s="70" t="str">
        <f>IF(A15&lt;&gt;0,2017,"")</f>
        <v/>
      </c>
      <c r="C15" s="108">
        <f>A_Stammdaten!$B$36</f>
        <v>0</v>
      </c>
      <c r="D15" s="21">
        <f t="shared" si="1"/>
        <v>0</v>
      </c>
      <c r="E15" s="102"/>
      <c r="F15" s="102"/>
      <c r="G15" s="102"/>
      <c r="H15" s="102"/>
      <c r="I15" s="102"/>
      <c r="J15" s="102"/>
      <c r="K15" s="102"/>
      <c r="L15" s="102"/>
      <c r="M15" s="21">
        <f t="shared" si="2"/>
        <v>0</v>
      </c>
      <c r="N15" s="21">
        <f>$M15*Listen!$H$4</f>
        <v>0</v>
      </c>
      <c r="O15" s="21">
        <f>$M15*0.4*Listen!$H$2*0.035*A_Stammdaten!$E$36</f>
        <v>0</v>
      </c>
      <c r="P15" s="21">
        <f t="shared" si="3"/>
        <v>0</v>
      </c>
    </row>
    <row r="16" spans="1:16" ht="15" x14ac:dyDescent="0.25">
      <c r="A16" s="70">
        <f>A_Stammdaten!$A$36</f>
        <v>0</v>
      </c>
      <c r="B16" s="70" t="str">
        <f>IF(A16&lt;&gt;0,2018,"")</f>
        <v/>
      </c>
      <c r="C16" s="108">
        <f>A_Stammdaten!$B$36</f>
        <v>0</v>
      </c>
      <c r="D16" s="21">
        <f t="shared" si="1"/>
        <v>0</v>
      </c>
      <c r="E16" s="102"/>
      <c r="F16" s="102"/>
      <c r="G16" s="102"/>
      <c r="H16" s="102"/>
      <c r="I16" s="102"/>
      <c r="J16" s="102"/>
      <c r="K16" s="102"/>
      <c r="L16" s="102"/>
      <c r="M16" s="21">
        <f t="shared" si="2"/>
        <v>0</v>
      </c>
      <c r="N16" s="21">
        <f>$M16*Listen!$H$4</f>
        <v>0</v>
      </c>
      <c r="O16" s="21">
        <f>$M16*0.4*Listen!$H$2*0.035*A_Stammdaten!$E$36</f>
        <v>0</v>
      </c>
      <c r="P16" s="21">
        <f t="shared" si="3"/>
        <v>0</v>
      </c>
    </row>
    <row r="17" spans="1:16" ht="15" x14ac:dyDescent="0.25">
      <c r="A17" s="70">
        <f>A_Stammdaten!$A$36</f>
        <v>0</v>
      </c>
      <c r="B17" s="70" t="str">
        <f>IF(A17&lt;&gt;0,2019,"")</f>
        <v/>
      </c>
      <c r="C17" s="108">
        <f>A_Stammdaten!$B$36</f>
        <v>0</v>
      </c>
      <c r="D17" s="21">
        <f t="shared" si="1"/>
        <v>0</v>
      </c>
      <c r="E17" s="102"/>
      <c r="F17" s="102"/>
      <c r="G17" s="102"/>
      <c r="H17" s="102"/>
      <c r="I17" s="102"/>
      <c r="J17" s="102"/>
      <c r="K17" s="102"/>
      <c r="L17" s="102"/>
      <c r="M17" s="21">
        <f t="shared" si="2"/>
        <v>0</v>
      </c>
      <c r="N17" s="21">
        <f>$M17*Listen!$H$4</f>
        <v>0</v>
      </c>
      <c r="O17" s="21">
        <f>$M17*0.4*Listen!$H$2*0.035*A_Stammdaten!$E$36</f>
        <v>0</v>
      </c>
      <c r="P17" s="21">
        <f t="shared" si="3"/>
        <v>0</v>
      </c>
    </row>
    <row r="18" spans="1:16" ht="15" x14ac:dyDescent="0.25">
      <c r="A18" s="70">
        <f>A_Stammdaten!$A$36</f>
        <v>0</v>
      </c>
      <c r="B18" s="70" t="str">
        <f>IF(A18&lt;&gt;0,2020,"")</f>
        <v/>
      </c>
      <c r="C18" s="108">
        <f>A_Stammdaten!$B$36</f>
        <v>0</v>
      </c>
      <c r="D18" s="21">
        <f t="shared" si="1"/>
        <v>0</v>
      </c>
      <c r="E18" s="102"/>
      <c r="F18" s="102"/>
      <c r="G18" s="102"/>
      <c r="H18" s="102"/>
      <c r="I18" s="102"/>
      <c r="J18" s="102"/>
      <c r="K18" s="102"/>
      <c r="L18" s="102"/>
      <c r="M18" s="21">
        <f t="shared" si="2"/>
        <v>0</v>
      </c>
      <c r="N18" s="21">
        <f>$M18*Listen!$H$4</f>
        <v>0</v>
      </c>
      <c r="O18" s="21">
        <f>$M18*0.4*Listen!$H$2*0.035*A_Stammdaten!$E$36</f>
        <v>0</v>
      </c>
      <c r="P18" s="21">
        <f t="shared" si="3"/>
        <v>0</v>
      </c>
    </row>
    <row r="19" spans="1:16" ht="15" x14ac:dyDescent="0.25">
      <c r="A19" s="70">
        <f>A_Stammdaten!$A$36</f>
        <v>0</v>
      </c>
      <c r="B19" s="70" t="str">
        <f>IF(A19&lt;&gt;0,2021,"")</f>
        <v/>
      </c>
      <c r="C19" s="108">
        <f>A_Stammdaten!$B$36</f>
        <v>0</v>
      </c>
      <c r="D19" s="21">
        <f t="shared" si="1"/>
        <v>0</v>
      </c>
      <c r="E19" s="102"/>
      <c r="F19" s="102"/>
      <c r="G19" s="102"/>
      <c r="H19" s="102"/>
      <c r="I19" s="102"/>
      <c r="J19" s="102"/>
      <c r="K19" s="102"/>
      <c r="L19" s="102"/>
      <c r="M19" s="21">
        <f t="shared" si="2"/>
        <v>0</v>
      </c>
      <c r="N19" s="21">
        <f>$M19*Listen!$H$4</f>
        <v>0</v>
      </c>
      <c r="O19" s="21">
        <f>$M19*0.4*Listen!$H$2*0.035*A_Stammdaten!$E$36</f>
        <v>0</v>
      </c>
      <c r="P19" s="21">
        <f t="shared" si="3"/>
        <v>0</v>
      </c>
    </row>
    <row r="20" spans="1:16" ht="15" x14ac:dyDescent="0.25">
      <c r="A20" s="70">
        <f>A_Stammdaten!$A$36</f>
        <v>0</v>
      </c>
      <c r="B20" s="70" t="str">
        <f>IF(A20&lt;&gt;0,2022,"")</f>
        <v/>
      </c>
      <c r="C20" s="108">
        <f>A_Stammdaten!$B$36</f>
        <v>0</v>
      </c>
      <c r="D20" s="21">
        <f t="shared" si="1"/>
        <v>0</v>
      </c>
      <c r="E20" s="102"/>
      <c r="F20" s="102"/>
      <c r="G20" s="102"/>
      <c r="H20" s="102"/>
      <c r="I20" s="102"/>
      <c r="J20" s="102"/>
      <c r="K20" s="102"/>
      <c r="L20" s="102"/>
      <c r="M20" s="21">
        <f t="shared" si="2"/>
        <v>0</v>
      </c>
      <c r="N20" s="21">
        <f>$M20*Listen!$H$4</f>
        <v>0</v>
      </c>
      <c r="O20" s="21">
        <f>$M20*0.4*Listen!$H$2*0.035*A_Stammdaten!$E$36</f>
        <v>0</v>
      </c>
      <c r="P20" s="21">
        <f t="shared" si="3"/>
        <v>0</v>
      </c>
    </row>
    <row r="21" spans="1:16" ht="15" x14ac:dyDescent="0.25">
      <c r="A21" s="70">
        <f>A_Stammdaten!$A$36</f>
        <v>0</v>
      </c>
      <c r="B21" s="70" t="str">
        <f>IF(A21&lt;&gt;0,2023,"")</f>
        <v/>
      </c>
      <c r="C21" s="108">
        <f>A_Stammdaten!$B$36</f>
        <v>0</v>
      </c>
      <c r="D21" s="21">
        <f t="shared" si="1"/>
        <v>0</v>
      </c>
      <c r="E21" s="102"/>
      <c r="F21" s="102"/>
      <c r="G21" s="102"/>
      <c r="H21" s="102"/>
      <c r="I21" s="102"/>
      <c r="J21" s="102"/>
      <c r="K21" s="102"/>
      <c r="L21" s="102"/>
      <c r="M21" s="21">
        <f t="shared" si="2"/>
        <v>0</v>
      </c>
      <c r="N21" s="21">
        <f>$M21*Listen!$H$4</f>
        <v>0</v>
      </c>
      <c r="O21" s="21">
        <f>$M21*0.4*Listen!$H$2*0.035*A_Stammdaten!$E$36</f>
        <v>0</v>
      </c>
      <c r="P21" s="21">
        <f t="shared" si="3"/>
        <v>0</v>
      </c>
    </row>
    <row r="22" spans="1:16" ht="15" x14ac:dyDescent="0.25">
      <c r="A22" s="70">
        <f>A_Stammdaten!$A$37</f>
        <v>0</v>
      </c>
      <c r="B22" s="70" t="str">
        <f>IF(A22&lt;&gt;0,2017,"")</f>
        <v/>
      </c>
      <c r="C22" s="108">
        <f>A_Stammdaten!$B$37</f>
        <v>0</v>
      </c>
      <c r="D22" s="21">
        <f t="shared" ref="D22:D85" si="4">SUM(E22:F22)</f>
        <v>0</v>
      </c>
      <c r="E22" s="102"/>
      <c r="F22" s="102"/>
      <c r="G22" s="102"/>
      <c r="H22" s="102"/>
      <c r="I22" s="102"/>
      <c r="J22" s="102"/>
      <c r="K22" s="102"/>
      <c r="L22" s="102"/>
      <c r="M22" s="21">
        <f t="shared" si="2"/>
        <v>0</v>
      </c>
      <c r="N22" s="21">
        <f>$M22*Listen!$H$4</f>
        <v>0</v>
      </c>
      <c r="O22" s="21">
        <f>$M22*0.4*Listen!$H$2*0.035*A_Stammdaten!$E$37</f>
        <v>0</v>
      </c>
      <c r="P22" s="21">
        <f t="shared" si="3"/>
        <v>0</v>
      </c>
    </row>
    <row r="23" spans="1:16" ht="15" x14ac:dyDescent="0.25">
      <c r="A23" s="70">
        <f>A_Stammdaten!$A$37</f>
        <v>0</v>
      </c>
      <c r="B23" s="70" t="str">
        <f>IF(A23&lt;&gt;0,2018,"")</f>
        <v/>
      </c>
      <c r="C23" s="108">
        <f>A_Stammdaten!$B$37</f>
        <v>0</v>
      </c>
      <c r="D23" s="21">
        <f t="shared" si="4"/>
        <v>0</v>
      </c>
      <c r="E23" s="102"/>
      <c r="F23" s="102"/>
      <c r="G23" s="102"/>
      <c r="H23" s="102"/>
      <c r="I23" s="102"/>
      <c r="J23" s="102"/>
      <c r="K23" s="102"/>
      <c r="L23" s="102"/>
      <c r="M23" s="21">
        <f t="shared" si="2"/>
        <v>0</v>
      </c>
      <c r="N23" s="21">
        <f>$M23*Listen!$H$4</f>
        <v>0</v>
      </c>
      <c r="O23" s="21">
        <f>$M23*0.4*Listen!$H$2*0.035*A_Stammdaten!$E$37</f>
        <v>0</v>
      </c>
      <c r="P23" s="21">
        <f t="shared" si="3"/>
        <v>0</v>
      </c>
    </row>
    <row r="24" spans="1:16" ht="15" x14ac:dyDescent="0.25">
      <c r="A24" s="70">
        <f>A_Stammdaten!$A$37</f>
        <v>0</v>
      </c>
      <c r="B24" s="70" t="str">
        <f>IF(A24&lt;&gt;0,2019,"")</f>
        <v/>
      </c>
      <c r="C24" s="108">
        <f>A_Stammdaten!$B$37</f>
        <v>0</v>
      </c>
      <c r="D24" s="21">
        <f t="shared" si="4"/>
        <v>0</v>
      </c>
      <c r="E24" s="102"/>
      <c r="F24" s="102"/>
      <c r="G24" s="102"/>
      <c r="H24" s="102"/>
      <c r="I24" s="102"/>
      <c r="J24" s="102"/>
      <c r="K24" s="102"/>
      <c r="L24" s="102"/>
      <c r="M24" s="21">
        <f t="shared" si="2"/>
        <v>0</v>
      </c>
      <c r="N24" s="21">
        <f>$M24*Listen!$H$4</f>
        <v>0</v>
      </c>
      <c r="O24" s="21">
        <f>$M24*0.4*Listen!$H$2*0.035*A_Stammdaten!$E$37</f>
        <v>0</v>
      </c>
      <c r="P24" s="21">
        <f t="shared" si="3"/>
        <v>0</v>
      </c>
    </row>
    <row r="25" spans="1:16" ht="15" x14ac:dyDescent="0.25">
      <c r="A25" s="70">
        <f>A_Stammdaten!$A$37</f>
        <v>0</v>
      </c>
      <c r="B25" s="70" t="str">
        <f>IF(A25&lt;&gt;0,2020,"")</f>
        <v/>
      </c>
      <c r="C25" s="108">
        <f>A_Stammdaten!$B$37</f>
        <v>0</v>
      </c>
      <c r="D25" s="21">
        <f t="shared" si="4"/>
        <v>0</v>
      </c>
      <c r="E25" s="102"/>
      <c r="F25" s="102"/>
      <c r="G25" s="102"/>
      <c r="H25" s="102"/>
      <c r="I25" s="102"/>
      <c r="J25" s="102"/>
      <c r="K25" s="102"/>
      <c r="L25" s="102"/>
      <c r="M25" s="21">
        <f t="shared" si="2"/>
        <v>0</v>
      </c>
      <c r="N25" s="21">
        <f>$M25*Listen!$H$4</f>
        <v>0</v>
      </c>
      <c r="O25" s="21">
        <f>$M25*0.4*Listen!$H$2*0.035*A_Stammdaten!$E$37</f>
        <v>0</v>
      </c>
      <c r="P25" s="21">
        <f t="shared" si="3"/>
        <v>0</v>
      </c>
    </row>
    <row r="26" spans="1:16" ht="15" x14ac:dyDescent="0.25">
      <c r="A26" s="70">
        <f>A_Stammdaten!$A$37</f>
        <v>0</v>
      </c>
      <c r="B26" s="70" t="str">
        <f>IF(A26&lt;&gt;0,2021,"")</f>
        <v/>
      </c>
      <c r="C26" s="108">
        <f>A_Stammdaten!$B$37</f>
        <v>0</v>
      </c>
      <c r="D26" s="21">
        <f t="shared" si="4"/>
        <v>0</v>
      </c>
      <c r="E26" s="102"/>
      <c r="F26" s="102"/>
      <c r="G26" s="102"/>
      <c r="H26" s="102"/>
      <c r="I26" s="102"/>
      <c r="J26" s="102"/>
      <c r="K26" s="102"/>
      <c r="L26" s="102"/>
      <c r="M26" s="21">
        <f t="shared" si="2"/>
        <v>0</v>
      </c>
      <c r="N26" s="21">
        <f>$M26*Listen!$H$4</f>
        <v>0</v>
      </c>
      <c r="O26" s="21">
        <f>$M26*0.4*Listen!$H$2*0.035*A_Stammdaten!$E$37</f>
        <v>0</v>
      </c>
      <c r="P26" s="21">
        <f t="shared" si="3"/>
        <v>0</v>
      </c>
    </row>
    <row r="27" spans="1:16" ht="15" x14ac:dyDescent="0.25">
      <c r="A27" s="70">
        <f>A_Stammdaten!$A$37</f>
        <v>0</v>
      </c>
      <c r="B27" s="70" t="str">
        <f>IF(A27&lt;&gt;0,2022,"")</f>
        <v/>
      </c>
      <c r="C27" s="108">
        <f>A_Stammdaten!$B$37</f>
        <v>0</v>
      </c>
      <c r="D27" s="21">
        <f t="shared" si="4"/>
        <v>0</v>
      </c>
      <c r="E27" s="102"/>
      <c r="F27" s="102"/>
      <c r="G27" s="102"/>
      <c r="H27" s="102"/>
      <c r="I27" s="102"/>
      <c r="J27" s="102"/>
      <c r="K27" s="102"/>
      <c r="L27" s="102"/>
      <c r="M27" s="21">
        <f t="shared" si="2"/>
        <v>0</v>
      </c>
      <c r="N27" s="21">
        <f>$M27*Listen!$H$4</f>
        <v>0</v>
      </c>
      <c r="O27" s="21">
        <f>$M27*0.4*Listen!$H$2*0.035*A_Stammdaten!$E$37</f>
        <v>0</v>
      </c>
      <c r="P27" s="21">
        <f t="shared" si="3"/>
        <v>0</v>
      </c>
    </row>
    <row r="28" spans="1:16" ht="15" x14ac:dyDescent="0.25">
      <c r="A28" s="70">
        <f>A_Stammdaten!$A$37</f>
        <v>0</v>
      </c>
      <c r="B28" s="70" t="str">
        <f>IF(A28&lt;&gt;0,2023,"")</f>
        <v/>
      </c>
      <c r="C28" s="108">
        <f>A_Stammdaten!$B$37</f>
        <v>0</v>
      </c>
      <c r="D28" s="21">
        <f t="shared" si="4"/>
        <v>0</v>
      </c>
      <c r="E28" s="102"/>
      <c r="F28" s="102"/>
      <c r="G28" s="102"/>
      <c r="H28" s="102"/>
      <c r="I28" s="102"/>
      <c r="J28" s="102"/>
      <c r="K28" s="102"/>
      <c r="L28" s="102"/>
      <c r="M28" s="21">
        <f t="shared" si="2"/>
        <v>0</v>
      </c>
      <c r="N28" s="21">
        <f>$M28*Listen!$H$4</f>
        <v>0</v>
      </c>
      <c r="O28" s="21">
        <f>$M28*0.4*Listen!$H$2*0.035*A_Stammdaten!$E$37</f>
        <v>0</v>
      </c>
      <c r="P28" s="21">
        <f t="shared" si="3"/>
        <v>0</v>
      </c>
    </row>
    <row r="29" spans="1:16" ht="15" x14ac:dyDescent="0.25">
      <c r="A29" s="70">
        <f>A_Stammdaten!$A$38</f>
        <v>0</v>
      </c>
      <c r="B29" s="70" t="str">
        <f>IF(A29&lt;&gt;0,2017,"")</f>
        <v/>
      </c>
      <c r="C29" s="108">
        <f>A_Stammdaten!$B$38</f>
        <v>0</v>
      </c>
      <c r="D29" s="21">
        <f t="shared" si="4"/>
        <v>0</v>
      </c>
      <c r="E29" s="102"/>
      <c r="F29" s="102"/>
      <c r="G29" s="102"/>
      <c r="H29" s="102"/>
      <c r="I29" s="102"/>
      <c r="J29" s="102"/>
      <c r="K29" s="102"/>
      <c r="L29" s="102"/>
      <c r="M29" s="21">
        <f t="shared" si="2"/>
        <v>0</v>
      </c>
      <c r="N29" s="21">
        <f>$M29*Listen!$H$4</f>
        <v>0</v>
      </c>
      <c r="O29" s="21">
        <f>$M29*0.4*Listen!$H$2*0.035*A_Stammdaten!$E$38</f>
        <v>0</v>
      </c>
      <c r="P29" s="21">
        <f t="shared" si="3"/>
        <v>0</v>
      </c>
    </row>
    <row r="30" spans="1:16" ht="15" x14ac:dyDescent="0.25">
      <c r="A30" s="70">
        <f>A_Stammdaten!$A$38</f>
        <v>0</v>
      </c>
      <c r="B30" s="70" t="str">
        <f>IF(A30&lt;&gt;0,2018,"")</f>
        <v/>
      </c>
      <c r="C30" s="108">
        <f>A_Stammdaten!$B$38</f>
        <v>0</v>
      </c>
      <c r="D30" s="21">
        <f t="shared" si="4"/>
        <v>0</v>
      </c>
      <c r="E30" s="102"/>
      <c r="F30" s="102"/>
      <c r="G30" s="102"/>
      <c r="H30" s="102"/>
      <c r="I30" s="102"/>
      <c r="J30" s="102"/>
      <c r="K30" s="102"/>
      <c r="L30" s="102"/>
      <c r="M30" s="21">
        <f t="shared" si="2"/>
        <v>0</v>
      </c>
      <c r="N30" s="21">
        <f>$M30*Listen!$H$4</f>
        <v>0</v>
      </c>
      <c r="O30" s="21">
        <f>$M30*0.4*Listen!$H$2*0.035*A_Stammdaten!$E$38</f>
        <v>0</v>
      </c>
      <c r="P30" s="21">
        <f t="shared" si="3"/>
        <v>0</v>
      </c>
    </row>
    <row r="31" spans="1:16" ht="15" x14ac:dyDescent="0.25">
      <c r="A31" s="70">
        <f>A_Stammdaten!$A$38</f>
        <v>0</v>
      </c>
      <c r="B31" s="70" t="str">
        <f>IF(A31&lt;&gt;0,2019,"")</f>
        <v/>
      </c>
      <c r="C31" s="108">
        <f>A_Stammdaten!$B$38</f>
        <v>0</v>
      </c>
      <c r="D31" s="21">
        <f t="shared" si="4"/>
        <v>0</v>
      </c>
      <c r="E31" s="102"/>
      <c r="F31" s="102"/>
      <c r="G31" s="102"/>
      <c r="H31" s="102"/>
      <c r="I31" s="102"/>
      <c r="J31" s="102"/>
      <c r="K31" s="102"/>
      <c r="L31" s="102"/>
      <c r="M31" s="21">
        <f t="shared" si="2"/>
        <v>0</v>
      </c>
      <c r="N31" s="21">
        <f>$M31*Listen!$H$4</f>
        <v>0</v>
      </c>
      <c r="O31" s="21">
        <f>$M31*0.4*Listen!$H$2*0.035*A_Stammdaten!$E$38</f>
        <v>0</v>
      </c>
      <c r="P31" s="21">
        <f t="shared" si="3"/>
        <v>0</v>
      </c>
    </row>
    <row r="32" spans="1:16" ht="15" x14ac:dyDescent="0.25">
      <c r="A32" s="70">
        <f>A_Stammdaten!$A$38</f>
        <v>0</v>
      </c>
      <c r="B32" s="70" t="str">
        <f>IF(A32&lt;&gt;0,2020,"")</f>
        <v/>
      </c>
      <c r="C32" s="108">
        <f>A_Stammdaten!$B$38</f>
        <v>0</v>
      </c>
      <c r="D32" s="21">
        <f t="shared" si="4"/>
        <v>0</v>
      </c>
      <c r="E32" s="102"/>
      <c r="F32" s="102"/>
      <c r="G32" s="102"/>
      <c r="H32" s="102"/>
      <c r="I32" s="102"/>
      <c r="J32" s="102"/>
      <c r="K32" s="102"/>
      <c r="L32" s="102"/>
      <c r="M32" s="21">
        <f t="shared" si="2"/>
        <v>0</v>
      </c>
      <c r="N32" s="21">
        <f>$M32*Listen!$H$4</f>
        <v>0</v>
      </c>
      <c r="O32" s="21">
        <f>$M32*0.4*Listen!$H$2*0.035*A_Stammdaten!$E$38</f>
        <v>0</v>
      </c>
      <c r="P32" s="21">
        <f t="shared" si="3"/>
        <v>0</v>
      </c>
    </row>
    <row r="33" spans="1:16" ht="15" x14ac:dyDescent="0.25">
      <c r="A33" s="70">
        <f>A_Stammdaten!$A$38</f>
        <v>0</v>
      </c>
      <c r="B33" s="70" t="str">
        <f>IF(A33&lt;&gt;0,2021,"")</f>
        <v/>
      </c>
      <c r="C33" s="108">
        <f>A_Stammdaten!$B$38</f>
        <v>0</v>
      </c>
      <c r="D33" s="21">
        <f t="shared" si="4"/>
        <v>0</v>
      </c>
      <c r="E33" s="102"/>
      <c r="F33" s="102"/>
      <c r="G33" s="102"/>
      <c r="H33" s="102"/>
      <c r="I33" s="102"/>
      <c r="J33" s="102"/>
      <c r="K33" s="102"/>
      <c r="L33" s="102"/>
      <c r="M33" s="21">
        <f t="shared" si="2"/>
        <v>0</v>
      </c>
      <c r="N33" s="21">
        <f>$M33*Listen!$H$4</f>
        <v>0</v>
      </c>
      <c r="O33" s="21">
        <f>$M33*0.4*Listen!$H$2*0.035*A_Stammdaten!$E$38</f>
        <v>0</v>
      </c>
      <c r="P33" s="21">
        <f t="shared" si="3"/>
        <v>0</v>
      </c>
    </row>
    <row r="34" spans="1:16" ht="15" x14ac:dyDescent="0.25">
      <c r="A34" s="70">
        <f>A_Stammdaten!$A$38</f>
        <v>0</v>
      </c>
      <c r="B34" s="70" t="str">
        <f>IF(A34&lt;&gt;0,2022,"")</f>
        <v/>
      </c>
      <c r="C34" s="108">
        <f>A_Stammdaten!$B$38</f>
        <v>0</v>
      </c>
      <c r="D34" s="21">
        <f t="shared" si="4"/>
        <v>0</v>
      </c>
      <c r="E34" s="102"/>
      <c r="F34" s="102"/>
      <c r="G34" s="102"/>
      <c r="H34" s="102"/>
      <c r="I34" s="102"/>
      <c r="J34" s="102"/>
      <c r="K34" s="102"/>
      <c r="L34" s="102"/>
      <c r="M34" s="21">
        <f t="shared" si="2"/>
        <v>0</v>
      </c>
      <c r="N34" s="21">
        <f>$M34*Listen!$H$4</f>
        <v>0</v>
      </c>
      <c r="O34" s="21">
        <f>$M34*0.4*Listen!$H$2*0.035*A_Stammdaten!$E$38</f>
        <v>0</v>
      </c>
      <c r="P34" s="21">
        <f t="shared" si="3"/>
        <v>0</v>
      </c>
    </row>
    <row r="35" spans="1:16" ht="15" x14ac:dyDescent="0.25">
      <c r="A35" s="70">
        <f>A_Stammdaten!$A$38</f>
        <v>0</v>
      </c>
      <c r="B35" s="70" t="str">
        <f>IF(A35&lt;&gt;0,2023,"")</f>
        <v/>
      </c>
      <c r="C35" s="108">
        <f>A_Stammdaten!$B$38</f>
        <v>0</v>
      </c>
      <c r="D35" s="21">
        <f t="shared" si="4"/>
        <v>0</v>
      </c>
      <c r="E35" s="102"/>
      <c r="F35" s="102"/>
      <c r="G35" s="102"/>
      <c r="H35" s="102"/>
      <c r="I35" s="102"/>
      <c r="J35" s="102"/>
      <c r="K35" s="102"/>
      <c r="L35" s="102"/>
      <c r="M35" s="21">
        <f t="shared" si="2"/>
        <v>0</v>
      </c>
      <c r="N35" s="21">
        <f>$M35*Listen!$H$4</f>
        <v>0</v>
      </c>
      <c r="O35" s="21">
        <f>$M35*0.4*Listen!$H$2*0.035*A_Stammdaten!$E$38</f>
        <v>0</v>
      </c>
      <c r="P35" s="21">
        <f t="shared" si="3"/>
        <v>0</v>
      </c>
    </row>
    <row r="36" spans="1:16" ht="15" x14ac:dyDescent="0.25">
      <c r="A36" s="70">
        <f>A_Stammdaten!$A$39</f>
        <v>0</v>
      </c>
      <c r="B36" s="70" t="str">
        <f>IF(A36&lt;&gt;0,2017,"")</f>
        <v/>
      </c>
      <c r="C36" s="108">
        <f>A_Stammdaten!$B$39</f>
        <v>0</v>
      </c>
      <c r="D36" s="21">
        <f t="shared" si="4"/>
        <v>0</v>
      </c>
      <c r="E36" s="102"/>
      <c r="F36" s="102"/>
      <c r="G36" s="102"/>
      <c r="H36" s="102"/>
      <c r="I36" s="102"/>
      <c r="J36" s="102"/>
      <c r="K36" s="102"/>
      <c r="L36" s="102"/>
      <c r="M36" s="21">
        <f t="shared" si="2"/>
        <v>0</v>
      </c>
      <c r="N36" s="21">
        <f>$M36*Listen!$H$4</f>
        <v>0</v>
      </c>
      <c r="O36" s="21">
        <f>$M36*0.4*Listen!$H$2*0.035*A_Stammdaten!$E$39</f>
        <v>0</v>
      </c>
      <c r="P36" s="21">
        <f t="shared" si="3"/>
        <v>0</v>
      </c>
    </row>
    <row r="37" spans="1:16" ht="15" x14ac:dyDescent="0.25">
      <c r="A37" s="70">
        <f>A_Stammdaten!$A$39</f>
        <v>0</v>
      </c>
      <c r="B37" s="70" t="str">
        <f>IF(A37&lt;&gt;0,2018,"")</f>
        <v/>
      </c>
      <c r="C37" s="108">
        <f>A_Stammdaten!$B$39</f>
        <v>0</v>
      </c>
      <c r="D37" s="21">
        <f t="shared" si="4"/>
        <v>0</v>
      </c>
      <c r="E37" s="102"/>
      <c r="F37" s="102"/>
      <c r="G37" s="102"/>
      <c r="H37" s="102"/>
      <c r="I37" s="102"/>
      <c r="J37" s="102"/>
      <c r="K37" s="102"/>
      <c r="L37" s="102"/>
      <c r="M37" s="21">
        <f t="shared" si="2"/>
        <v>0</v>
      </c>
      <c r="N37" s="21">
        <f>$M37*Listen!$H$4</f>
        <v>0</v>
      </c>
      <c r="O37" s="21">
        <f>$M37*0.4*Listen!$H$2*0.035*A_Stammdaten!$E$39</f>
        <v>0</v>
      </c>
      <c r="P37" s="21">
        <f t="shared" si="3"/>
        <v>0</v>
      </c>
    </row>
    <row r="38" spans="1:16" ht="15" x14ac:dyDescent="0.25">
      <c r="A38" s="70">
        <f>A_Stammdaten!$A$39</f>
        <v>0</v>
      </c>
      <c r="B38" s="70" t="str">
        <f>IF(A38&lt;&gt;0,2019,"")</f>
        <v/>
      </c>
      <c r="C38" s="108">
        <f>A_Stammdaten!$B$39</f>
        <v>0</v>
      </c>
      <c r="D38" s="21">
        <f t="shared" si="4"/>
        <v>0</v>
      </c>
      <c r="E38" s="102"/>
      <c r="F38" s="102"/>
      <c r="G38" s="102"/>
      <c r="H38" s="102"/>
      <c r="I38" s="102"/>
      <c r="J38" s="102"/>
      <c r="K38" s="102"/>
      <c r="L38" s="102"/>
      <c r="M38" s="21">
        <f t="shared" si="2"/>
        <v>0</v>
      </c>
      <c r="N38" s="21">
        <f>$M38*Listen!$H$4</f>
        <v>0</v>
      </c>
      <c r="O38" s="21">
        <f>$M38*0.4*Listen!$H$2*0.035*A_Stammdaten!$E$39</f>
        <v>0</v>
      </c>
      <c r="P38" s="21">
        <f t="shared" si="3"/>
        <v>0</v>
      </c>
    </row>
    <row r="39" spans="1:16" ht="15" x14ac:dyDescent="0.25">
      <c r="A39" s="70">
        <f>A_Stammdaten!$A$39</f>
        <v>0</v>
      </c>
      <c r="B39" s="70" t="str">
        <f>IF(A39&lt;&gt;0,2020,"")</f>
        <v/>
      </c>
      <c r="C39" s="108">
        <f>A_Stammdaten!$B$39</f>
        <v>0</v>
      </c>
      <c r="D39" s="21">
        <f t="shared" si="4"/>
        <v>0</v>
      </c>
      <c r="E39" s="102"/>
      <c r="F39" s="102"/>
      <c r="G39" s="102"/>
      <c r="H39" s="102"/>
      <c r="I39" s="102"/>
      <c r="J39" s="102"/>
      <c r="K39" s="102"/>
      <c r="L39" s="102"/>
      <c r="M39" s="21">
        <f t="shared" si="2"/>
        <v>0</v>
      </c>
      <c r="N39" s="21">
        <f>$M39*Listen!$H$4</f>
        <v>0</v>
      </c>
      <c r="O39" s="21">
        <f>$M39*0.4*Listen!$H$2*0.035*A_Stammdaten!$E$39</f>
        <v>0</v>
      </c>
      <c r="P39" s="21">
        <f t="shared" si="3"/>
        <v>0</v>
      </c>
    </row>
    <row r="40" spans="1:16" ht="15" x14ac:dyDescent="0.25">
      <c r="A40" s="70">
        <f>A_Stammdaten!$A$39</f>
        <v>0</v>
      </c>
      <c r="B40" s="70" t="str">
        <f>IF(A40&lt;&gt;0,2021,"")</f>
        <v/>
      </c>
      <c r="C40" s="108">
        <f>A_Stammdaten!$B$39</f>
        <v>0</v>
      </c>
      <c r="D40" s="21">
        <f t="shared" si="4"/>
        <v>0</v>
      </c>
      <c r="E40" s="102"/>
      <c r="F40" s="102"/>
      <c r="G40" s="102"/>
      <c r="H40" s="102"/>
      <c r="I40" s="102"/>
      <c r="J40" s="102"/>
      <c r="K40" s="102"/>
      <c r="L40" s="102"/>
      <c r="M40" s="21">
        <f t="shared" si="2"/>
        <v>0</v>
      </c>
      <c r="N40" s="21">
        <f>$M40*Listen!$H$4</f>
        <v>0</v>
      </c>
      <c r="O40" s="21">
        <f>$M40*0.4*Listen!$H$2*0.035*A_Stammdaten!$E$39</f>
        <v>0</v>
      </c>
      <c r="P40" s="21">
        <f t="shared" si="3"/>
        <v>0</v>
      </c>
    </row>
    <row r="41" spans="1:16" ht="15" x14ac:dyDescent="0.25">
      <c r="A41" s="70">
        <f>A_Stammdaten!$A$39</f>
        <v>0</v>
      </c>
      <c r="B41" s="70" t="str">
        <f>IF(A41&lt;&gt;0,2022,"")</f>
        <v/>
      </c>
      <c r="C41" s="108">
        <f>A_Stammdaten!$B$39</f>
        <v>0</v>
      </c>
      <c r="D41" s="21">
        <f t="shared" si="4"/>
        <v>0</v>
      </c>
      <c r="E41" s="102"/>
      <c r="F41" s="102"/>
      <c r="G41" s="102"/>
      <c r="H41" s="102"/>
      <c r="I41" s="102"/>
      <c r="J41" s="102"/>
      <c r="K41" s="102"/>
      <c r="L41" s="102"/>
      <c r="M41" s="21">
        <f t="shared" si="2"/>
        <v>0</v>
      </c>
      <c r="N41" s="21">
        <f>$M41*Listen!$H$4</f>
        <v>0</v>
      </c>
      <c r="O41" s="21">
        <f>$M41*0.4*Listen!$H$2*0.035*A_Stammdaten!$E$39</f>
        <v>0</v>
      </c>
      <c r="P41" s="21">
        <f t="shared" si="3"/>
        <v>0</v>
      </c>
    </row>
    <row r="42" spans="1:16" ht="15" x14ac:dyDescent="0.25">
      <c r="A42" s="70">
        <f>A_Stammdaten!$A$39</f>
        <v>0</v>
      </c>
      <c r="B42" s="70" t="str">
        <f>IF(A42&lt;&gt;0,2023,"")</f>
        <v/>
      </c>
      <c r="C42" s="108">
        <f>A_Stammdaten!$B$39</f>
        <v>0</v>
      </c>
      <c r="D42" s="21">
        <f t="shared" si="4"/>
        <v>0</v>
      </c>
      <c r="E42" s="102"/>
      <c r="F42" s="102"/>
      <c r="G42" s="102"/>
      <c r="H42" s="102"/>
      <c r="I42" s="102"/>
      <c r="J42" s="102"/>
      <c r="K42" s="102"/>
      <c r="L42" s="102"/>
      <c r="M42" s="21">
        <f t="shared" si="2"/>
        <v>0</v>
      </c>
      <c r="N42" s="21">
        <f>$M42*Listen!$H$4</f>
        <v>0</v>
      </c>
      <c r="O42" s="21">
        <f>$M42*0.4*Listen!$H$2*0.035*A_Stammdaten!$E$39</f>
        <v>0</v>
      </c>
      <c r="P42" s="21">
        <f t="shared" si="3"/>
        <v>0</v>
      </c>
    </row>
    <row r="43" spans="1:16" ht="15" x14ac:dyDescent="0.25">
      <c r="A43" s="70">
        <f>A_Stammdaten!$A$40</f>
        <v>0</v>
      </c>
      <c r="B43" s="70" t="str">
        <f>IF(A43&lt;&gt;0,2017,"")</f>
        <v/>
      </c>
      <c r="C43" s="108">
        <f>A_Stammdaten!$B$40</f>
        <v>0</v>
      </c>
      <c r="D43" s="21">
        <f t="shared" si="4"/>
        <v>0</v>
      </c>
      <c r="E43" s="102"/>
      <c r="F43" s="102"/>
      <c r="G43" s="102"/>
      <c r="H43" s="102"/>
      <c r="I43" s="102"/>
      <c r="J43" s="102"/>
      <c r="K43" s="102"/>
      <c r="L43" s="102"/>
      <c r="M43" s="21">
        <f t="shared" si="2"/>
        <v>0</v>
      </c>
      <c r="N43" s="21">
        <f>$M43*Listen!$H$4</f>
        <v>0</v>
      </c>
      <c r="O43" s="21">
        <f>$M43*0.4*Listen!$H$2*0.035*A_Stammdaten!$E$40</f>
        <v>0</v>
      </c>
      <c r="P43" s="21">
        <f t="shared" si="3"/>
        <v>0</v>
      </c>
    </row>
    <row r="44" spans="1:16" ht="15" x14ac:dyDescent="0.25">
      <c r="A44" s="70">
        <f>A_Stammdaten!$A$40</f>
        <v>0</v>
      </c>
      <c r="B44" s="70" t="str">
        <f>IF(A44&lt;&gt;0,2018,"")</f>
        <v/>
      </c>
      <c r="C44" s="108">
        <f>A_Stammdaten!$B$40</f>
        <v>0</v>
      </c>
      <c r="D44" s="21">
        <f t="shared" si="4"/>
        <v>0</v>
      </c>
      <c r="E44" s="102"/>
      <c r="F44" s="102"/>
      <c r="G44" s="102"/>
      <c r="H44" s="102"/>
      <c r="I44" s="102"/>
      <c r="J44" s="102"/>
      <c r="K44" s="102"/>
      <c r="L44" s="102"/>
      <c r="M44" s="21">
        <f t="shared" si="2"/>
        <v>0</v>
      </c>
      <c r="N44" s="21">
        <f>$M44*Listen!$H$4</f>
        <v>0</v>
      </c>
      <c r="O44" s="21">
        <f>$M44*0.4*Listen!$H$2*0.035*A_Stammdaten!$E$40</f>
        <v>0</v>
      </c>
      <c r="P44" s="21">
        <f t="shared" si="3"/>
        <v>0</v>
      </c>
    </row>
    <row r="45" spans="1:16" ht="15" x14ac:dyDescent="0.25">
      <c r="A45" s="70">
        <f>A_Stammdaten!$A$40</f>
        <v>0</v>
      </c>
      <c r="B45" s="70" t="str">
        <f>IF(A45&lt;&gt;0,2019,"")</f>
        <v/>
      </c>
      <c r="C45" s="108">
        <f>A_Stammdaten!$B$40</f>
        <v>0</v>
      </c>
      <c r="D45" s="21">
        <f t="shared" si="4"/>
        <v>0</v>
      </c>
      <c r="E45" s="102"/>
      <c r="F45" s="102"/>
      <c r="G45" s="102"/>
      <c r="H45" s="102"/>
      <c r="I45" s="102"/>
      <c r="J45" s="102"/>
      <c r="K45" s="102"/>
      <c r="L45" s="102"/>
      <c r="M45" s="21">
        <f t="shared" si="2"/>
        <v>0</v>
      </c>
      <c r="N45" s="21">
        <f>$M45*Listen!$H$4</f>
        <v>0</v>
      </c>
      <c r="O45" s="21">
        <f>$M45*0.4*Listen!$H$2*0.035*A_Stammdaten!$E$40</f>
        <v>0</v>
      </c>
      <c r="P45" s="21">
        <f t="shared" si="3"/>
        <v>0</v>
      </c>
    </row>
    <row r="46" spans="1:16" ht="15" x14ac:dyDescent="0.25">
      <c r="A46" s="70">
        <f>A_Stammdaten!$A$40</f>
        <v>0</v>
      </c>
      <c r="B46" s="70" t="str">
        <f>IF(A46&lt;&gt;0,2020,"")</f>
        <v/>
      </c>
      <c r="C46" s="108">
        <f>A_Stammdaten!$B$40</f>
        <v>0</v>
      </c>
      <c r="D46" s="21">
        <f t="shared" si="4"/>
        <v>0</v>
      </c>
      <c r="E46" s="102"/>
      <c r="F46" s="102"/>
      <c r="G46" s="102"/>
      <c r="H46" s="102"/>
      <c r="I46" s="102"/>
      <c r="J46" s="102"/>
      <c r="K46" s="102"/>
      <c r="L46" s="102"/>
      <c r="M46" s="21">
        <f t="shared" si="2"/>
        <v>0</v>
      </c>
      <c r="N46" s="21">
        <f>$M46*Listen!$H$4</f>
        <v>0</v>
      </c>
      <c r="O46" s="21">
        <f>$M46*0.4*Listen!$H$2*0.035*A_Stammdaten!$E$40</f>
        <v>0</v>
      </c>
      <c r="P46" s="21">
        <f t="shared" si="3"/>
        <v>0</v>
      </c>
    </row>
    <row r="47" spans="1:16" ht="15" x14ac:dyDescent="0.25">
      <c r="A47" s="70">
        <f>A_Stammdaten!$A$40</f>
        <v>0</v>
      </c>
      <c r="B47" s="70" t="str">
        <f>IF(A47&lt;&gt;0,2021,"")</f>
        <v/>
      </c>
      <c r="C47" s="108">
        <f>A_Stammdaten!$B$40</f>
        <v>0</v>
      </c>
      <c r="D47" s="21">
        <f t="shared" si="4"/>
        <v>0</v>
      </c>
      <c r="E47" s="102"/>
      <c r="F47" s="102"/>
      <c r="G47" s="102"/>
      <c r="H47" s="102"/>
      <c r="I47" s="102"/>
      <c r="J47" s="102"/>
      <c r="K47" s="102"/>
      <c r="L47" s="102"/>
      <c r="M47" s="21">
        <f t="shared" si="2"/>
        <v>0</v>
      </c>
      <c r="N47" s="21">
        <f>$M47*Listen!$H$4</f>
        <v>0</v>
      </c>
      <c r="O47" s="21">
        <f>$M47*0.4*Listen!$H$2*0.035*A_Stammdaten!$E$40</f>
        <v>0</v>
      </c>
      <c r="P47" s="21">
        <f t="shared" si="3"/>
        <v>0</v>
      </c>
    </row>
    <row r="48" spans="1:16" ht="15" x14ac:dyDescent="0.25">
      <c r="A48" s="70">
        <f>A_Stammdaten!$A$40</f>
        <v>0</v>
      </c>
      <c r="B48" s="70" t="str">
        <f>IF(A48&lt;&gt;0,2022,"")</f>
        <v/>
      </c>
      <c r="C48" s="108">
        <f>A_Stammdaten!$B$40</f>
        <v>0</v>
      </c>
      <c r="D48" s="21">
        <f t="shared" si="4"/>
        <v>0</v>
      </c>
      <c r="E48" s="102"/>
      <c r="F48" s="102"/>
      <c r="G48" s="102"/>
      <c r="H48" s="102"/>
      <c r="I48" s="102"/>
      <c r="J48" s="102"/>
      <c r="K48" s="102"/>
      <c r="L48" s="102"/>
      <c r="M48" s="21">
        <f t="shared" si="2"/>
        <v>0</v>
      </c>
      <c r="N48" s="21">
        <f>$M48*Listen!$H$4</f>
        <v>0</v>
      </c>
      <c r="O48" s="21">
        <f>$M48*0.4*Listen!$H$2*0.035*A_Stammdaten!$E$40</f>
        <v>0</v>
      </c>
      <c r="P48" s="21">
        <f t="shared" si="3"/>
        <v>0</v>
      </c>
    </row>
    <row r="49" spans="1:16" ht="15" x14ac:dyDescent="0.25">
      <c r="A49" s="70">
        <f>A_Stammdaten!$A$40</f>
        <v>0</v>
      </c>
      <c r="B49" s="70" t="str">
        <f>IF(A49&lt;&gt;0,2023,"")</f>
        <v/>
      </c>
      <c r="C49" s="108">
        <f>A_Stammdaten!$B$40</f>
        <v>0</v>
      </c>
      <c r="D49" s="21">
        <f t="shared" si="4"/>
        <v>0</v>
      </c>
      <c r="E49" s="102"/>
      <c r="F49" s="102"/>
      <c r="G49" s="102"/>
      <c r="H49" s="102"/>
      <c r="I49" s="102"/>
      <c r="J49" s="102"/>
      <c r="K49" s="102"/>
      <c r="L49" s="102"/>
      <c r="M49" s="21">
        <f t="shared" si="2"/>
        <v>0</v>
      </c>
      <c r="N49" s="21">
        <f>$M49*Listen!$H$4</f>
        <v>0</v>
      </c>
      <c r="O49" s="21">
        <f>$M49*0.4*Listen!$H$2*0.035*A_Stammdaten!$E$40</f>
        <v>0</v>
      </c>
      <c r="P49" s="21">
        <f t="shared" si="3"/>
        <v>0</v>
      </c>
    </row>
    <row r="50" spans="1:16" ht="15" x14ac:dyDescent="0.25">
      <c r="A50" s="70">
        <f>A_Stammdaten!$A$41</f>
        <v>0</v>
      </c>
      <c r="B50" s="70" t="str">
        <f>IF(A50&lt;&gt;0,2017,"")</f>
        <v/>
      </c>
      <c r="C50" s="108">
        <f>A_Stammdaten!$B$41</f>
        <v>0</v>
      </c>
      <c r="D50" s="21">
        <f t="shared" si="4"/>
        <v>0</v>
      </c>
      <c r="E50" s="102"/>
      <c r="F50" s="102"/>
      <c r="G50" s="102"/>
      <c r="H50" s="102"/>
      <c r="I50" s="102"/>
      <c r="J50" s="102"/>
      <c r="K50" s="102"/>
      <c r="L50" s="102"/>
      <c r="M50" s="21">
        <f t="shared" si="2"/>
        <v>0</v>
      </c>
      <c r="N50" s="21">
        <f>$M50*Listen!$H$4</f>
        <v>0</v>
      </c>
      <c r="O50" s="21">
        <f>$M50*0.4*Listen!$H$2*0.035*A_Stammdaten!$E$41</f>
        <v>0</v>
      </c>
      <c r="P50" s="21">
        <f t="shared" si="3"/>
        <v>0</v>
      </c>
    </row>
    <row r="51" spans="1:16" ht="15" x14ac:dyDescent="0.25">
      <c r="A51" s="70">
        <f>A_Stammdaten!$A$41</f>
        <v>0</v>
      </c>
      <c r="B51" s="70" t="str">
        <f>IF(A51&lt;&gt;0,2018,"")</f>
        <v/>
      </c>
      <c r="C51" s="108">
        <f>A_Stammdaten!$B$41</f>
        <v>0</v>
      </c>
      <c r="D51" s="21">
        <f t="shared" si="4"/>
        <v>0</v>
      </c>
      <c r="E51" s="102"/>
      <c r="F51" s="102"/>
      <c r="G51" s="102"/>
      <c r="H51" s="102"/>
      <c r="I51" s="102"/>
      <c r="J51" s="102"/>
      <c r="K51" s="102"/>
      <c r="L51" s="102"/>
      <c r="M51" s="21">
        <f t="shared" si="2"/>
        <v>0</v>
      </c>
      <c r="N51" s="21">
        <f>$M51*Listen!$H$4</f>
        <v>0</v>
      </c>
      <c r="O51" s="21">
        <f>$M51*0.4*Listen!$H$2*0.035*A_Stammdaten!$E$41</f>
        <v>0</v>
      </c>
      <c r="P51" s="21">
        <f t="shared" si="3"/>
        <v>0</v>
      </c>
    </row>
    <row r="52" spans="1:16" ht="15" x14ac:dyDescent="0.25">
      <c r="A52" s="70">
        <f>A_Stammdaten!$A$41</f>
        <v>0</v>
      </c>
      <c r="B52" s="70" t="str">
        <f>IF(A52&lt;&gt;0,2019,"")</f>
        <v/>
      </c>
      <c r="C52" s="108">
        <f>A_Stammdaten!$B$41</f>
        <v>0</v>
      </c>
      <c r="D52" s="21">
        <f t="shared" si="4"/>
        <v>0</v>
      </c>
      <c r="E52" s="102"/>
      <c r="F52" s="102"/>
      <c r="G52" s="102"/>
      <c r="H52" s="102"/>
      <c r="I52" s="102"/>
      <c r="J52" s="102"/>
      <c r="K52" s="102"/>
      <c r="L52" s="102"/>
      <c r="M52" s="21">
        <f t="shared" si="2"/>
        <v>0</v>
      </c>
      <c r="N52" s="21">
        <f>$M52*Listen!$H$4</f>
        <v>0</v>
      </c>
      <c r="O52" s="21">
        <f>$M52*0.4*Listen!$H$2*0.035*A_Stammdaten!$E$41</f>
        <v>0</v>
      </c>
      <c r="P52" s="21">
        <f t="shared" si="3"/>
        <v>0</v>
      </c>
    </row>
    <row r="53" spans="1:16" ht="15" x14ac:dyDescent="0.25">
      <c r="A53" s="70">
        <f>A_Stammdaten!$A$41</f>
        <v>0</v>
      </c>
      <c r="B53" s="70" t="str">
        <f>IF(A53&lt;&gt;0,2020,"")</f>
        <v/>
      </c>
      <c r="C53" s="108">
        <f>A_Stammdaten!$B$41</f>
        <v>0</v>
      </c>
      <c r="D53" s="21">
        <f t="shared" si="4"/>
        <v>0</v>
      </c>
      <c r="E53" s="102"/>
      <c r="F53" s="102"/>
      <c r="G53" s="102"/>
      <c r="H53" s="102"/>
      <c r="I53" s="102"/>
      <c r="J53" s="102"/>
      <c r="K53" s="102"/>
      <c r="L53" s="102"/>
      <c r="M53" s="21">
        <f t="shared" si="2"/>
        <v>0</v>
      </c>
      <c r="N53" s="21">
        <f>$M53*Listen!$H$4</f>
        <v>0</v>
      </c>
      <c r="O53" s="21">
        <f>$M53*0.4*Listen!$H$2*0.035*A_Stammdaten!$E$41</f>
        <v>0</v>
      </c>
      <c r="P53" s="21">
        <f t="shared" si="3"/>
        <v>0</v>
      </c>
    </row>
    <row r="54" spans="1:16" ht="15" x14ac:dyDescent="0.25">
      <c r="A54" s="70">
        <f>A_Stammdaten!$A$41</f>
        <v>0</v>
      </c>
      <c r="B54" s="70" t="str">
        <f>IF(A54&lt;&gt;0,2021,"")</f>
        <v/>
      </c>
      <c r="C54" s="108">
        <f>A_Stammdaten!$B$41</f>
        <v>0</v>
      </c>
      <c r="D54" s="21">
        <f t="shared" si="4"/>
        <v>0</v>
      </c>
      <c r="E54" s="102"/>
      <c r="F54" s="102"/>
      <c r="G54" s="102"/>
      <c r="H54" s="102"/>
      <c r="I54" s="102"/>
      <c r="J54" s="102"/>
      <c r="K54" s="102"/>
      <c r="L54" s="102"/>
      <c r="M54" s="21">
        <f t="shared" si="2"/>
        <v>0</v>
      </c>
      <c r="N54" s="21">
        <f>$M54*Listen!$H$4</f>
        <v>0</v>
      </c>
      <c r="O54" s="21">
        <f>$M54*0.4*Listen!$H$2*0.035*A_Stammdaten!$E$41</f>
        <v>0</v>
      </c>
      <c r="P54" s="21">
        <f t="shared" si="3"/>
        <v>0</v>
      </c>
    </row>
    <row r="55" spans="1:16" ht="15" x14ac:dyDescent="0.25">
      <c r="A55" s="70">
        <f>A_Stammdaten!$A$41</f>
        <v>0</v>
      </c>
      <c r="B55" s="70" t="str">
        <f>IF(A55&lt;&gt;0,2022,"")</f>
        <v/>
      </c>
      <c r="C55" s="108">
        <f>A_Stammdaten!$B$41</f>
        <v>0</v>
      </c>
      <c r="D55" s="21">
        <f t="shared" si="4"/>
        <v>0</v>
      </c>
      <c r="E55" s="102"/>
      <c r="F55" s="102"/>
      <c r="G55" s="102"/>
      <c r="H55" s="102"/>
      <c r="I55" s="102"/>
      <c r="J55" s="102"/>
      <c r="K55" s="102"/>
      <c r="L55" s="102"/>
      <c r="M55" s="21">
        <f t="shared" si="2"/>
        <v>0</v>
      </c>
      <c r="N55" s="21">
        <f>$M55*Listen!$H$4</f>
        <v>0</v>
      </c>
      <c r="O55" s="21">
        <f>$M55*0.4*Listen!$H$2*0.035*A_Stammdaten!$E$41</f>
        <v>0</v>
      </c>
      <c r="P55" s="21">
        <f t="shared" si="3"/>
        <v>0</v>
      </c>
    </row>
    <row r="56" spans="1:16" ht="15" x14ac:dyDescent="0.25">
      <c r="A56" s="70">
        <f>A_Stammdaten!$A$41</f>
        <v>0</v>
      </c>
      <c r="B56" s="70" t="str">
        <f>IF(A56&lt;&gt;0,2023,"")</f>
        <v/>
      </c>
      <c r="C56" s="108">
        <f>A_Stammdaten!$B$41</f>
        <v>0</v>
      </c>
      <c r="D56" s="21">
        <f t="shared" si="4"/>
        <v>0</v>
      </c>
      <c r="E56" s="102"/>
      <c r="F56" s="102"/>
      <c r="G56" s="102"/>
      <c r="H56" s="102"/>
      <c r="I56" s="102"/>
      <c r="J56" s="102"/>
      <c r="K56" s="102"/>
      <c r="L56" s="102"/>
      <c r="M56" s="21">
        <f t="shared" si="2"/>
        <v>0</v>
      </c>
      <c r="N56" s="21">
        <f>$M56*Listen!$H$4</f>
        <v>0</v>
      </c>
      <c r="O56" s="21">
        <f>$M56*0.4*Listen!$H$2*0.035*A_Stammdaten!$E$41</f>
        <v>0</v>
      </c>
      <c r="P56" s="21">
        <f t="shared" si="3"/>
        <v>0</v>
      </c>
    </row>
    <row r="57" spans="1:16" ht="15" x14ac:dyDescent="0.25">
      <c r="A57" s="70">
        <f>A_Stammdaten!$A$42</f>
        <v>0</v>
      </c>
      <c r="B57" s="70" t="str">
        <f>IF(A57&lt;&gt;0,2017,"")</f>
        <v/>
      </c>
      <c r="C57" s="108">
        <f>A_Stammdaten!$B$42</f>
        <v>0</v>
      </c>
      <c r="D57" s="21">
        <f t="shared" si="4"/>
        <v>0</v>
      </c>
      <c r="E57" s="102"/>
      <c r="F57" s="102"/>
      <c r="G57" s="102"/>
      <c r="H57" s="102"/>
      <c r="I57" s="102"/>
      <c r="J57" s="102"/>
      <c r="K57" s="102"/>
      <c r="L57" s="102"/>
      <c r="M57" s="21">
        <f t="shared" si="2"/>
        <v>0</v>
      </c>
      <c r="N57" s="21">
        <f>$M57*Listen!$H$4</f>
        <v>0</v>
      </c>
      <c r="O57" s="21">
        <f>$M57*0.4*Listen!$H$2*0.035*A_Stammdaten!$E$42</f>
        <v>0</v>
      </c>
      <c r="P57" s="21">
        <f t="shared" si="3"/>
        <v>0</v>
      </c>
    </row>
    <row r="58" spans="1:16" ht="15" x14ac:dyDescent="0.25">
      <c r="A58" s="70">
        <f>A_Stammdaten!$A$42</f>
        <v>0</v>
      </c>
      <c r="B58" s="70" t="str">
        <f>IF(A58&lt;&gt;0,2018,"")</f>
        <v/>
      </c>
      <c r="C58" s="108">
        <f>A_Stammdaten!$B$42</f>
        <v>0</v>
      </c>
      <c r="D58" s="21">
        <f t="shared" si="4"/>
        <v>0</v>
      </c>
      <c r="E58" s="102"/>
      <c r="F58" s="102"/>
      <c r="G58" s="102"/>
      <c r="H58" s="102"/>
      <c r="I58" s="102"/>
      <c r="J58" s="102"/>
      <c r="K58" s="102"/>
      <c r="L58" s="102"/>
      <c r="M58" s="21">
        <f t="shared" si="2"/>
        <v>0</v>
      </c>
      <c r="N58" s="21">
        <f>$M58*Listen!$H$4</f>
        <v>0</v>
      </c>
      <c r="O58" s="21">
        <f>$M58*0.4*Listen!$H$2*0.035*A_Stammdaten!$E$42</f>
        <v>0</v>
      </c>
      <c r="P58" s="21">
        <f t="shared" si="3"/>
        <v>0</v>
      </c>
    </row>
    <row r="59" spans="1:16" ht="15" x14ac:dyDescent="0.25">
      <c r="A59" s="70">
        <f>A_Stammdaten!$A$42</f>
        <v>0</v>
      </c>
      <c r="B59" s="70" t="str">
        <f>IF(A59&lt;&gt;0,2019,"")</f>
        <v/>
      </c>
      <c r="C59" s="108">
        <f>A_Stammdaten!$B$42</f>
        <v>0</v>
      </c>
      <c r="D59" s="21">
        <f t="shared" si="4"/>
        <v>0</v>
      </c>
      <c r="E59" s="102"/>
      <c r="F59" s="102"/>
      <c r="G59" s="102"/>
      <c r="H59" s="102"/>
      <c r="I59" s="102"/>
      <c r="J59" s="102"/>
      <c r="K59" s="102"/>
      <c r="L59" s="102"/>
      <c r="M59" s="21">
        <f t="shared" si="2"/>
        <v>0</v>
      </c>
      <c r="N59" s="21">
        <f>$M59*Listen!$H$4</f>
        <v>0</v>
      </c>
      <c r="O59" s="21">
        <f>$M59*0.4*Listen!$H$2*0.035*A_Stammdaten!$E$42</f>
        <v>0</v>
      </c>
      <c r="P59" s="21">
        <f t="shared" si="3"/>
        <v>0</v>
      </c>
    </row>
    <row r="60" spans="1:16" ht="15" x14ac:dyDescent="0.25">
      <c r="A60" s="70">
        <f>A_Stammdaten!$A$42</f>
        <v>0</v>
      </c>
      <c r="B60" s="70" t="str">
        <f>IF(A60&lt;&gt;0,2020,"")</f>
        <v/>
      </c>
      <c r="C60" s="108">
        <f>A_Stammdaten!$B$42</f>
        <v>0</v>
      </c>
      <c r="D60" s="21">
        <f t="shared" si="4"/>
        <v>0</v>
      </c>
      <c r="E60" s="102"/>
      <c r="F60" s="102"/>
      <c r="G60" s="102"/>
      <c r="H60" s="102"/>
      <c r="I60" s="102"/>
      <c r="J60" s="102"/>
      <c r="K60" s="102"/>
      <c r="L60" s="102"/>
      <c r="M60" s="21">
        <f t="shared" si="2"/>
        <v>0</v>
      </c>
      <c r="N60" s="21">
        <f>$M60*Listen!$H$4</f>
        <v>0</v>
      </c>
      <c r="O60" s="21">
        <f>$M60*0.4*Listen!$H$2*0.035*A_Stammdaten!$E$42</f>
        <v>0</v>
      </c>
      <c r="P60" s="21">
        <f t="shared" si="3"/>
        <v>0</v>
      </c>
    </row>
    <row r="61" spans="1:16" ht="15" x14ac:dyDescent="0.25">
      <c r="A61" s="70">
        <f>A_Stammdaten!$A$42</f>
        <v>0</v>
      </c>
      <c r="B61" s="70" t="str">
        <f>IF(A61&lt;&gt;0,2021,"")</f>
        <v/>
      </c>
      <c r="C61" s="108">
        <f>A_Stammdaten!$B$42</f>
        <v>0</v>
      </c>
      <c r="D61" s="21">
        <f t="shared" si="4"/>
        <v>0</v>
      </c>
      <c r="E61" s="102"/>
      <c r="F61" s="102"/>
      <c r="G61" s="102"/>
      <c r="H61" s="102"/>
      <c r="I61" s="102"/>
      <c r="J61" s="102"/>
      <c r="K61" s="102"/>
      <c r="L61" s="102"/>
      <c r="M61" s="21">
        <f t="shared" si="2"/>
        <v>0</v>
      </c>
      <c r="N61" s="21">
        <f>$M61*Listen!$H$4</f>
        <v>0</v>
      </c>
      <c r="O61" s="21">
        <f>$M61*0.4*Listen!$H$2*0.035*A_Stammdaten!$E$42</f>
        <v>0</v>
      </c>
      <c r="P61" s="21">
        <f t="shared" si="3"/>
        <v>0</v>
      </c>
    </row>
    <row r="62" spans="1:16" ht="15" x14ac:dyDescent="0.25">
      <c r="A62" s="70">
        <f>A_Stammdaten!$A$42</f>
        <v>0</v>
      </c>
      <c r="B62" s="70" t="str">
        <f>IF(A62&lt;&gt;0,2022,"")</f>
        <v/>
      </c>
      <c r="C62" s="108">
        <f>A_Stammdaten!$B$42</f>
        <v>0</v>
      </c>
      <c r="D62" s="21">
        <f t="shared" si="4"/>
        <v>0</v>
      </c>
      <c r="E62" s="102"/>
      <c r="F62" s="102"/>
      <c r="G62" s="102"/>
      <c r="H62" s="102"/>
      <c r="I62" s="102"/>
      <c r="J62" s="102"/>
      <c r="K62" s="102"/>
      <c r="L62" s="102"/>
      <c r="M62" s="21">
        <f t="shared" si="2"/>
        <v>0</v>
      </c>
      <c r="N62" s="21">
        <f>$M62*Listen!$H$4</f>
        <v>0</v>
      </c>
      <c r="O62" s="21">
        <f>$M62*0.4*Listen!$H$2*0.035*A_Stammdaten!$E$42</f>
        <v>0</v>
      </c>
      <c r="P62" s="21">
        <f t="shared" si="3"/>
        <v>0</v>
      </c>
    </row>
    <row r="63" spans="1:16" ht="15" x14ac:dyDescent="0.25">
      <c r="A63" s="70">
        <f>A_Stammdaten!$A$42</f>
        <v>0</v>
      </c>
      <c r="B63" s="70" t="str">
        <f>IF(A63&lt;&gt;0,2023,"")</f>
        <v/>
      </c>
      <c r="C63" s="108">
        <f>A_Stammdaten!$B$42</f>
        <v>0</v>
      </c>
      <c r="D63" s="21">
        <f t="shared" si="4"/>
        <v>0</v>
      </c>
      <c r="E63" s="102"/>
      <c r="F63" s="102"/>
      <c r="G63" s="102"/>
      <c r="H63" s="102"/>
      <c r="I63" s="102"/>
      <c r="J63" s="102"/>
      <c r="K63" s="102"/>
      <c r="L63" s="102"/>
      <c r="M63" s="21">
        <f t="shared" si="2"/>
        <v>0</v>
      </c>
      <c r="N63" s="21">
        <f>$M63*Listen!$H$4</f>
        <v>0</v>
      </c>
      <c r="O63" s="21">
        <f>$M63*0.4*Listen!$H$2*0.035*A_Stammdaten!$E$42</f>
        <v>0</v>
      </c>
      <c r="P63" s="21">
        <f t="shared" si="3"/>
        <v>0</v>
      </c>
    </row>
    <row r="64" spans="1:16" ht="15" x14ac:dyDescent="0.25">
      <c r="A64" s="70">
        <f>A_Stammdaten!$A$43</f>
        <v>0</v>
      </c>
      <c r="B64" s="70" t="str">
        <f>IF(A64&lt;&gt;0,2017,"")</f>
        <v/>
      </c>
      <c r="C64" s="108">
        <f>A_Stammdaten!$B$43</f>
        <v>0</v>
      </c>
      <c r="D64" s="21">
        <f t="shared" si="4"/>
        <v>0</v>
      </c>
      <c r="E64" s="102"/>
      <c r="F64" s="102"/>
      <c r="G64" s="102"/>
      <c r="H64" s="102"/>
      <c r="I64" s="102"/>
      <c r="J64" s="102"/>
      <c r="K64" s="102"/>
      <c r="L64" s="102"/>
      <c r="M64" s="21">
        <f t="shared" si="2"/>
        <v>0</v>
      </c>
      <c r="N64" s="21">
        <f>$M64*Listen!$H$4</f>
        <v>0</v>
      </c>
      <c r="O64" s="21">
        <f>$M64*0.4*Listen!$H$2*0.035*A_Stammdaten!$E$43</f>
        <v>0</v>
      </c>
      <c r="P64" s="21">
        <f t="shared" si="3"/>
        <v>0</v>
      </c>
    </row>
    <row r="65" spans="1:16" ht="15" x14ac:dyDescent="0.25">
      <c r="A65" s="70">
        <f>A_Stammdaten!$A$43</f>
        <v>0</v>
      </c>
      <c r="B65" s="70" t="str">
        <f>IF(A65&lt;&gt;0,2018,"")</f>
        <v/>
      </c>
      <c r="C65" s="108">
        <f>A_Stammdaten!$B$43</f>
        <v>0</v>
      </c>
      <c r="D65" s="21">
        <f t="shared" si="4"/>
        <v>0</v>
      </c>
      <c r="E65" s="102"/>
      <c r="F65" s="102"/>
      <c r="G65" s="102"/>
      <c r="H65" s="102"/>
      <c r="I65" s="102"/>
      <c r="J65" s="102"/>
      <c r="K65" s="102"/>
      <c r="L65" s="102"/>
      <c r="M65" s="21">
        <f t="shared" si="2"/>
        <v>0</v>
      </c>
      <c r="N65" s="21">
        <f>$M65*Listen!$H$4</f>
        <v>0</v>
      </c>
      <c r="O65" s="21">
        <f>$M65*0.4*Listen!$H$2*0.035*A_Stammdaten!$E$43</f>
        <v>0</v>
      </c>
      <c r="P65" s="21">
        <f t="shared" si="3"/>
        <v>0</v>
      </c>
    </row>
    <row r="66" spans="1:16" ht="15" x14ac:dyDescent="0.25">
      <c r="A66" s="70">
        <f>A_Stammdaten!$A$43</f>
        <v>0</v>
      </c>
      <c r="B66" s="70" t="str">
        <f>IF(A66&lt;&gt;0,2019,"")</f>
        <v/>
      </c>
      <c r="C66" s="108">
        <f>A_Stammdaten!$B$43</f>
        <v>0</v>
      </c>
      <c r="D66" s="21">
        <f t="shared" si="4"/>
        <v>0</v>
      </c>
      <c r="E66" s="102"/>
      <c r="F66" s="102"/>
      <c r="G66" s="102"/>
      <c r="H66" s="102"/>
      <c r="I66" s="102"/>
      <c r="J66" s="102"/>
      <c r="K66" s="102"/>
      <c r="L66" s="102"/>
      <c r="M66" s="21">
        <f t="shared" si="2"/>
        <v>0</v>
      </c>
      <c r="N66" s="21">
        <f>$M66*Listen!$H$4</f>
        <v>0</v>
      </c>
      <c r="O66" s="21">
        <f>$M66*0.4*Listen!$H$2*0.035*A_Stammdaten!$E$43</f>
        <v>0</v>
      </c>
      <c r="P66" s="21">
        <f t="shared" si="3"/>
        <v>0</v>
      </c>
    </row>
    <row r="67" spans="1:16" ht="15" x14ac:dyDescent="0.25">
      <c r="A67" s="70">
        <f>A_Stammdaten!$A$43</f>
        <v>0</v>
      </c>
      <c r="B67" s="70" t="str">
        <f>IF(A67&lt;&gt;0,2020,"")</f>
        <v/>
      </c>
      <c r="C67" s="108">
        <f>A_Stammdaten!$B$43</f>
        <v>0</v>
      </c>
      <c r="D67" s="21">
        <f t="shared" si="4"/>
        <v>0</v>
      </c>
      <c r="E67" s="102"/>
      <c r="F67" s="102"/>
      <c r="G67" s="102"/>
      <c r="H67" s="102"/>
      <c r="I67" s="102"/>
      <c r="J67" s="102"/>
      <c r="K67" s="102"/>
      <c r="L67" s="102"/>
      <c r="M67" s="21">
        <f t="shared" si="2"/>
        <v>0</v>
      </c>
      <c r="N67" s="21">
        <f>$M67*Listen!$H$4</f>
        <v>0</v>
      </c>
      <c r="O67" s="21">
        <f>$M67*0.4*Listen!$H$2*0.035*A_Stammdaten!$E$43</f>
        <v>0</v>
      </c>
      <c r="P67" s="21">
        <f t="shared" si="3"/>
        <v>0</v>
      </c>
    </row>
    <row r="68" spans="1:16" ht="15" x14ac:dyDescent="0.25">
      <c r="A68" s="70">
        <f>A_Stammdaten!$A$43</f>
        <v>0</v>
      </c>
      <c r="B68" s="70" t="str">
        <f>IF(A68&lt;&gt;0,2021,"")</f>
        <v/>
      </c>
      <c r="C68" s="108">
        <f>A_Stammdaten!$B$43</f>
        <v>0</v>
      </c>
      <c r="D68" s="21">
        <f t="shared" si="4"/>
        <v>0</v>
      </c>
      <c r="E68" s="102"/>
      <c r="F68" s="102"/>
      <c r="G68" s="102"/>
      <c r="H68" s="102"/>
      <c r="I68" s="102"/>
      <c r="J68" s="102"/>
      <c r="K68" s="102"/>
      <c r="L68" s="102"/>
      <c r="M68" s="21">
        <f t="shared" si="2"/>
        <v>0</v>
      </c>
      <c r="N68" s="21">
        <f>$M68*Listen!$H$4</f>
        <v>0</v>
      </c>
      <c r="O68" s="21">
        <f>$M68*0.4*Listen!$H$2*0.035*A_Stammdaten!$E$43</f>
        <v>0</v>
      </c>
      <c r="P68" s="21">
        <f t="shared" si="3"/>
        <v>0</v>
      </c>
    </row>
    <row r="69" spans="1:16" ht="15" x14ac:dyDescent="0.25">
      <c r="A69" s="70">
        <f>A_Stammdaten!$A$43</f>
        <v>0</v>
      </c>
      <c r="B69" s="70" t="str">
        <f>IF(A69&lt;&gt;0,2022,"")</f>
        <v/>
      </c>
      <c r="C69" s="108">
        <f>A_Stammdaten!$B$43</f>
        <v>0</v>
      </c>
      <c r="D69" s="21">
        <f t="shared" si="4"/>
        <v>0</v>
      </c>
      <c r="E69" s="102"/>
      <c r="F69" s="102"/>
      <c r="G69" s="102"/>
      <c r="H69" s="102"/>
      <c r="I69" s="102"/>
      <c r="J69" s="102"/>
      <c r="K69" s="102"/>
      <c r="L69" s="102"/>
      <c r="M69" s="21">
        <f t="shared" si="2"/>
        <v>0</v>
      </c>
      <c r="N69" s="21">
        <f>$M69*Listen!$H$4</f>
        <v>0</v>
      </c>
      <c r="O69" s="21">
        <f>$M69*0.4*Listen!$H$2*0.035*A_Stammdaten!$E$43</f>
        <v>0</v>
      </c>
      <c r="P69" s="21">
        <f t="shared" si="3"/>
        <v>0</v>
      </c>
    </row>
    <row r="70" spans="1:16" ht="15" x14ac:dyDescent="0.25">
      <c r="A70" s="70">
        <f>A_Stammdaten!$A$43</f>
        <v>0</v>
      </c>
      <c r="B70" s="70" t="str">
        <f>IF(A70&lt;&gt;0,2023,"")</f>
        <v/>
      </c>
      <c r="C70" s="108">
        <f>A_Stammdaten!$B$43</f>
        <v>0</v>
      </c>
      <c r="D70" s="21">
        <f t="shared" si="4"/>
        <v>0</v>
      </c>
      <c r="E70" s="102"/>
      <c r="F70" s="102"/>
      <c r="G70" s="102"/>
      <c r="H70" s="102"/>
      <c r="I70" s="102"/>
      <c r="J70" s="102"/>
      <c r="K70" s="102"/>
      <c r="L70" s="102"/>
      <c r="M70" s="21">
        <f t="shared" si="2"/>
        <v>0</v>
      </c>
      <c r="N70" s="21">
        <f>$M70*Listen!$H$4</f>
        <v>0</v>
      </c>
      <c r="O70" s="21">
        <f>$M70*0.4*Listen!$H$2*0.035*A_Stammdaten!$E$43</f>
        <v>0</v>
      </c>
      <c r="P70" s="21">
        <f t="shared" si="3"/>
        <v>0</v>
      </c>
    </row>
    <row r="71" spans="1:16" ht="15" x14ac:dyDescent="0.25">
      <c r="A71" s="70">
        <f>A_Stammdaten!$A$44</f>
        <v>0</v>
      </c>
      <c r="B71" s="70" t="str">
        <f>IF(A71&lt;&gt;0,2017,"")</f>
        <v/>
      </c>
      <c r="C71" s="108">
        <f>A_Stammdaten!$B$44</f>
        <v>0</v>
      </c>
      <c r="D71" s="21">
        <f t="shared" si="4"/>
        <v>0</v>
      </c>
      <c r="E71" s="102"/>
      <c r="F71" s="102"/>
      <c r="G71" s="102"/>
      <c r="H71" s="102"/>
      <c r="I71" s="102"/>
      <c r="J71" s="102"/>
      <c r="K71" s="102"/>
      <c r="L71" s="102"/>
      <c r="M71" s="21">
        <f t="shared" si="2"/>
        <v>0</v>
      </c>
      <c r="N71" s="21">
        <f>$M71*Listen!$H$4</f>
        <v>0</v>
      </c>
      <c r="O71" s="21">
        <f>$M71*0.4*Listen!$H$2*0.035*A_Stammdaten!$E$44</f>
        <v>0</v>
      </c>
      <c r="P71" s="21">
        <f t="shared" si="3"/>
        <v>0</v>
      </c>
    </row>
    <row r="72" spans="1:16" ht="15" x14ac:dyDescent="0.25">
      <c r="A72" s="70">
        <f>A_Stammdaten!$A$44</f>
        <v>0</v>
      </c>
      <c r="B72" s="70" t="str">
        <f>IF(A72&lt;&gt;0,2018,"")</f>
        <v/>
      </c>
      <c r="C72" s="108">
        <f>A_Stammdaten!$B$44</f>
        <v>0</v>
      </c>
      <c r="D72" s="21">
        <f t="shared" si="4"/>
        <v>0</v>
      </c>
      <c r="E72" s="102"/>
      <c r="F72" s="102"/>
      <c r="G72" s="102"/>
      <c r="H72" s="102"/>
      <c r="I72" s="102"/>
      <c r="J72" s="102"/>
      <c r="K72" s="102"/>
      <c r="L72" s="102"/>
      <c r="M72" s="21">
        <f t="shared" si="2"/>
        <v>0</v>
      </c>
      <c r="N72" s="21">
        <f>$M72*Listen!$H$4</f>
        <v>0</v>
      </c>
      <c r="O72" s="21">
        <f>$M72*0.4*Listen!$H$2*0.035*A_Stammdaten!$E$44</f>
        <v>0</v>
      </c>
      <c r="P72" s="21">
        <f t="shared" si="3"/>
        <v>0</v>
      </c>
    </row>
    <row r="73" spans="1:16" ht="15" x14ac:dyDescent="0.25">
      <c r="A73" s="70">
        <f>A_Stammdaten!$A$44</f>
        <v>0</v>
      </c>
      <c r="B73" s="70" t="str">
        <f>IF(A73&lt;&gt;0,2019,"")</f>
        <v/>
      </c>
      <c r="C73" s="108">
        <f>A_Stammdaten!$B$44</f>
        <v>0</v>
      </c>
      <c r="D73" s="21">
        <f t="shared" si="4"/>
        <v>0</v>
      </c>
      <c r="E73" s="102"/>
      <c r="F73" s="102"/>
      <c r="G73" s="102"/>
      <c r="H73" s="102"/>
      <c r="I73" s="102"/>
      <c r="J73" s="102"/>
      <c r="K73" s="102"/>
      <c r="L73" s="102"/>
      <c r="M73" s="21">
        <f t="shared" ref="M73:M107" si="5">AVERAGE(SUM(G73+H73,-I73),SUM(J73+K73,-L73))</f>
        <v>0</v>
      </c>
      <c r="N73" s="21">
        <f>$M73*Listen!$H$4</f>
        <v>0</v>
      </c>
      <c r="O73" s="21">
        <f>$M73*0.4*Listen!$H$2*0.035*A_Stammdaten!$E$44</f>
        <v>0</v>
      </c>
      <c r="P73" s="21">
        <f t="shared" ref="P73:P107" si="6">D73+N73+O73</f>
        <v>0</v>
      </c>
    </row>
    <row r="74" spans="1:16" ht="15" x14ac:dyDescent="0.25">
      <c r="A74" s="70">
        <f>A_Stammdaten!$A$44</f>
        <v>0</v>
      </c>
      <c r="B74" s="70" t="str">
        <f>IF(A74&lt;&gt;0,2020,"")</f>
        <v/>
      </c>
      <c r="C74" s="108">
        <f>A_Stammdaten!$B$44</f>
        <v>0</v>
      </c>
      <c r="D74" s="21">
        <f t="shared" si="4"/>
        <v>0</v>
      </c>
      <c r="E74" s="102"/>
      <c r="F74" s="102"/>
      <c r="G74" s="102"/>
      <c r="H74" s="102"/>
      <c r="I74" s="102"/>
      <c r="J74" s="102"/>
      <c r="K74" s="102"/>
      <c r="L74" s="102"/>
      <c r="M74" s="21">
        <f t="shared" si="5"/>
        <v>0</v>
      </c>
      <c r="N74" s="21">
        <f>$M74*Listen!$H$4</f>
        <v>0</v>
      </c>
      <c r="O74" s="21">
        <f>$M74*0.4*Listen!$H$2*0.035*A_Stammdaten!$E$44</f>
        <v>0</v>
      </c>
      <c r="P74" s="21">
        <f t="shared" si="6"/>
        <v>0</v>
      </c>
    </row>
    <row r="75" spans="1:16" ht="15" x14ac:dyDescent="0.25">
      <c r="A75" s="70">
        <f>A_Stammdaten!$A$44</f>
        <v>0</v>
      </c>
      <c r="B75" s="70" t="str">
        <f>IF(A75&lt;&gt;0,2021,"")</f>
        <v/>
      </c>
      <c r="C75" s="108">
        <f>A_Stammdaten!$B$44</f>
        <v>0</v>
      </c>
      <c r="D75" s="21">
        <f t="shared" si="4"/>
        <v>0</v>
      </c>
      <c r="E75" s="102"/>
      <c r="F75" s="102"/>
      <c r="G75" s="102"/>
      <c r="H75" s="102"/>
      <c r="I75" s="102"/>
      <c r="J75" s="102"/>
      <c r="K75" s="102"/>
      <c r="L75" s="102"/>
      <c r="M75" s="21">
        <f t="shared" si="5"/>
        <v>0</v>
      </c>
      <c r="N75" s="21">
        <f>$M75*Listen!$H$4</f>
        <v>0</v>
      </c>
      <c r="O75" s="21">
        <f>$M75*0.4*Listen!$H$2*0.035*A_Stammdaten!$E$44</f>
        <v>0</v>
      </c>
      <c r="P75" s="21">
        <f t="shared" si="6"/>
        <v>0</v>
      </c>
    </row>
    <row r="76" spans="1:16" ht="15" x14ac:dyDescent="0.25">
      <c r="A76" s="70">
        <f>A_Stammdaten!$A$44</f>
        <v>0</v>
      </c>
      <c r="B76" s="70" t="str">
        <f>IF(A76&lt;&gt;0,2022,"")</f>
        <v/>
      </c>
      <c r="C76" s="108">
        <f>A_Stammdaten!$B$44</f>
        <v>0</v>
      </c>
      <c r="D76" s="21">
        <f t="shared" si="4"/>
        <v>0</v>
      </c>
      <c r="E76" s="102"/>
      <c r="F76" s="102"/>
      <c r="G76" s="102"/>
      <c r="H76" s="102"/>
      <c r="I76" s="102"/>
      <c r="J76" s="102"/>
      <c r="K76" s="102"/>
      <c r="L76" s="102"/>
      <c r="M76" s="21">
        <f t="shared" si="5"/>
        <v>0</v>
      </c>
      <c r="N76" s="21">
        <f>$M76*Listen!$H$4</f>
        <v>0</v>
      </c>
      <c r="O76" s="21">
        <f>$M76*0.4*Listen!$H$2*0.035*A_Stammdaten!$E$44</f>
        <v>0</v>
      </c>
      <c r="P76" s="21">
        <f t="shared" si="6"/>
        <v>0</v>
      </c>
    </row>
    <row r="77" spans="1:16" ht="15" x14ac:dyDescent="0.25">
      <c r="A77" s="70">
        <f>A_Stammdaten!$A$44</f>
        <v>0</v>
      </c>
      <c r="B77" s="70" t="str">
        <f>IF(A77&lt;&gt;0,2023,"")</f>
        <v/>
      </c>
      <c r="C77" s="108">
        <f>A_Stammdaten!$B$44</f>
        <v>0</v>
      </c>
      <c r="D77" s="21">
        <f t="shared" si="4"/>
        <v>0</v>
      </c>
      <c r="E77" s="102"/>
      <c r="F77" s="102"/>
      <c r="G77" s="102"/>
      <c r="H77" s="102"/>
      <c r="I77" s="102"/>
      <c r="J77" s="102"/>
      <c r="K77" s="102"/>
      <c r="L77" s="102"/>
      <c r="M77" s="21">
        <f t="shared" si="5"/>
        <v>0</v>
      </c>
      <c r="N77" s="21">
        <f>$M77*Listen!$H$4</f>
        <v>0</v>
      </c>
      <c r="O77" s="21">
        <f>$M77*0.4*Listen!$H$2*0.035*A_Stammdaten!$E$44</f>
        <v>0</v>
      </c>
      <c r="P77" s="21">
        <f t="shared" si="6"/>
        <v>0</v>
      </c>
    </row>
    <row r="78" spans="1:16" ht="15" x14ac:dyDescent="0.25">
      <c r="A78" s="70">
        <f>A_Stammdaten!$A$45</f>
        <v>0</v>
      </c>
      <c r="B78" s="70" t="str">
        <f>IF(A78&lt;&gt;0,2017,"")</f>
        <v/>
      </c>
      <c r="C78" s="108">
        <f>A_Stammdaten!$B$45</f>
        <v>0</v>
      </c>
      <c r="D78" s="21">
        <f t="shared" si="4"/>
        <v>0</v>
      </c>
      <c r="E78" s="102"/>
      <c r="F78" s="102"/>
      <c r="G78" s="102"/>
      <c r="H78" s="102"/>
      <c r="I78" s="102"/>
      <c r="J78" s="102"/>
      <c r="K78" s="102"/>
      <c r="L78" s="102"/>
      <c r="M78" s="21">
        <f t="shared" si="5"/>
        <v>0</v>
      </c>
      <c r="N78" s="21">
        <f>$M78*Listen!$H$4</f>
        <v>0</v>
      </c>
      <c r="O78" s="21">
        <f>$M78*0.4*Listen!$H$2*0.035*A_Stammdaten!$E$45</f>
        <v>0</v>
      </c>
      <c r="P78" s="21">
        <f t="shared" si="6"/>
        <v>0</v>
      </c>
    </row>
    <row r="79" spans="1:16" ht="15" x14ac:dyDescent="0.25">
      <c r="A79" s="70">
        <f>A_Stammdaten!$A$45</f>
        <v>0</v>
      </c>
      <c r="B79" s="70" t="str">
        <f>IF(A79&lt;&gt;0,2018,"")</f>
        <v/>
      </c>
      <c r="C79" s="108">
        <f>A_Stammdaten!$B$45</f>
        <v>0</v>
      </c>
      <c r="D79" s="21">
        <f t="shared" si="4"/>
        <v>0</v>
      </c>
      <c r="E79" s="102"/>
      <c r="F79" s="102"/>
      <c r="G79" s="102"/>
      <c r="H79" s="102"/>
      <c r="I79" s="102"/>
      <c r="J79" s="102"/>
      <c r="K79" s="102"/>
      <c r="L79" s="102"/>
      <c r="M79" s="21">
        <f t="shared" si="5"/>
        <v>0</v>
      </c>
      <c r="N79" s="21">
        <f>$M79*Listen!$H$4</f>
        <v>0</v>
      </c>
      <c r="O79" s="21">
        <f>$M79*0.4*Listen!$H$2*0.035*A_Stammdaten!$E$45</f>
        <v>0</v>
      </c>
      <c r="P79" s="21">
        <f t="shared" si="6"/>
        <v>0</v>
      </c>
    </row>
    <row r="80" spans="1:16" ht="15" x14ac:dyDescent="0.25">
      <c r="A80" s="70">
        <f>A_Stammdaten!$A$45</f>
        <v>0</v>
      </c>
      <c r="B80" s="70" t="str">
        <f>IF(A80&lt;&gt;0,2019,"")</f>
        <v/>
      </c>
      <c r="C80" s="108">
        <f>A_Stammdaten!$B$45</f>
        <v>0</v>
      </c>
      <c r="D80" s="21">
        <f t="shared" si="4"/>
        <v>0</v>
      </c>
      <c r="E80" s="102"/>
      <c r="F80" s="102"/>
      <c r="G80" s="102"/>
      <c r="H80" s="102"/>
      <c r="I80" s="102"/>
      <c r="J80" s="102"/>
      <c r="K80" s="102"/>
      <c r="L80" s="102"/>
      <c r="M80" s="21">
        <f t="shared" si="5"/>
        <v>0</v>
      </c>
      <c r="N80" s="21">
        <f>$M80*Listen!$H$4</f>
        <v>0</v>
      </c>
      <c r="O80" s="21">
        <f>$M80*0.4*Listen!$H$2*0.035*A_Stammdaten!$E$45</f>
        <v>0</v>
      </c>
      <c r="P80" s="21">
        <f t="shared" si="6"/>
        <v>0</v>
      </c>
    </row>
    <row r="81" spans="1:16" ht="15" x14ac:dyDescent="0.25">
      <c r="A81" s="70">
        <f>A_Stammdaten!$A$45</f>
        <v>0</v>
      </c>
      <c r="B81" s="70" t="str">
        <f>IF(A81&lt;&gt;0,2020,"")</f>
        <v/>
      </c>
      <c r="C81" s="108">
        <f>A_Stammdaten!$B$45</f>
        <v>0</v>
      </c>
      <c r="D81" s="21">
        <f t="shared" si="4"/>
        <v>0</v>
      </c>
      <c r="E81" s="102"/>
      <c r="F81" s="102"/>
      <c r="G81" s="102"/>
      <c r="H81" s="102"/>
      <c r="I81" s="102"/>
      <c r="J81" s="102"/>
      <c r="K81" s="102"/>
      <c r="L81" s="102"/>
      <c r="M81" s="21">
        <f t="shared" si="5"/>
        <v>0</v>
      </c>
      <c r="N81" s="21">
        <f>$M81*Listen!$H$4</f>
        <v>0</v>
      </c>
      <c r="O81" s="21">
        <f>$M81*0.4*Listen!$H$2*0.035*A_Stammdaten!$E$45</f>
        <v>0</v>
      </c>
      <c r="P81" s="21">
        <f t="shared" si="6"/>
        <v>0</v>
      </c>
    </row>
    <row r="82" spans="1:16" ht="15" x14ac:dyDescent="0.25">
      <c r="A82" s="70">
        <f>A_Stammdaten!$A$45</f>
        <v>0</v>
      </c>
      <c r="B82" s="70" t="str">
        <f>IF(A82&lt;&gt;0,2021,"")</f>
        <v/>
      </c>
      <c r="C82" s="108">
        <f>A_Stammdaten!$B$45</f>
        <v>0</v>
      </c>
      <c r="D82" s="21">
        <f t="shared" si="4"/>
        <v>0</v>
      </c>
      <c r="E82" s="102"/>
      <c r="F82" s="102"/>
      <c r="G82" s="102"/>
      <c r="H82" s="102"/>
      <c r="I82" s="102"/>
      <c r="J82" s="102"/>
      <c r="K82" s="102"/>
      <c r="L82" s="102"/>
      <c r="M82" s="21">
        <f t="shared" si="5"/>
        <v>0</v>
      </c>
      <c r="N82" s="21">
        <f>$M82*Listen!$H$4</f>
        <v>0</v>
      </c>
      <c r="O82" s="21">
        <f>$M82*0.4*Listen!$H$2*0.035*A_Stammdaten!$E$45</f>
        <v>0</v>
      </c>
      <c r="P82" s="21">
        <f t="shared" si="6"/>
        <v>0</v>
      </c>
    </row>
    <row r="83" spans="1:16" ht="15" x14ac:dyDescent="0.25">
      <c r="A83" s="70">
        <f>A_Stammdaten!$A$45</f>
        <v>0</v>
      </c>
      <c r="B83" s="70" t="str">
        <f>IF(A83&lt;&gt;0,2022,"")</f>
        <v/>
      </c>
      <c r="C83" s="108">
        <f>A_Stammdaten!$B$45</f>
        <v>0</v>
      </c>
      <c r="D83" s="21">
        <f t="shared" si="4"/>
        <v>0</v>
      </c>
      <c r="E83" s="102"/>
      <c r="F83" s="102"/>
      <c r="G83" s="102"/>
      <c r="H83" s="102"/>
      <c r="I83" s="102"/>
      <c r="J83" s="102"/>
      <c r="K83" s="102"/>
      <c r="L83" s="102"/>
      <c r="M83" s="21">
        <f t="shared" si="5"/>
        <v>0</v>
      </c>
      <c r="N83" s="21">
        <f>$M83*Listen!$H$4</f>
        <v>0</v>
      </c>
      <c r="O83" s="21">
        <f>$M83*0.4*Listen!$H$2*0.035*A_Stammdaten!$E$45</f>
        <v>0</v>
      </c>
      <c r="P83" s="21">
        <f t="shared" si="6"/>
        <v>0</v>
      </c>
    </row>
    <row r="84" spans="1:16" ht="15" x14ac:dyDescent="0.25">
      <c r="A84" s="70">
        <f>A_Stammdaten!$A$45</f>
        <v>0</v>
      </c>
      <c r="B84" s="70" t="str">
        <f>IF(A84&lt;&gt;0,2023,"")</f>
        <v/>
      </c>
      <c r="C84" s="108">
        <f>A_Stammdaten!$B$45</f>
        <v>0</v>
      </c>
      <c r="D84" s="21">
        <f t="shared" si="4"/>
        <v>0</v>
      </c>
      <c r="E84" s="102"/>
      <c r="F84" s="102"/>
      <c r="G84" s="102"/>
      <c r="H84" s="102"/>
      <c r="I84" s="102"/>
      <c r="J84" s="102"/>
      <c r="K84" s="102"/>
      <c r="L84" s="102"/>
      <c r="M84" s="21">
        <f t="shared" si="5"/>
        <v>0</v>
      </c>
      <c r="N84" s="21">
        <f>$M84*Listen!$H$4</f>
        <v>0</v>
      </c>
      <c r="O84" s="21">
        <f>$M84*0.4*Listen!$H$2*0.035*A_Stammdaten!$E$45</f>
        <v>0</v>
      </c>
      <c r="P84" s="21">
        <f t="shared" si="6"/>
        <v>0</v>
      </c>
    </row>
    <row r="85" spans="1:16" ht="15" x14ac:dyDescent="0.25">
      <c r="A85" s="70">
        <f>A_Stammdaten!$A$46</f>
        <v>0</v>
      </c>
      <c r="B85" s="70" t="str">
        <f>IF(A85&lt;&gt;0,2017,"")</f>
        <v/>
      </c>
      <c r="C85" s="108">
        <f>A_Stammdaten!$B$46</f>
        <v>0</v>
      </c>
      <c r="D85" s="21">
        <f t="shared" si="4"/>
        <v>0</v>
      </c>
      <c r="E85" s="102"/>
      <c r="F85" s="102"/>
      <c r="G85" s="102"/>
      <c r="H85" s="102"/>
      <c r="I85" s="102"/>
      <c r="J85" s="102"/>
      <c r="K85" s="102"/>
      <c r="L85" s="102"/>
      <c r="M85" s="21">
        <f t="shared" si="5"/>
        <v>0</v>
      </c>
      <c r="N85" s="21">
        <f>$M85*Listen!$H$4</f>
        <v>0</v>
      </c>
      <c r="O85" s="21">
        <f>$M85*0.4*Listen!$H$2*0.035*A_Stammdaten!$E$46</f>
        <v>0</v>
      </c>
      <c r="P85" s="21">
        <f t="shared" si="6"/>
        <v>0</v>
      </c>
    </row>
    <row r="86" spans="1:16" ht="15" x14ac:dyDescent="0.25">
      <c r="A86" s="70">
        <f>A_Stammdaten!$A$46</f>
        <v>0</v>
      </c>
      <c r="B86" s="70" t="str">
        <f>IF(A86&lt;&gt;0,2018,"")</f>
        <v/>
      </c>
      <c r="C86" s="108">
        <f>A_Stammdaten!$B$46</f>
        <v>0</v>
      </c>
      <c r="D86" s="21">
        <f t="shared" ref="D86:D94" si="7">SUM(E86:F86)</f>
        <v>0</v>
      </c>
      <c r="E86" s="102"/>
      <c r="F86" s="102"/>
      <c r="G86" s="102"/>
      <c r="H86" s="102"/>
      <c r="I86" s="102"/>
      <c r="J86" s="102"/>
      <c r="K86" s="102"/>
      <c r="L86" s="102"/>
      <c r="M86" s="21">
        <f t="shared" si="5"/>
        <v>0</v>
      </c>
      <c r="N86" s="21">
        <f>$M86*Listen!$H$4</f>
        <v>0</v>
      </c>
      <c r="O86" s="21">
        <f>$M86*0.4*Listen!$H$2*0.035*A_Stammdaten!$E$46</f>
        <v>0</v>
      </c>
      <c r="P86" s="21">
        <f t="shared" si="6"/>
        <v>0</v>
      </c>
    </row>
    <row r="87" spans="1:16" ht="15" x14ac:dyDescent="0.25">
      <c r="A87" s="70">
        <f>A_Stammdaten!$A$46</f>
        <v>0</v>
      </c>
      <c r="B87" s="70" t="str">
        <f>IF(A87&lt;&gt;0,2019,"")</f>
        <v/>
      </c>
      <c r="C87" s="108">
        <f>A_Stammdaten!$B$46</f>
        <v>0</v>
      </c>
      <c r="D87" s="21">
        <f t="shared" si="7"/>
        <v>0</v>
      </c>
      <c r="E87" s="102"/>
      <c r="F87" s="102"/>
      <c r="G87" s="102"/>
      <c r="H87" s="102"/>
      <c r="I87" s="102"/>
      <c r="J87" s="102"/>
      <c r="K87" s="102"/>
      <c r="L87" s="102"/>
      <c r="M87" s="21">
        <f t="shared" si="5"/>
        <v>0</v>
      </c>
      <c r="N87" s="21">
        <f>$M87*Listen!$H$4</f>
        <v>0</v>
      </c>
      <c r="O87" s="21">
        <f>$M87*0.4*Listen!$H$2*0.035*A_Stammdaten!$E$46</f>
        <v>0</v>
      </c>
      <c r="P87" s="21">
        <f t="shared" si="6"/>
        <v>0</v>
      </c>
    </row>
    <row r="88" spans="1:16" ht="15" x14ac:dyDescent="0.25">
      <c r="A88" s="70">
        <f>A_Stammdaten!$A$46</f>
        <v>0</v>
      </c>
      <c r="B88" s="70" t="str">
        <f>IF(A88&lt;&gt;0,2020,"")</f>
        <v/>
      </c>
      <c r="C88" s="108">
        <f>A_Stammdaten!$B$46</f>
        <v>0</v>
      </c>
      <c r="D88" s="21">
        <f t="shared" si="7"/>
        <v>0</v>
      </c>
      <c r="E88" s="102"/>
      <c r="F88" s="102"/>
      <c r="G88" s="102"/>
      <c r="H88" s="102"/>
      <c r="I88" s="102"/>
      <c r="J88" s="102"/>
      <c r="K88" s="102"/>
      <c r="L88" s="102"/>
      <c r="M88" s="21">
        <f t="shared" si="5"/>
        <v>0</v>
      </c>
      <c r="N88" s="21">
        <f>$M88*Listen!$H$4</f>
        <v>0</v>
      </c>
      <c r="O88" s="21">
        <f>$M88*0.4*Listen!$H$2*0.035*A_Stammdaten!$E$46</f>
        <v>0</v>
      </c>
      <c r="P88" s="21">
        <f t="shared" si="6"/>
        <v>0</v>
      </c>
    </row>
    <row r="89" spans="1:16" ht="15" x14ac:dyDescent="0.25">
      <c r="A89" s="70">
        <f>A_Stammdaten!$A$46</f>
        <v>0</v>
      </c>
      <c r="B89" s="70" t="str">
        <f>IF(A89&lt;&gt;0,2021,"")</f>
        <v/>
      </c>
      <c r="C89" s="108">
        <f>A_Stammdaten!$B$46</f>
        <v>0</v>
      </c>
      <c r="D89" s="21">
        <f t="shared" si="7"/>
        <v>0</v>
      </c>
      <c r="E89" s="102"/>
      <c r="F89" s="102"/>
      <c r="G89" s="102"/>
      <c r="H89" s="102"/>
      <c r="I89" s="102"/>
      <c r="J89" s="102"/>
      <c r="K89" s="102"/>
      <c r="L89" s="102"/>
      <c r="M89" s="21">
        <f t="shared" si="5"/>
        <v>0</v>
      </c>
      <c r="N89" s="21">
        <f>$M89*Listen!$H$4</f>
        <v>0</v>
      </c>
      <c r="O89" s="21">
        <f>$M89*0.4*Listen!$H$2*0.035*A_Stammdaten!$E$46</f>
        <v>0</v>
      </c>
      <c r="P89" s="21">
        <f t="shared" si="6"/>
        <v>0</v>
      </c>
    </row>
    <row r="90" spans="1:16" ht="15" x14ac:dyDescent="0.25">
      <c r="A90" s="70">
        <f>A_Stammdaten!$A$46</f>
        <v>0</v>
      </c>
      <c r="B90" s="70" t="str">
        <f>IF(A90&lt;&gt;0,2022,"")</f>
        <v/>
      </c>
      <c r="C90" s="108">
        <f>A_Stammdaten!$B$46</f>
        <v>0</v>
      </c>
      <c r="D90" s="21">
        <f t="shared" si="7"/>
        <v>0</v>
      </c>
      <c r="E90" s="102"/>
      <c r="F90" s="102"/>
      <c r="G90" s="102"/>
      <c r="H90" s="102"/>
      <c r="I90" s="102"/>
      <c r="J90" s="102"/>
      <c r="K90" s="102"/>
      <c r="L90" s="102"/>
      <c r="M90" s="21">
        <f t="shared" si="5"/>
        <v>0</v>
      </c>
      <c r="N90" s="21">
        <f>$M90*Listen!$H$4</f>
        <v>0</v>
      </c>
      <c r="O90" s="21">
        <f>$M90*0.4*Listen!$H$2*0.035*A_Stammdaten!$E$46</f>
        <v>0</v>
      </c>
      <c r="P90" s="21">
        <f t="shared" si="6"/>
        <v>0</v>
      </c>
    </row>
    <row r="91" spans="1:16" ht="15" x14ac:dyDescent="0.25">
      <c r="A91" s="70">
        <f>A_Stammdaten!$A$46</f>
        <v>0</v>
      </c>
      <c r="B91" s="70" t="str">
        <f>IF(A91&lt;&gt;0,2023,"")</f>
        <v/>
      </c>
      <c r="C91" s="108">
        <f>A_Stammdaten!$B$46</f>
        <v>0</v>
      </c>
      <c r="D91" s="21">
        <f t="shared" si="7"/>
        <v>0</v>
      </c>
      <c r="E91" s="102"/>
      <c r="F91" s="102"/>
      <c r="G91" s="102"/>
      <c r="H91" s="102"/>
      <c r="I91" s="102"/>
      <c r="J91" s="102"/>
      <c r="K91" s="102"/>
      <c r="L91" s="102"/>
      <c r="M91" s="21">
        <f t="shared" si="5"/>
        <v>0</v>
      </c>
      <c r="N91" s="21">
        <f>$M91*Listen!$H$4</f>
        <v>0</v>
      </c>
      <c r="O91" s="21">
        <f>$M91*0.4*Listen!$H$2*0.035*A_Stammdaten!$E$46</f>
        <v>0</v>
      </c>
      <c r="P91" s="21">
        <f t="shared" si="6"/>
        <v>0</v>
      </c>
    </row>
    <row r="92" spans="1:16" ht="15" x14ac:dyDescent="0.25">
      <c r="A92" s="70">
        <f>A_Stammdaten!$A$47</f>
        <v>0</v>
      </c>
      <c r="B92" s="70" t="str">
        <f>IF(A92&lt;&gt;0,2017,"")</f>
        <v/>
      </c>
      <c r="C92" s="108">
        <f>A_Stammdaten!$B$47</f>
        <v>0</v>
      </c>
      <c r="D92" s="21">
        <f t="shared" si="7"/>
        <v>0</v>
      </c>
      <c r="E92" s="102"/>
      <c r="F92" s="102"/>
      <c r="G92" s="102"/>
      <c r="H92" s="102"/>
      <c r="I92" s="102"/>
      <c r="J92" s="102"/>
      <c r="K92" s="102"/>
      <c r="L92" s="102"/>
      <c r="M92" s="21">
        <f t="shared" si="5"/>
        <v>0</v>
      </c>
      <c r="N92" s="21">
        <f>$M92*Listen!$H$4</f>
        <v>0</v>
      </c>
      <c r="O92" s="21">
        <f>$M92*0.4*Listen!$H$2*0.035*A_Stammdaten!$E$47</f>
        <v>0</v>
      </c>
      <c r="P92" s="21">
        <f t="shared" si="6"/>
        <v>0</v>
      </c>
    </row>
    <row r="93" spans="1:16" ht="15" x14ac:dyDescent="0.25">
      <c r="A93" s="70">
        <f>A_Stammdaten!$A$47</f>
        <v>0</v>
      </c>
      <c r="B93" s="70" t="str">
        <f>IF(A93&lt;&gt;0,2018,"")</f>
        <v/>
      </c>
      <c r="C93" s="108">
        <f>A_Stammdaten!$B$47</f>
        <v>0</v>
      </c>
      <c r="D93" s="21">
        <f t="shared" si="7"/>
        <v>0</v>
      </c>
      <c r="E93" s="102"/>
      <c r="F93" s="102"/>
      <c r="G93" s="102"/>
      <c r="H93" s="102"/>
      <c r="I93" s="102"/>
      <c r="J93" s="102"/>
      <c r="K93" s="102"/>
      <c r="L93" s="102"/>
      <c r="M93" s="21">
        <f t="shared" si="5"/>
        <v>0</v>
      </c>
      <c r="N93" s="21">
        <f>$M93*Listen!$H$4</f>
        <v>0</v>
      </c>
      <c r="O93" s="21">
        <f>$M93*0.4*Listen!$H$2*0.035*A_Stammdaten!$E$47</f>
        <v>0</v>
      </c>
      <c r="P93" s="21">
        <f t="shared" si="6"/>
        <v>0</v>
      </c>
    </row>
    <row r="94" spans="1:16" ht="15" x14ac:dyDescent="0.25">
      <c r="A94" s="70">
        <f>A_Stammdaten!$A$47</f>
        <v>0</v>
      </c>
      <c r="B94" s="70" t="str">
        <f>IF(A94&lt;&gt;0,2019,"")</f>
        <v/>
      </c>
      <c r="C94" s="108">
        <f>A_Stammdaten!$B$47</f>
        <v>0</v>
      </c>
      <c r="D94" s="21">
        <f t="shared" si="7"/>
        <v>0</v>
      </c>
      <c r="E94" s="102"/>
      <c r="F94" s="102"/>
      <c r="G94" s="102"/>
      <c r="H94" s="102"/>
      <c r="I94" s="102"/>
      <c r="J94" s="102"/>
      <c r="K94" s="102"/>
      <c r="L94" s="102"/>
      <c r="M94" s="21">
        <f t="shared" si="5"/>
        <v>0</v>
      </c>
      <c r="N94" s="21">
        <f>$M94*Listen!$H$4</f>
        <v>0</v>
      </c>
      <c r="O94" s="21">
        <f>$M94*0.4*Listen!$H$2*0.035*A_Stammdaten!$E$47</f>
        <v>0</v>
      </c>
      <c r="P94" s="21">
        <f t="shared" si="6"/>
        <v>0</v>
      </c>
    </row>
    <row r="95" spans="1:16" ht="15" x14ac:dyDescent="0.25">
      <c r="A95" s="70">
        <f>A_Stammdaten!$A$47</f>
        <v>0</v>
      </c>
      <c r="B95" s="70" t="str">
        <f>IF(A95&lt;&gt;0,2020,"")</f>
        <v/>
      </c>
      <c r="C95" s="108">
        <f>A_Stammdaten!$B$47</f>
        <v>0</v>
      </c>
      <c r="D95" s="21">
        <f t="shared" ref="D95:D107" si="8">SUM(E95:F95)</f>
        <v>0</v>
      </c>
      <c r="E95" s="102"/>
      <c r="F95" s="102"/>
      <c r="G95" s="102"/>
      <c r="H95" s="102"/>
      <c r="I95" s="102"/>
      <c r="J95" s="102"/>
      <c r="K95" s="102"/>
      <c r="L95" s="102"/>
      <c r="M95" s="21">
        <f t="shared" si="5"/>
        <v>0</v>
      </c>
      <c r="N95" s="21">
        <f>$M95*Listen!$H$4</f>
        <v>0</v>
      </c>
      <c r="O95" s="21">
        <f>$M95*0.4*Listen!$H$2*0.035*A_Stammdaten!$E$47</f>
        <v>0</v>
      </c>
      <c r="P95" s="21">
        <f t="shared" si="6"/>
        <v>0</v>
      </c>
    </row>
    <row r="96" spans="1:16" ht="15" x14ac:dyDescent="0.25">
      <c r="A96" s="70">
        <f>A_Stammdaten!$A$47</f>
        <v>0</v>
      </c>
      <c r="B96" s="70" t="str">
        <f>IF(A96&lt;&gt;0,2021,"")</f>
        <v/>
      </c>
      <c r="C96" s="108">
        <f>A_Stammdaten!$B$47</f>
        <v>0</v>
      </c>
      <c r="D96" s="21">
        <f t="shared" si="8"/>
        <v>0</v>
      </c>
      <c r="E96" s="102"/>
      <c r="F96" s="102"/>
      <c r="G96" s="102"/>
      <c r="H96" s="102"/>
      <c r="I96" s="102"/>
      <c r="J96" s="102"/>
      <c r="K96" s="102"/>
      <c r="L96" s="102"/>
      <c r="M96" s="21">
        <f t="shared" si="5"/>
        <v>0</v>
      </c>
      <c r="N96" s="21">
        <f>$M96*Listen!$H$4</f>
        <v>0</v>
      </c>
      <c r="O96" s="21">
        <f>$M96*0.4*Listen!$H$2*0.035*A_Stammdaten!$E$47</f>
        <v>0</v>
      </c>
      <c r="P96" s="21">
        <f t="shared" si="6"/>
        <v>0</v>
      </c>
    </row>
    <row r="97" spans="1:16" ht="15" x14ac:dyDescent="0.25">
      <c r="A97" s="70">
        <f>A_Stammdaten!$A$47</f>
        <v>0</v>
      </c>
      <c r="B97" s="70" t="str">
        <f>IF(A97&lt;&gt;0,2022,"")</f>
        <v/>
      </c>
      <c r="C97" s="108">
        <f>A_Stammdaten!$B$47</f>
        <v>0</v>
      </c>
      <c r="D97" s="21">
        <f t="shared" si="8"/>
        <v>0</v>
      </c>
      <c r="E97" s="102"/>
      <c r="F97" s="102"/>
      <c r="G97" s="102"/>
      <c r="H97" s="102"/>
      <c r="I97" s="102"/>
      <c r="J97" s="102"/>
      <c r="K97" s="102"/>
      <c r="L97" s="102"/>
      <c r="M97" s="21">
        <f t="shared" si="5"/>
        <v>0</v>
      </c>
      <c r="N97" s="21">
        <f>$M97*Listen!$H$4</f>
        <v>0</v>
      </c>
      <c r="O97" s="21">
        <f>$M97*0.4*Listen!$H$2*0.035*A_Stammdaten!$E$47</f>
        <v>0</v>
      </c>
      <c r="P97" s="21">
        <f t="shared" si="6"/>
        <v>0</v>
      </c>
    </row>
    <row r="98" spans="1:16" ht="15" x14ac:dyDescent="0.25">
      <c r="A98" s="70">
        <f>A_Stammdaten!$A$47</f>
        <v>0</v>
      </c>
      <c r="B98" s="70" t="str">
        <f>IF(A98&lt;&gt;0,2023,"")</f>
        <v/>
      </c>
      <c r="C98" s="108">
        <f>A_Stammdaten!$B$47</f>
        <v>0</v>
      </c>
      <c r="D98" s="21">
        <f t="shared" si="8"/>
        <v>0</v>
      </c>
      <c r="E98" s="102"/>
      <c r="F98" s="102"/>
      <c r="G98" s="102"/>
      <c r="H98" s="102"/>
      <c r="I98" s="102"/>
      <c r="J98" s="102"/>
      <c r="K98" s="102"/>
      <c r="L98" s="102"/>
      <c r="M98" s="21">
        <f t="shared" si="5"/>
        <v>0</v>
      </c>
      <c r="N98" s="21">
        <f>$M98*Listen!$H$4</f>
        <v>0</v>
      </c>
      <c r="O98" s="21">
        <f>$M98*0.4*Listen!$H$2*0.035*A_Stammdaten!$E$47</f>
        <v>0</v>
      </c>
      <c r="P98" s="21">
        <f t="shared" si="6"/>
        <v>0</v>
      </c>
    </row>
    <row r="99" spans="1:16" ht="15" x14ac:dyDescent="0.25">
      <c r="A99" s="70">
        <f>A_Stammdaten!$A$48</f>
        <v>0</v>
      </c>
      <c r="B99" s="70" t="str">
        <f>IF(A99&lt;&gt;0,2017,"")</f>
        <v/>
      </c>
      <c r="C99" s="108">
        <f>A_Stammdaten!$B$48</f>
        <v>0</v>
      </c>
      <c r="D99" s="21">
        <f t="shared" si="8"/>
        <v>0</v>
      </c>
      <c r="E99" s="102"/>
      <c r="F99" s="102"/>
      <c r="G99" s="102"/>
      <c r="H99" s="102"/>
      <c r="I99" s="102"/>
      <c r="J99" s="102"/>
      <c r="K99" s="102"/>
      <c r="L99" s="102"/>
      <c r="M99" s="21">
        <f t="shared" si="5"/>
        <v>0</v>
      </c>
      <c r="N99" s="21">
        <f>$M99*Listen!$H$4</f>
        <v>0</v>
      </c>
      <c r="O99" s="21">
        <f>$M99*0.4*Listen!$H$2*0.035*A_Stammdaten!$E$48</f>
        <v>0</v>
      </c>
      <c r="P99" s="21">
        <f t="shared" si="6"/>
        <v>0</v>
      </c>
    </row>
    <row r="100" spans="1:16" ht="15" x14ac:dyDescent="0.25">
      <c r="A100" s="70">
        <f>A_Stammdaten!$A$48</f>
        <v>0</v>
      </c>
      <c r="B100" s="70" t="str">
        <f>IF(A100&lt;&gt;0,2018,"")</f>
        <v/>
      </c>
      <c r="C100" s="108">
        <f>A_Stammdaten!$B$48</f>
        <v>0</v>
      </c>
      <c r="D100" s="21">
        <f t="shared" si="8"/>
        <v>0</v>
      </c>
      <c r="E100" s="102"/>
      <c r="F100" s="102"/>
      <c r="G100" s="102"/>
      <c r="H100" s="102"/>
      <c r="I100" s="102"/>
      <c r="J100" s="102"/>
      <c r="K100" s="102"/>
      <c r="L100" s="102"/>
      <c r="M100" s="21">
        <f t="shared" si="5"/>
        <v>0</v>
      </c>
      <c r="N100" s="21">
        <f>$M100*Listen!$H$4</f>
        <v>0</v>
      </c>
      <c r="O100" s="21">
        <f>$M100*0.4*Listen!$H$2*0.035*A_Stammdaten!$E$48</f>
        <v>0</v>
      </c>
      <c r="P100" s="21">
        <f t="shared" si="6"/>
        <v>0</v>
      </c>
    </row>
    <row r="101" spans="1:16" ht="15" x14ac:dyDescent="0.25">
      <c r="A101" s="70">
        <f>A_Stammdaten!$A$48</f>
        <v>0</v>
      </c>
      <c r="B101" s="70" t="str">
        <f>IF(A101&lt;&gt;0,2019,"")</f>
        <v/>
      </c>
      <c r="C101" s="108">
        <f>A_Stammdaten!$B$48</f>
        <v>0</v>
      </c>
      <c r="D101" s="21">
        <f t="shared" si="8"/>
        <v>0</v>
      </c>
      <c r="E101" s="102"/>
      <c r="F101" s="102"/>
      <c r="G101" s="102"/>
      <c r="H101" s="102"/>
      <c r="I101" s="102"/>
      <c r="J101" s="102"/>
      <c r="K101" s="102"/>
      <c r="L101" s="102"/>
      <c r="M101" s="21">
        <f t="shared" si="5"/>
        <v>0</v>
      </c>
      <c r="N101" s="21">
        <f>$M101*Listen!$H$4</f>
        <v>0</v>
      </c>
      <c r="O101" s="21">
        <f>$M101*0.4*Listen!$H$2*0.035*A_Stammdaten!$E$48</f>
        <v>0</v>
      </c>
      <c r="P101" s="21">
        <f t="shared" si="6"/>
        <v>0</v>
      </c>
    </row>
    <row r="102" spans="1:16" ht="15" x14ac:dyDescent="0.25">
      <c r="A102" s="70">
        <f>A_Stammdaten!$A$48</f>
        <v>0</v>
      </c>
      <c r="B102" s="70" t="str">
        <f>IF(A102&lt;&gt;0,2020,"")</f>
        <v/>
      </c>
      <c r="C102" s="108">
        <f>A_Stammdaten!$B$48</f>
        <v>0</v>
      </c>
      <c r="D102" s="21">
        <f t="shared" si="8"/>
        <v>0</v>
      </c>
      <c r="E102" s="102"/>
      <c r="F102" s="102"/>
      <c r="G102" s="102"/>
      <c r="H102" s="102"/>
      <c r="I102" s="102"/>
      <c r="J102" s="102"/>
      <c r="K102" s="102"/>
      <c r="L102" s="102"/>
      <c r="M102" s="21">
        <f t="shared" si="5"/>
        <v>0</v>
      </c>
      <c r="N102" s="21">
        <f>$M102*Listen!$H$4</f>
        <v>0</v>
      </c>
      <c r="O102" s="21">
        <f>$M102*0.4*Listen!$H$2*0.035*A_Stammdaten!$E$48</f>
        <v>0</v>
      </c>
      <c r="P102" s="21">
        <f t="shared" si="6"/>
        <v>0</v>
      </c>
    </row>
    <row r="103" spans="1:16" ht="15" x14ac:dyDescent="0.25">
      <c r="A103" s="70">
        <f>A_Stammdaten!$A$48</f>
        <v>0</v>
      </c>
      <c r="B103" s="70" t="str">
        <f>IF(A103&lt;&gt;0,2021,"")</f>
        <v/>
      </c>
      <c r="C103" s="108">
        <f>A_Stammdaten!$B$48</f>
        <v>0</v>
      </c>
      <c r="D103" s="21">
        <f t="shared" si="8"/>
        <v>0</v>
      </c>
      <c r="E103" s="102"/>
      <c r="F103" s="102"/>
      <c r="G103" s="102"/>
      <c r="H103" s="102"/>
      <c r="I103" s="102"/>
      <c r="J103" s="102"/>
      <c r="K103" s="102"/>
      <c r="L103" s="102"/>
      <c r="M103" s="21">
        <f t="shared" si="5"/>
        <v>0</v>
      </c>
      <c r="N103" s="21">
        <f>$M103*Listen!$H$4</f>
        <v>0</v>
      </c>
      <c r="O103" s="21">
        <f>$M103*0.4*Listen!$H$2*0.035*A_Stammdaten!$E$48</f>
        <v>0</v>
      </c>
      <c r="P103" s="21">
        <f t="shared" si="6"/>
        <v>0</v>
      </c>
    </row>
    <row r="104" spans="1:16" ht="15" x14ac:dyDescent="0.25">
      <c r="A104" s="70">
        <f>A_Stammdaten!$A$48</f>
        <v>0</v>
      </c>
      <c r="B104" s="70" t="str">
        <f>IF(A104&lt;&gt;0,2022,"")</f>
        <v/>
      </c>
      <c r="C104" s="108">
        <f>A_Stammdaten!$B$48</f>
        <v>0</v>
      </c>
      <c r="D104" s="21">
        <f t="shared" si="8"/>
        <v>0</v>
      </c>
      <c r="E104" s="102"/>
      <c r="F104" s="102"/>
      <c r="G104" s="102"/>
      <c r="H104" s="102"/>
      <c r="I104" s="102"/>
      <c r="J104" s="102"/>
      <c r="K104" s="102"/>
      <c r="L104" s="102"/>
      <c r="M104" s="21">
        <f t="shared" si="5"/>
        <v>0</v>
      </c>
      <c r="N104" s="21">
        <f>$M104*Listen!$H$4</f>
        <v>0</v>
      </c>
      <c r="O104" s="21">
        <f>$M104*0.4*Listen!$H$2*0.035*A_Stammdaten!$E$48</f>
        <v>0</v>
      </c>
      <c r="P104" s="21">
        <f t="shared" si="6"/>
        <v>0</v>
      </c>
    </row>
    <row r="105" spans="1:16" ht="15" x14ac:dyDescent="0.25">
      <c r="A105" s="70">
        <f>A_Stammdaten!$A$48</f>
        <v>0</v>
      </c>
      <c r="B105" s="70" t="str">
        <f>IF(A105&lt;&gt;0,2023,"")</f>
        <v/>
      </c>
      <c r="C105" s="108">
        <f>A_Stammdaten!$B$48</f>
        <v>0</v>
      </c>
      <c r="D105" s="21">
        <f t="shared" si="8"/>
        <v>0</v>
      </c>
      <c r="E105" s="102"/>
      <c r="F105" s="102"/>
      <c r="G105" s="102"/>
      <c r="H105" s="102"/>
      <c r="I105" s="102"/>
      <c r="J105" s="102"/>
      <c r="K105" s="102"/>
      <c r="L105" s="102"/>
      <c r="M105" s="21">
        <f t="shared" si="5"/>
        <v>0</v>
      </c>
      <c r="N105" s="21">
        <f>$M105*Listen!$H$4</f>
        <v>0</v>
      </c>
      <c r="O105" s="21">
        <f>$M105*0.4*Listen!$H$2*0.035*A_Stammdaten!$E$48</f>
        <v>0</v>
      </c>
      <c r="P105" s="21">
        <f t="shared" si="6"/>
        <v>0</v>
      </c>
    </row>
    <row r="106" spans="1:16" ht="15" x14ac:dyDescent="0.25">
      <c r="A106" s="70">
        <f>A_Stammdaten!$A$49</f>
        <v>0</v>
      </c>
      <c r="B106" s="70" t="str">
        <f>IF(A106&lt;&gt;0,2017,"")</f>
        <v/>
      </c>
      <c r="C106" s="108">
        <f>A_Stammdaten!$B$49</f>
        <v>0</v>
      </c>
      <c r="D106" s="21">
        <f t="shared" si="8"/>
        <v>0</v>
      </c>
      <c r="E106" s="102"/>
      <c r="F106" s="102"/>
      <c r="G106" s="102"/>
      <c r="H106" s="102"/>
      <c r="I106" s="102"/>
      <c r="J106" s="102"/>
      <c r="K106" s="102"/>
      <c r="L106" s="102"/>
      <c r="M106" s="21">
        <f t="shared" si="5"/>
        <v>0</v>
      </c>
      <c r="N106" s="21">
        <f>$M106*Listen!$H$4</f>
        <v>0</v>
      </c>
      <c r="O106" s="21">
        <f>$M106*0.4*Listen!$H$2*0.035*A_Stammdaten!$E$49</f>
        <v>0</v>
      </c>
      <c r="P106" s="21">
        <f t="shared" si="6"/>
        <v>0</v>
      </c>
    </row>
    <row r="107" spans="1:16" ht="15" x14ac:dyDescent="0.25">
      <c r="A107" s="70">
        <f>A_Stammdaten!$A$49</f>
        <v>0</v>
      </c>
      <c r="B107" s="70" t="str">
        <f>IF(A107&lt;&gt;0,2018,"")</f>
        <v/>
      </c>
      <c r="C107" s="108">
        <f>A_Stammdaten!$B$49</f>
        <v>0</v>
      </c>
      <c r="D107" s="21">
        <f t="shared" si="8"/>
        <v>0</v>
      </c>
      <c r="E107" s="102"/>
      <c r="F107" s="102"/>
      <c r="G107" s="102"/>
      <c r="H107" s="102"/>
      <c r="I107" s="102"/>
      <c r="J107" s="102"/>
      <c r="K107" s="102"/>
      <c r="L107" s="102"/>
      <c r="M107" s="21">
        <f t="shared" si="5"/>
        <v>0</v>
      </c>
      <c r="N107" s="21">
        <f>$M107*Listen!$H$4</f>
        <v>0</v>
      </c>
      <c r="O107" s="21">
        <f>$M107*0.4*Listen!$H$2*0.035*A_Stammdaten!$E$49</f>
        <v>0</v>
      </c>
      <c r="P107" s="21">
        <f t="shared" si="6"/>
        <v>0</v>
      </c>
    </row>
    <row r="108" spans="1:16" ht="15" x14ac:dyDescent="0.25">
      <c r="A108" s="70">
        <f>A_Stammdaten!$A$49</f>
        <v>0</v>
      </c>
      <c r="B108" s="70" t="str">
        <f>IF(A108&lt;&gt;0,2019,"")</f>
        <v/>
      </c>
      <c r="C108" s="108">
        <f>A_Stammdaten!$B$49</f>
        <v>0</v>
      </c>
      <c r="D108" s="21">
        <f t="shared" ref="D108:D171" si="9">SUM(E108:F108)</f>
        <v>0</v>
      </c>
      <c r="E108" s="102"/>
      <c r="F108" s="102"/>
      <c r="G108" s="102"/>
      <c r="H108" s="102"/>
      <c r="I108" s="102"/>
      <c r="J108" s="102"/>
      <c r="K108" s="102"/>
      <c r="L108" s="102"/>
      <c r="M108" s="21">
        <f t="shared" ref="M108:M171" si="10">AVERAGE(SUM(G108+H108,-I108),SUM(J108+K108,-L108))</f>
        <v>0</v>
      </c>
      <c r="N108" s="21">
        <f>$M108*Listen!$H$4</f>
        <v>0</v>
      </c>
      <c r="O108" s="21">
        <f>$M108*0.4*Listen!$H$2*0.035*A_Stammdaten!$E$49</f>
        <v>0</v>
      </c>
      <c r="P108" s="21">
        <f t="shared" ref="P108:P171" si="11">D108+N108+O108</f>
        <v>0</v>
      </c>
    </row>
    <row r="109" spans="1:16" ht="15" x14ac:dyDescent="0.25">
      <c r="A109" s="70">
        <f>A_Stammdaten!$A$49</f>
        <v>0</v>
      </c>
      <c r="B109" s="70" t="str">
        <f>IF(A109&lt;&gt;0,2020,"")</f>
        <v/>
      </c>
      <c r="C109" s="108">
        <f>A_Stammdaten!$B$49</f>
        <v>0</v>
      </c>
      <c r="D109" s="21">
        <f t="shared" si="9"/>
        <v>0</v>
      </c>
      <c r="E109" s="102"/>
      <c r="F109" s="102"/>
      <c r="G109" s="102"/>
      <c r="H109" s="102"/>
      <c r="I109" s="102"/>
      <c r="J109" s="102"/>
      <c r="K109" s="102"/>
      <c r="L109" s="102"/>
      <c r="M109" s="21">
        <f t="shared" si="10"/>
        <v>0</v>
      </c>
      <c r="N109" s="21">
        <f>$M109*Listen!$H$4</f>
        <v>0</v>
      </c>
      <c r="O109" s="21">
        <f>$M109*0.4*Listen!$H$2*0.035*A_Stammdaten!$E$49</f>
        <v>0</v>
      </c>
      <c r="P109" s="21">
        <f t="shared" si="11"/>
        <v>0</v>
      </c>
    </row>
    <row r="110" spans="1:16" ht="15" x14ac:dyDescent="0.25">
      <c r="A110" s="70">
        <f>A_Stammdaten!$A$49</f>
        <v>0</v>
      </c>
      <c r="B110" s="70" t="str">
        <f>IF(A110&lt;&gt;0,2021,"")</f>
        <v/>
      </c>
      <c r="C110" s="108">
        <f>A_Stammdaten!$B$49</f>
        <v>0</v>
      </c>
      <c r="D110" s="21">
        <f t="shared" si="9"/>
        <v>0</v>
      </c>
      <c r="E110" s="102"/>
      <c r="F110" s="102"/>
      <c r="G110" s="102"/>
      <c r="H110" s="102"/>
      <c r="I110" s="102"/>
      <c r="J110" s="102"/>
      <c r="K110" s="102"/>
      <c r="L110" s="102"/>
      <c r="M110" s="21">
        <f t="shared" si="10"/>
        <v>0</v>
      </c>
      <c r="N110" s="21">
        <f>$M110*Listen!$H$4</f>
        <v>0</v>
      </c>
      <c r="O110" s="21">
        <f>$M110*0.4*Listen!$H$2*0.035*A_Stammdaten!$E$49</f>
        <v>0</v>
      </c>
      <c r="P110" s="21">
        <f t="shared" si="11"/>
        <v>0</v>
      </c>
    </row>
    <row r="111" spans="1:16" ht="15" x14ac:dyDescent="0.25">
      <c r="A111" s="70">
        <f>A_Stammdaten!$A$49</f>
        <v>0</v>
      </c>
      <c r="B111" s="70" t="str">
        <f>IF(A111&lt;&gt;0,2022,"")</f>
        <v/>
      </c>
      <c r="C111" s="108">
        <f>A_Stammdaten!$B$49</f>
        <v>0</v>
      </c>
      <c r="D111" s="21">
        <f t="shared" si="9"/>
        <v>0</v>
      </c>
      <c r="E111" s="102"/>
      <c r="F111" s="102"/>
      <c r="G111" s="102"/>
      <c r="H111" s="102"/>
      <c r="I111" s="102"/>
      <c r="J111" s="102"/>
      <c r="K111" s="102"/>
      <c r="L111" s="102"/>
      <c r="M111" s="21">
        <f t="shared" si="10"/>
        <v>0</v>
      </c>
      <c r="N111" s="21">
        <f>$M111*Listen!$H$4</f>
        <v>0</v>
      </c>
      <c r="O111" s="21">
        <f>$M111*0.4*Listen!$H$2*0.035*A_Stammdaten!$E$49</f>
        <v>0</v>
      </c>
      <c r="P111" s="21">
        <f t="shared" si="11"/>
        <v>0</v>
      </c>
    </row>
    <row r="112" spans="1:16" ht="15" x14ac:dyDescent="0.25">
      <c r="A112" s="70">
        <f>A_Stammdaten!$A$49</f>
        <v>0</v>
      </c>
      <c r="B112" s="70" t="str">
        <f>IF(A112&lt;&gt;0,2023,"")</f>
        <v/>
      </c>
      <c r="C112" s="108">
        <f>A_Stammdaten!$B$49</f>
        <v>0</v>
      </c>
      <c r="D112" s="21">
        <f t="shared" si="9"/>
        <v>0</v>
      </c>
      <c r="E112" s="102"/>
      <c r="F112" s="102"/>
      <c r="G112" s="102"/>
      <c r="H112" s="102"/>
      <c r="I112" s="102"/>
      <c r="J112" s="102"/>
      <c r="K112" s="102"/>
      <c r="L112" s="102"/>
      <c r="M112" s="21">
        <f t="shared" si="10"/>
        <v>0</v>
      </c>
      <c r="N112" s="21">
        <f>$M112*Listen!$H$4</f>
        <v>0</v>
      </c>
      <c r="O112" s="21">
        <f>$M112*0.4*Listen!$H$2*0.035*A_Stammdaten!$E$49</f>
        <v>0</v>
      </c>
      <c r="P112" s="21">
        <f t="shared" si="11"/>
        <v>0</v>
      </c>
    </row>
    <row r="113" spans="1:16" ht="15" x14ac:dyDescent="0.25">
      <c r="A113" s="70">
        <f>A_Stammdaten!$A$50</f>
        <v>0</v>
      </c>
      <c r="B113" s="70" t="str">
        <f>IF(A113&lt;&gt;0,2017,"")</f>
        <v/>
      </c>
      <c r="C113" s="108">
        <f>A_Stammdaten!$B$50</f>
        <v>0</v>
      </c>
      <c r="D113" s="21">
        <f t="shared" si="9"/>
        <v>0</v>
      </c>
      <c r="E113" s="102"/>
      <c r="F113" s="102"/>
      <c r="G113" s="102"/>
      <c r="H113" s="102"/>
      <c r="I113" s="102"/>
      <c r="J113" s="102"/>
      <c r="K113" s="102"/>
      <c r="L113" s="102"/>
      <c r="M113" s="21">
        <f t="shared" si="10"/>
        <v>0</v>
      </c>
      <c r="N113" s="21">
        <f>$M113*Listen!$H$4</f>
        <v>0</v>
      </c>
      <c r="O113" s="21">
        <f>$M113*0.4*Listen!$H$2*0.035*A_Stammdaten!$E$50</f>
        <v>0</v>
      </c>
      <c r="P113" s="21">
        <f t="shared" si="11"/>
        <v>0</v>
      </c>
    </row>
    <row r="114" spans="1:16" ht="15" x14ac:dyDescent="0.25">
      <c r="A114" s="70">
        <f>A_Stammdaten!$A$50</f>
        <v>0</v>
      </c>
      <c r="B114" s="70" t="str">
        <f>IF(A114&lt;&gt;0,2018,"")</f>
        <v/>
      </c>
      <c r="C114" s="108">
        <f>A_Stammdaten!$B$50</f>
        <v>0</v>
      </c>
      <c r="D114" s="21">
        <f t="shared" si="9"/>
        <v>0</v>
      </c>
      <c r="E114" s="102"/>
      <c r="F114" s="102"/>
      <c r="G114" s="102"/>
      <c r="H114" s="102"/>
      <c r="I114" s="102"/>
      <c r="J114" s="102"/>
      <c r="K114" s="102"/>
      <c r="L114" s="102"/>
      <c r="M114" s="21">
        <f t="shared" si="10"/>
        <v>0</v>
      </c>
      <c r="N114" s="21">
        <f>$M114*Listen!$H$4</f>
        <v>0</v>
      </c>
      <c r="O114" s="21">
        <f>$M114*0.4*Listen!$H$2*0.035*A_Stammdaten!$E$50</f>
        <v>0</v>
      </c>
      <c r="P114" s="21">
        <f t="shared" si="11"/>
        <v>0</v>
      </c>
    </row>
    <row r="115" spans="1:16" ht="15" x14ac:dyDescent="0.25">
      <c r="A115" s="70">
        <f>A_Stammdaten!$A$50</f>
        <v>0</v>
      </c>
      <c r="B115" s="70" t="str">
        <f>IF(A115&lt;&gt;0,2019,"")</f>
        <v/>
      </c>
      <c r="C115" s="108">
        <f>A_Stammdaten!$B$50</f>
        <v>0</v>
      </c>
      <c r="D115" s="21">
        <f t="shared" si="9"/>
        <v>0</v>
      </c>
      <c r="E115" s="102"/>
      <c r="F115" s="102"/>
      <c r="G115" s="102"/>
      <c r="H115" s="102"/>
      <c r="I115" s="102"/>
      <c r="J115" s="102"/>
      <c r="K115" s="102"/>
      <c r="L115" s="102"/>
      <c r="M115" s="21">
        <f t="shared" si="10"/>
        <v>0</v>
      </c>
      <c r="N115" s="21">
        <f>$M115*Listen!$H$4</f>
        <v>0</v>
      </c>
      <c r="O115" s="21">
        <f>$M115*0.4*Listen!$H$2*0.035*A_Stammdaten!$E$50</f>
        <v>0</v>
      </c>
      <c r="P115" s="21">
        <f t="shared" si="11"/>
        <v>0</v>
      </c>
    </row>
    <row r="116" spans="1:16" ht="15" x14ac:dyDescent="0.25">
      <c r="A116" s="70">
        <f>A_Stammdaten!$A$50</f>
        <v>0</v>
      </c>
      <c r="B116" s="70" t="str">
        <f>IF(A116&lt;&gt;0,2020,"")</f>
        <v/>
      </c>
      <c r="C116" s="108">
        <f>A_Stammdaten!$B$50</f>
        <v>0</v>
      </c>
      <c r="D116" s="21">
        <f t="shared" si="9"/>
        <v>0</v>
      </c>
      <c r="E116" s="102"/>
      <c r="F116" s="102"/>
      <c r="G116" s="102"/>
      <c r="H116" s="102"/>
      <c r="I116" s="102"/>
      <c r="J116" s="102"/>
      <c r="K116" s="102"/>
      <c r="L116" s="102"/>
      <c r="M116" s="21">
        <f t="shared" si="10"/>
        <v>0</v>
      </c>
      <c r="N116" s="21">
        <f>$M116*Listen!$H$4</f>
        <v>0</v>
      </c>
      <c r="O116" s="21">
        <f>$M116*0.4*Listen!$H$2*0.035*A_Stammdaten!$E$50</f>
        <v>0</v>
      </c>
      <c r="P116" s="21">
        <f t="shared" si="11"/>
        <v>0</v>
      </c>
    </row>
    <row r="117" spans="1:16" ht="15" x14ac:dyDescent="0.25">
      <c r="A117" s="70">
        <f>A_Stammdaten!$A$50</f>
        <v>0</v>
      </c>
      <c r="B117" s="70" t="str">
        <f>IF(A117&lt;&gt;0,2021,"")</f>
        <v/>
      </c>
      <c r="C117" s="108">
        <f>A_Stammdaten!$B$50</f>
        <v>0</v>
      </c>
      <c r="D117" s="21">
        <f t="shared" si="9"/>
        <v>0</v>
      </c>
      <c r="E117" s="102"/>
      <c r="F117" s="102"/>
      <c r="G117" s="102"/>
      <c r="H117" s="102"/>
      <c r="I117" s="102"/>
      <c r="J117" s="102"/>
      <c r="K117" s="102"/>
      <c r="L117" s="102"/>
      <c r="M117" s="21">
        <f t="shared" si="10"/>
        <v>0</v>
      </c>
      <c r="N117" s="21">
        <f>$M117*Listen!$H$4</f>
        <v>0</v>
      </c>
      <c r="O117" s="21">
        <f>$M117*0.4*Listen!$H$2*0.035*A_Stammdaten!$E$50</f>
        <v>0</v>
      </c>
      <c r="P117" s="21">
        <f t="shared" si="11"/>
        <v>0</v>
      </c>
    </row>
    <row r="118" spans="1:16" ht="15" x14ac:dyDescent="0.25">
      <c r="A118" s="70">
        <f>A_Stammdaten!$A$50</f>
        <v>0</v>
      </c>
      <c r="B118" s="70" t="str">
        <f>IF(A118&lt;&gt;0,2022,"")</f>
        <v/>
      </c>
      <c r="C118" s="108">
        <f>A_Stammdaten!$B$50</f>
        <v>0</v>
      </c>
      <c r="D118" s="21">
        <f t="shared" si="9"/>
        <v>0</v>
      </c>
      <c r="E118" s="102"/>
      <c r="F118" s="102"/>
      <c r="G118" s="102"/>
      <c r="H118" s="102"/>
      <c r="I118" s="102"/>
      <c r="J118" s="102"/>
      <c r="K118" s="102"/>
      <c r="L118" s="102"/>
      <c r="M118" s="21">
        <f t="shared" si="10"/>
        <v>0</v>
      </c>
      <c r="N118" s="21">
        <f>$M118*Listen!$H$4</f>
        <v>0</v>
      </c>
      <c r="O118" s="21">
        <f>$M118*0.4*Listen!$H$2*0.035*A_Stammdaten!$E$50</f>
        <v>0</v>
      </c>
      <c r="P118" s="21">
        <f t="shared" si="11"/>
        <v>0</v>
      </c>
    </row>
    <row r="119" spans="1:16" ht="15" x14ac:dyDescent="0.25">
      <c r="A119" s="70">
        <f>A_Stammdaten!$A$50</f>
        <v>0</v>
      </c>
      <c r="B119" s="70" t="str">
        <f>IF(A119&lt;&gt;0,2023,"")</f>
        <v/>
      </c>
      <c r="C119" s="108">
        <f>A_Stammdaten!$B$50</f>
        <v>0</v>
      </c>
      <c r="D119" s="21">
        <f t="shared" si="9"/>
        <v>0</v>
      </c>
      <c r="E119" s="102"/>
      <c r="F119" s="102"/>
      <c r="G119" s="102"/>
      <c r="H119" s="102"/>
      <c r="I119" s="102"/>
      <c r="J119" s="102"/>
      <c r="K119" s="102"/>
      <c r="L119" s="102"/>
      <c r="M119" s="21">
        <f t="shared" si="10"/>
        <v>0</v>
      </c>
      <c r="N119" s="21">
        <f>$M119*Listen!$H$4</f>
        <v>0</v>
      </c>
      <c r="O119" s="21">
        <f>$M119*0.4*Listen!$H$2*0.035*A_Stammdaten!$E$50</f>
        <v>0</v>
      </c>
      <c r="P119" s="21">
        <f t="shared" si="11"/>
        <v>0</v>
      </c>
    </row>
    <row r="120" spans="1:16" ht="15" x14ac:dyDescent="0.25">
      <c r="A120" s="70">
        <f>A_Stammdaten!$A$51</f>
        <v>0</v>
      </c>
      <c r="B120" s="70" t="str">
        <f>IF(A120&lt;&gt;0,2017,"")</f>
        <v/>
      </c>
      <c r="C120" s="108">
        <f>A_Stammdaten!$B$51</f>
        <v>0</v>
      </c>
      <c r="D120" s="21">
        <f t="shared" si="9"/>
        <v>0</v>
      </c>
      <c r="E120" s="102"/>
      <c r="F120" s="102"/>
      <c r="G120" s="102"/>
      <c r="H120" s="102"/>
      <c r="I120" s="102"/>
      <c r="J120" s="102"/>
      <c r="K120" s="102"/>
      <c r="L120" s="102"/>
      <c r="M120" s="21">
        <f t="shared" si="10"/>
        <v>0</v>
      </c>
      <c r="N120" s="21">
        <f>$M120*Listen!$H$4</f>
        <v>0</v>
      </c>
      <c r="O120" s="21">
        <f>$M120*0.4*Listen!$H$2*0.035*A_Stammdaten!$E$51</f>
        <v>0</v>
      </c>
      <c r="P120" s="21">
        <f t="shared" si="11"/>
        <v>0</v>
      </c>
    </row>
    <row r="121" spans="1:16" ht="15" x14ac:dyDescent="0.25">
      <c r="A121" s="70">
        <f>A_Stammdaten!$A$51</f>
        <v>0</v>
      </c>
      <c r="B121" s="70" t="str">
        <f>IF(A121&lt;&gt;0,2018,"")</f>
        <v/>
      </c>
      <c r="C121" s="108">
        <f>A_Stammdaten!$B$51</f>
        <v>0</v>
      </c>
      <c r="D121" s="21">
        <f t="shared" si="9"/>
        <v>0</v>
      </c>
      <c r="E121" s="102"/>
      <c r="F121" s="102"/>
      <c r="G121" s="102"/>
      <c r="H121" s="102"/>
      <c r="I121" s="102"/>
      <c r="J121" s="102"/>
      <c r="K121" s="102"/>
      <c r="L121" s="102"/>
      <c r="M121" s="21">
        <f t="shared" si="10"/>
        <v>0</v>
      </c>
      <c r="N121" s="21">
        <f>$M121*Listen!$H$4</f>
        <v>0</v>
      </c>
      <c r="O121" s="21">
        <f>$M121*0.4*Listen!$H$2*0.035*A_Stammdaten!$E$51</f>
        <v>0</v>
      </c>
      <c r="P121" s="21">
        <f t="shared" si="11"/>
        <v>0</v>
      </c>
    </row>
    <row r="122" spans="1:16" ht="15" x14ac:dyDescent="0.25">
      <c r="A122" s="70">
        <f>A_Stammdaten!$A$51</f>
        <v>0</v>
      </c>
      <c r="B122" s="70" t="str">
        <f>IF(A122&lt;&gt;0,2019,"")</f>
        <v/>
      </c>
      <c r="C122" s="108">
        <f>A_Stammdaten!$B$51</f>
        <v>0</v>
      </c>
      <c r="D122" s="21">
        <f t="shared" si="9"/>
        <v>0</v>
      </c>
      <c r="E122" s="102"/>
      <c r="F122" s="102"/>
      <c r="G122" s="102"/>
      <c r="H122" s="102"/>
      <c r="I122" s="102"/>
      <c r="J122" s="102"/>
      <c r="K122" s="102"/>
      <c r="L122" s="102"/>
      <c r="M122" s="21">
        <f t="shared" si="10"/>
        <v>0</v>
      </c>
      <c r="N122" s="21">
        <f>$M122*Listen!$H$4</f>
        <v>0</v>
      </c>
      <c r="O122" s="21">
        <f>$M122*0.4*Listen!$H$2*0.035*A_Stammdaten!$E$51</f>
        <v>0</v>
      </c>
      <c r="P122" s="21">
        <f t="shared" si="11"/>
        <v>0</v>
      </c>
    </row>
    <row r="123" spans="1:16" ht="15" x14ac:dyDescent="0.25">
      <c r="A123" s="70">
        <f>A_Stammdaten!$A$51</f>
        <v>0</v>
      </c>
      <c r="B123" s="70" t="str">
        <f>IF(A123&lt;&gt;0,2020,"")</f>
        <v/>
      </c>
      <c r="C123" s="108">
        <f>A_Stammdaten!$B$51</f>
        <v>0</v>
      </c>
      <c r="D123" s="21">
        <f t="shared" si="9"/>
        <v>0</v>
      </c>
      <c r="E123" s="102"/>
      <c r="F123" s="102"/>
      <c r="G123" s="102"/>
      <c r="H123" s="102"/>
      <c r="I123" s="102"/>
      <c r="J123" s="102"/>
      <c r="K123" s="102"/>
      <c r="L123" s="102"/>
      <c r="M123" s="21">
        <f t="shared" si="10"/>
        <v>0</v>
      </c>
      <c r="N123" s="21">
        <f>$M123*Listen!$H$4</f>
        <v>0</v>
      </c>
      <c r="O123" s="21">
        <f>$M123*0.4*Listen!$H$2*0.035*A_Stammdaten!$E$51</f>
        <v>0</v>
      </c>
      <c r="P123" s="21">
        <f t="shared" si="11"/>
        <v>0</v>
      </c>
    </row>
    <row r="124" spans="1:16" ht="15" x14ac:dyDescent="0.25">
      <c r="A124" s="70">
        <f>A_Stammdaten!$A$51</f>
        <v>0</v>
      </c>
      <c r="B124" s="70" t="str">
        <f>IF(A124&lt;&gt;0,2021,"")</f>
        <v/>
      </c>
      <c r="C124" s="108">
        <f>A_Stammdaten!$B$51</f>
        <v>0</v>
      </c>
      <c r="D124" s="21">
        <f t="shared" si="9"/>
        <v>0</v>
      </c>
      <c r="E124" s="102"/>
      <c r="F124" s="102"/>
      <c r="G124" s="102"/>
      <c r="H124" s="102"/>
      <c r="I124" s="102"/>
      <c r="J124" s="102"/>
      <c r="K124" s="102"/>
      <c r="L124" s="102"/>
      <c r="M124" s="21">
        <f t="shared" si="10"/>
        <v>0</v>
      </c>
      <c r="N124" s="21">
        <f>$M124*Listen!$H$4</f>
        <v>0</v>
      </c>
      <c r="O124" s="21">
        <f>$M124*0.4*Listen!$H$2*0.035*A_Stammdaten!$E$51</f>
        <v>0</v>
      </c>
      <c r="P124" s="21">
        <f t="shared" si="11"/>
        <v>0</v>
      </c>
    </row>
    <row r="125" spans="1:16" ht="15" x14ac:dyDescent="0.25">
      <c r="A125" s="70">
        <f>A_Stammdaten!$A$51</f>
        <v>0</v>
      </c>
      <c r="B125" s="70" t="str">
        <f>IF(A125&lt;&gt;0,2022,"")</f>
        <v/>
      </c>
      <c r="C125" s="108">
        <f>A_Stammdaten!$B$51</f>
        <v>0</v>
      </c>
      <c r="D125" s="21">
        <f t="shared" si="9"/>
        <v>0</v>
      </c>
      <c r="E125" s="102"/>
      <c r="F125" s="102"/>
      <c r="G125" s="102"/>
      <c r="H125" s="102"/>
      <c r="I125" s="102"/>
      <c r="J125" s="102"/>
      <c r="K125" s="102"/>
      <c r="L125" s="102"/>
      <c r="M125" s="21">
        <f t="shared" si="10"/>
        <v>0</v>
      </c>
      <c r="N125" s="21">
        <f>$M125*Listen!$H$4</f>
        <v>0</v>
      </c>
      <c r="O125" s="21">
        <f>$M125*0.4*Listen!$H$2*0.035*A_Stammdaten!$E$51</f>
        <v>0</v>
      </c>
      <c r="P125" s="21">
        <f t="shared" si="11"/>
        <v>0</v>
      </c>
    </row>
    <row r="126" spans="1:16" ht="15" x14ac:dyDescent="0.25">
      <c r="A126" s="70">
        <f>A_Stammdaten!$A$51</f>
        <v>0</v>
      </c>
      <c r="B126" s="70" t="str">
        <f>IF(A126&lt;&gt;0,2023,"")</f>
        <v/>
      </c>
      <c r="C126" s="108">
        <f>A_Stammdaten!$B$51</f>
        <v>0</v>
      </c>
      <c r="D126" s="21">
        <f t="shared" si="9"/>
        <v>0</v>
      </c>
      <c r="E126" s="102"/>
      <c r="F126" s="102"/>
      <c r="G126" s="102"/>
      <c r="H126" s="102"/>
      <c r="I126" s="102"/>
      <c r="J126" s="102"/>
      <c r="K126" s="102"/>
      <c r="L126" s="102"/>
      <c r="M126" s="21">
        <f t="shared" si="10"/>
        <v>0</v>
      </c>
      <c r="N126" s="21">
        <f>$M126*Listen!$H$4</f>
        <v>0</v>
      </c>
      <c r="O126" s="21">
        <f>$M126*0.4*Listen!$H$2*0.035*A_Stammdaten!$E$51</f>
        <v>0</v>
      </c>
      <c r="P126" s="21">
        <f t="shared" si="11"/>
        <v>0</v>
      </c>
    </row>
    <row r="127" spans="1:16" ht="15" x14ac:dyDescent="0.25">
      <c r="A127" s="70">
        <f>A_Stammdaten!$A$52</f>
        <v>0</v>
      </c>
      <c r="B127" s="70" t="str">
        <f>IF(A127&lt;&gt;0,2017,"")</f>
        <v/>
      </c>
      <c r="C127" s="108">
        <f>A_Stammdaten!$B$52</f>
        <v>0</v>
      </c>
      <c r="D127" s="21">
        <f t="shared" si="9"/>
        <v>0</v>
      </c>
      <c r="E127" s="102"/>
      <c r="F127" s="102"/>
      <c r="G127" s="102"/>
      <c r="H127" s="102"/>
      <c r="I127" s="102"/>
      <c r="J127" s="102"/>
      <c r="K127" s="102"/>
      <c r="L127" s="102"/>
      <c r="M127" s="21">
        <f t="shared" si="10"/>
        <v>0</v>
      </c>
      <c r="N127" s="21">
        <f>$M127*Listen!$H$4</f>
        <v>0</v>
      </c>
      <c r="O127" s="21">
        <f>$M127*0.4*Listen!$H$2*0.035*A_Stammdaten!$E$52</f>
        <v>0</v>
      </c>
      <c r="P127" s="21">
        <f t="shared" si="11"/>
        <v>0</v>
      </c>
    </row>
    <row r="128" spans="1:16" ht="15" x14ac:dyDescent="0.25">
      <c r="A128" s="70">
        <f>A_Stammdaten!$A$52</f>
        <v>0</v>
      </c>
      <c r="B128" s="70" t="str">
        <f>IF(A128&lt;&gt;0,2018,"")</f>
        <v/>
      </c>
      <c r="C128" s="108">
        <f>A_Stammdaten!$B$52</f>
        <v>0</v>
      </c>
      <c r="D128" s="21">
        <f t="shared" si="9"/>
        <v>0</v>
      </c>
      <c r="E128" s="102"/>
      <c r="F128" s="102"/>
      <c r="G128" s="102"/>
      <c r="H128" s="102"/>
      <c r="I128" s="102"/>
      <c r="J128" s="102"/>
      <c r="K128" s="102"/>
      <c r="L128" s="102"/>
      <c r="M128" s="21">
        <f t="shared" si="10"/>
        <v>0</v>
      </c>
      <c r="N128" s="21">
        <f>$M128*Listen!$H$4</f>
        <v>0</v>
      </c>
      <c r="O128" s="21">
        <f>$M128*0.4*Listen!$H$2*0.035*A_Stammdaten!$E$52</f>
        <v>0</v>
      </c>
      <c r="P128" s="21">
        <f t="shared" si="11"/>
        <v>0</v>
      </c>
    </row>
    <row r="129" spans="1:16" ht="15" x14ac:dyDescent="0.25">
      <c r="A129" s="70">
        <f>A_Stammdaten!$A$52</f>
        <v>0</v>
      </c>
      <c r="B129" s="70" t="str">
        <f>IF(A129&lt;&gt;0,2019,"")</f>
        <v/>
      </c>
      <c r="C129" s="108">
        <f>A_Stammdaten!$B$52</f>
        <v>0</v>
      </c>
      <c r="D129" s="21">
        <f t="shared" si="9"/>
        <v>0</v>
      </c>
      <c r="E129" s="102"/>
      <c r="F129" s="102"/>
      <c r="G129" s="102"/>
      <c r="H129" s="102"/>
      <c r="I129" s="102"/>
      <c r="J129" s="102"/>
      <c r="K129" s="102"/>
      <c r="L129" s="102"/>
      <c r="M129" s="21">
        <f t="shared" si="10"/>
        <v>0</v>
      </c>
      <c r="N129" s="21">
        <f>$M129*Listen!$H$4</f>
        <v>0</v>
      </c>
      <c r="O129" s="21">
        <f>$M129*0.4*Listen!$H$2*0.035*A_Stammdaten!$E$52</f>
        <v>0</v>
      </c>
      <c r="P129" s="21">
        <f t="shared" si="11"/>
        <v>0</v>
      </c>
    </row>
    <row r="130" spans="1:16" ht="15" x14ac:dyDescent="0.25">
      <c r="A130" s="70">
        <f>A_Stammdaten!$A$52</f>
        <v>0</v>
      </c>
      <c r="B130" s="70" t="str">
        <f>IF(A130&lt;&gt;0,2020,"")</f>
        <v/>
      </c>
      <c r="C130" s="108">
        <f>A_Stammdaten!$B$52</f>
        <v>0</v>
      </c>
      <c r="D130" s="21">
        <f t="shared" si="9"/>
        <v>0</v>
      </c>
      <c r="E130" s="102"/>
      <c r="F130" s="102"/>
      <c r="G130" s="102"/>
      <c r="H130" s="102"/>
      <c r="I130" s="102"/>
      <c r="J130" s="102"/>
      <c r="K130" s="102"/>
      <c r="L130" s="102"/>
      <c r="M130" s="21">
        <f t="shared" si="10"/>
        <v>0</v>
      </c>
      <c r="N130" s="21">
        <f>$M130*Listen!$H$4</f>
        <v>0</v>
      </c>
      <c r="O130" s="21">
        <f>$M130*0.4*Listen!$H$2*0.035*A_Stammdaten!$E$52</f>
        <v>0</v>
      </c>
      <c r="P130" s="21">
        <f t="shared" si="11"/>
        <v>0</v>
      </c>
    </row>
    <row r="131" spans="1:16" ht="15" x14ac:dyDescent="0.25">
      <c r="A131" s="70">
        <f>A_Stammdaten!$A$52</f>
        <v>0</v>
      </c>
      <c r="B131" s="70" t="str">
        <f>IF(A131&lt;&gt;0,2021,"")</f>
        <v/>
      </c>
      <c r="C131" s="108">
        <f>A_Stammdaten!$B$52</f>
        <v>0</v>
      </c>
      <c r="D131" s="21">
        <f t="shared" si="9"/>
        <v>0</v>
      </c>
      <c r="E131" s="102"/>
      <c r="F131" s="102"/>
      <c r="G131" s="102"/>
      <c r="H131" s="102"/>
      <c r="I131" s="102"/>
      <c r="J131" s="102"/>
      <c r="K131" s="102"/>
      <c r="L131" s="102"/>
      <c r="M131" s="21">
        <f t="shared" si="10"/>
        <v>0</v>
      </c>
      <c r="N131" s="21">
        <f>$M131*Listen!$H$4</f>
        <v>0</v>
      </c>
      <c r="O131" s="21">
        <f>$M131*0.4*Listen!$H$2*0.035*A_Stammdaten!$E$52</f>
        <v>0</v>
      </c>
      <c r="P131" s="21">
        <f t="shared" si="11"/>
        <v>0</v>
      </c>
    </row>
    <row r="132" spans="1:16" ht="15" x14ac:dyDescent="0.25">
      <c r="A132" s="70">
        <f>A_Stammdaten!$A$52</f>
        <v>0</v>
      </c>
      <c r="B132" s="70" t="str">
        <f>IF(A132&lt;&gt;0,2022,"")</f>
        <v/>
      </c>
      <c r="C132" s="108">
        <f>A_Stammdaten!$B$52</f>
        <v>0</v>
      </c>
      <c r="D132" s="21">
        <f t="shared" si="9"/>
        <v>0</v>
      </c>
      <c r="E132" s="102"/>
      <c r="F132" s="102"/>
      <c r="G132" s="102"/>
      <c r="H132" s="102"/>
      <c r="I132" s="102"/>
      <c r="J132" s="102"/>
      <c r="K132" s="102"/>
      <c r="L132" s="102"/>
      <c r="M132" s="21">
        <f t="shared" si="10"/>
        <v>0</v>
      </c>
      <c r="N132" s="21">
        <f>$M132*Listen!$H$4</f>
        <v>0</v>
      </c>
      <c r="O132" s="21">
        <f>$M132*0.4*Listen!$H$2*0.035*A_Stammdaten!$E$52</f>
        <v>0</v>
      </c>
      <c r="P132" s="21">
        <f t="shared" si="11"/>
        <v>0</v>
      </c>
    </row>
    <row r="133" spans="1:16" ht="15" x14ac:dyDescent="0.25">
      <c r="A133" s="70">
        <f>A_Stammdaten!$A$52</f>
        <v>0</v>
      </c>
      <c r="B133" s="70" t="str">
        <f>IF(A133&lt;&gt;0,2023,"")</f>
        <v/>
      </c>
      <c r="C133" s="108">
        <f>A_Stammdaten!$B$52</f>
        <v>0</v>
      </c>
      <c r="D133" s="21">
        <f t="shared" si="9"/>
        <v>0</v>
      </c>
      <c r="E133" s="102"/>
      <c r="F133" s="102"/>
      <c r="G133" s="102"/>
      <c r="H133" s="102"/>
      <c r="I133" s="102"/>
      <c r="J133" s="102"/>
      <c r="K133" s="102"/>
      <c r="L133" s="102"/>
      <c r="M133" s="21">
        <f t="shared" si="10"/>
        <v>0</v>
      </c>
      <c r="N133" s="21">
        <f>$M133*Listen!$H$4</f>
        <v>0</v>
      </c>
      <c r="O133" s="21">
        <f>$M133*0.4*Listen!$H$2*0.035*A_Stammdaten!$E$52</f>
        <v>0</v>
      </c>
      <c r="P133" s="21">
        <f t="shared" si="11"/>
        <v>0</v>
      </c>
    </row>
    <row r="134" spans="1:16" ht="15" x14ac:dyDescent="0.25">
      <c r="A134" s="70">
        <f>A_Stammdaten!$A$53</f>
        <v>0</v>
      </c>
      <c r="B134" s="70" t="str">
        <f>IF(A134&lt;&gt;0,2017,"")</f>
        <v/>
      </c>
      <c r="C134" s="108">
        <f>A_Stammdaten!$B$53</f>
        <v>0</v>
      </c>
      <c r="D134" s="21">
        <f t="shared" si="9"/>
        <v>0</v>
      </c>
      <c r="E134" s="102"/>
      <c r="F134" s="102"/>
      <c r="G134" s="102"/>
      <c r="H134" s="102"/>
      <c r="I134" s="102"/>
      <c r="J134" s="102"/>
      <c r="K134" s="102"/>
      <c r="L134" s="102"/>
      <c r="M134" s="21">
        <f t="shared" si="10"/>
        <v>0</v>
      </c>
      <c r="N134" s="21">
        <f>$M134*Listen!$H$4</f>
        <v>0</v>
      </c>
      <c r="O134" s="21">
        <f>$M134*0.4*Listen!$H$2*0.035*A_Stammdaten!$E$53</f>
        <v>0</v>
      </c>
      <c r="P134" s="21">
        <f t="shared" si="11"/>
        <v>0</v>
      </c>
    </row>
    <row r="135" spans="1:16" ht="15" x14ac:dyDescent="0.25">
      <c r="A135" s="70">
        <f>A_Stammdaten!$A$53</f>
        <v>0</v>
      </c>
      <c r="B135" s="70" t="str">
        <f>IF(A135&lt;&gt;0,2018,"")</f>
        <v/>
      </c>
      <c r="C135" s="108">
        <f>A_Stammdaten!$B$53</f>
        <v>0</v>
      </c>
      <c r="D135" s="21">
        <f t="shared" si="9"/>
        <v>0</v>
      </c>
      <c r="E135" s="102"/>
      <c r="F135" s="102"/>
      <c r="G135" s="102"/>
      <c r="H135" s="102"/>
      <c r="I135" s="102"/>
      <c r="J135" s="102"/>
      <c r="K135" s="102"/>
      <c r="L135" s="102"/>
      <c r="M135" s="21">
        <f t="shared" si="10"/>
        <v>0</v>
      </c>
      <c r="N135" s="21">
        <f>$M135*Listen!$H$4</f>
        <v>0</v>
      </c>
      <c r="O135" s="21">
        <f>$M135*0.4*Listen!$H$2*0.035*A_Stammdaten!$E$53</f>
        <v>0</v>
      </c>
      <c r="P135" s="21">
        <f t="shared" si="11"/>
        <v>0</v>
      </c>
    </row>
    <row r="136" spans="1:16" ht="15" x14ac:dyDescent="0.25">
      <c r="A136" s="70">
        <f>A_Stammdaten!$A$53</f>
        <v>0</v>
      </c>
      <c r="B136" s="70" t="str">
        <f>IF(A136&lt;&gt;0,2019,"")</f>
        <v/>
      </c>
      <c r="C136" s="108">
        <f>A_Stammdaten!$B$53</f>
        <v>0</v>
      </c>
      <c r="D136" s="21">
        <f t="shared" si="9"/>
        <v>0</v>
      </c>
      <c r="E136" s="102"/>
      <c r="F136" s="102"/>
      <c r="G136" s="102"/>
      <c r="H136" s="102"/>
      <c r="I136" s="102"/>
      <c r="J136" s="102"/>
      <c r="K136" s="102"/>
      <c r="L136" s="102"/>
      <c r="M136" s="21">
        <f t="shared" si="10"/>
        <v>0</v>
      </c>
      <c r="N136" s="21">
        <f>$M136*Listen!$H$4</f>
        <v>0</v>
      </c>
      <c r="O136" s="21">
        <f>$M136*0.4*Listen!$H$2*0.035*A_Stammdaten!$E$53</f>
        <v>0</v>
      </c>
      <c r="P136" s="21">
        <f t="shared" si="11"/>
        <v>0</v>
      </c>
    </row>
    <row r="137" spans="1:16" ht="15" x14ac:dyDescent="0.25">
      <c r="A137" s="70">
        <f>A_Stammdaten!$A$53</f>
        <v>0</v>
      </c>
      <c r="B137" s="70" t="str">
        <f>IF(A137&lt;&gt;0,2020,"")</f>
        <v/>
      </c>
      <c r="C137" s="108">
        <f>A_Stammdaten!$B$53</f>
        <v>0</v>
      </c>
      <c r="D137" s="21">
        <f t="shared" si="9"/>
        <v>0</v>
      </c>
      <c r="E137" s="102"/>
      <c r="F137" s="102"/>
      <c r="G137" s="102"/>
      <c r="H137" s="102"/>
      <c r="I137" s="102"/>
      <c r="J137" s="102"/>
      <c r="K137" s="102"/>
      <c r="L137" s="102"/>
      <c r="M137" s="21">
        <f t="shared" si="10"/>
        <v>0</v>
      </c>
      <c r="N137" s="21">
        <f>$M137*Listen!$H$4</f>
        <v>0</v>
      </c>
      <c r="O137" s="21">
        <f>$M137*0.4*Listen!$H$2*0.035*A_Stammdaten!$E$53</f>
        <v>0</v>
      </c>
      <c r="P137" s="21">
        <f t="shared" si="11"/>
        <v>0</v>
      </c>
    </row>
    <row r="138" spans="1:16" ht="15" x14ac:dyDescent="0.25">
      <c r="A138" s="70">
        <f>A_Stammdaten!$A$53</f>
        <v>0</v>
      </c>
      <c r="B138" s="70" t="str">
        <f>IF(A138&lt;&gt;0,2021,"")</f>
        <v/>
      </c>
      <c r="C138" s="108">
        <f>A_Stammdaten!$B$53</f>
        <v>0</v>
      </c>
      <c r="D138" s="21">
        <f t="shared" si="9"/>
        <v>0</v>
      </c>
      <c r="E138" s="102"/>
      <c r="F138" s="102"/>
      <c r="G138" s="102"/>
      <c r="H138" s="102"/>
      <c r="I138" s="102"/>
      <c r="J138" s="102"/>
      <c r="K138" s="102"/>
      <c r="L138" s="102"/>
      <c r="M138" s="21">
        <f t="shared" si="10"/>
        <v>0</v>
      </c>
      <c r="N138" s="21">
        <f>$M138*Listen!$H$4</f>
        <v>0</v>
      </c>
      <c r="O138" s="21">
        <f>$M138*0.4*Listen!$H$2*0.035*A_Stammdaten!$E$53</f>
        <v>0</v>
      </c>
      <c r="P138" s="21">
        <f t="shared" si="11"/>
        <v>0</v>
      </c>
    </row>
    <row r="139" spans="1:16" ht="15" x14ac:dyDescent="0.25">
      <c r="A139" s="70">
        <f>A_Stammdaten!$A$53</f>
        <v>0</v>
      </c>
      <c r="B139" s="70" t="str">
        <f>IF(A139&lt;&gt;0,2022,"")</f>
        <v/>
      </c>
      <c r="C139" s="108">
        <f>A_Stammdaten!$B$53</f>
        <v>0</v>
      </c>
      <c r="D139" s="21">
        <f t="shared" si="9"/>
        <v>0</v>
      </c>
      <c r="E139" s="102"/>
      <c r="F139" s="102"/>
      <c r="G139" s="102"/>
      <c r="H139" s="102"/>
      <c r="I139" s="102"/>
      <c r="J139" s="102"/>
      <c r="K139" s="102"/>
      <c r="L139" s="102"/>
      <c r="M139" s="21">
        <f t="shared" si="10"/>
        <v>0</v>
      </c>
      <c r="N139" s="21">
        <f>$M139*Listen!$H$4</f>
        <v>0</v>
      </c>
      <c r="O139" s="21">
        <f>$M139*0.4*Listen!$H$2*0.035*A_Stammdaten!$E$53</f>
        <v>0</v>
      </c>
      <c r="P139" s="21">
        <f t="shared" si="11"/>
        <v>0</v>
      </c>
    </row>
    <row r="140" spans="1:16" ht="15" x14ac:dyDescent="0.25">
      <c r="A140" s="70">
        <f>A_Stammdaten!$A$53</f>
        <v>0</v>
      </c>
      <c r="B140" s="70" t="str">
        <f>IF(A140&lt;&gt;0,2023,"")</f>
        <v/>
      </c>
      <c r="C140" s="108">
        <f>A_Stammdaten!$B$53</f>
        <v>0</v>
      </c>
      <c r="D140" s="21">
        <f t="shared" si="9"/>
        <v>0</v>
      </c>
      <c r="E140" s="102"/>
      <c r="F140" s="102"/>
      <c r="G140" s="102"/>
      <c r="H140" s="102"/>
      <c r="I140" s="102"/>
      <c r="J140" s="102"/>
      <c r="K140" s="102"/>
      <c r="L140" s="102"/>
      <c r="M140" s="21">
        <f t="shared" si="10"/>
        <v>0</v>
      </c>
      <c r="N140" s="21">
        <f>$M140*Listen!$H$4</f>
        <v>0</v>
      </c>
      <c r="O140" s="21">
        <f>$M140*0.4*Listen!$H$2*0.035*A_Stammdaten!$E$53</f>
        <v>0</v>
      </c>
      <c r="P140" s="21">
        <f t="shared" si="11"/>
        <v>0</v>
      </c>
    </row>
    <row r="141" spans="1:16" ht="15" x14ac:dyDescent="0.25">
      <c r="A141" s="70">
        <f>A_Stammdaten!$A$54</f>
        <v>0</v>
      </c>
      <c r="B141" s="70" t="str">
        <f>IF(A141&lt;&gt;0,2017,"")</f>
        <v/>
      </c>
      <c r="C141" s="108">
        <f>A_Stammdaten!$B$54</f>
        <v>0</v>
      </c>
      <c r="D141" s="21">
        <f t="shared" si="9"/>
        <v>0</v>
      </c>
      <c r="E141" s="102"/>
      <c r="F141" s="102"/>
      <c r="G141" s="102"/>
      <c r="H141" s="102"/>
      <c r="I141" s="102"/>
      <c r="J141" s="102"/>
      <c r="K141" s="102"/>
      <c r="L141" s="102"/>
      <c r="M141" s="21">
        <f t="shared" si="10"/>
        <v>0</v>
      </c>
      <c r="N141" s="21">
        <f>$M141*Listen!$H$4</f>
        <v>0</v>
      </c>
      <c r="O141" s="21">
        <f>$M141*0.4*Listen!$H$2*0.035*A_Stammdaten!$E$54</f>
        <v>0</v>
      </c>
      <c r="P141" s="21">
        <f t="shared" si="11"/>
        <v>0</v>
      </c>
    </row>
    <row r="142" spans="1:16" ht="15" x14ac:dyDescent="0.25">
      <c r="A142" s="70">
        <f>A_Stammdaten!$A$54</f>
        <v>0</v>
      </c>
      <c r="B142" s="70" t="str">
        <f>IF(A142&lt;&gt;0,2018,"")</f>
        <v/>
      </c>
      <c r="C142" s="108">
        <f>A_Stammdaten!$B$54</f>
        <v>0</v>
      </c>
      <c r="D142" s="21">
        <f t="shared" si="9"/>
        <v>0</v>
      </c>
      <c r="E142" s="102"/>
      <c r="F142" s="102"/>
      <c r="G142" s="102"/>
      <c r="H142" s="102"/>
      <c r="I142" s="102"/>
      <c r="J142" s="102"/>
      <c r="K142" s="102"/>
      <c r="L142" s="102"/>
      <c r="M142" s="21">
        <f t="shared" si="10"/>
        <v>0</v>
      </c>
      <c r="N142" s="21">
        <f>$M142*Listen!$H$4</f>
        <v>0</v>
      </c>
      <c r="O142" s="21">
        <f>$M142*0.4*Listen!$H$2*0.035*A_Stammdaten!$E$54</f>
        <v>0</v>
      </c>
      <c r="P142" s="21">
        <f t="shared" si="11"/>
        <v>0</v>
      </c>
    </row>
    <row r="143" spans="1:16" ht="15" x14ac:dyDescent="0.25">
      <c r="A143" s="70">
        <f>A_Stammdaten!$A$54</f>
        <v>0</v>
      </c>
      <c r="B143" s="70" t="str">
        <f>IF(A143&lt;&gt;0,2019,"")</f>
        <v/>
      </c>
      <c r="C143" s="108">
        <f>A_Stammdaten!$B$54</f>
        <v>0</v>
      </c>
      <c r="D143" s="21">
        <f t="shared" si="9"/>
        <v>0</v>
      </c>
      <c r="E143" s="102"/>
      <c r="F143" s="102"/>
      <c r="G143" s="102"/>
      <c r="H143" s="102"/>
      <c r="I143" s="102"/>
      <c r="J143" s="102"/>
      <c r="K143" s="102"/>
      <c r="L143" s="102"/>
      <c r="M143" s="21">
        <f t="shared" si="10"/>
        <v>0</v>
      </c>
      <c r="N143" s="21">
        <f>$M143*Listen!$H$4</f>
        <v>0</v>
      </c>
      <c r="O143" s="21">
        <f>$M143*0.4*Listen!$H$2*0.035*A_Stammdaten!$E$54</f>
        <v>0</v>
      </c>
      <c r="P143" s="21">
        <f t="shared" si="11"/>
        <v>0</v>
      </c>
    </row>
    <row r="144" spans="1:16" ht="15" x14ac:dyDescent="0.25">
      <c r="A144" s="70">
        <f>A_Stammdaten!$A$54</f>
        <v>0</v>
      </c>
      <c r="B144" s="70" t="str">
        <f>IF(A144&lt;&gt;0,2020,"")</f>
        <v/>
      </c>
      <c r="C144" s="108">
        <f>A_Stammdaten!$B$54</f>
        <v>0</v>
      </c>
      <c r="D144" s="21">
        <f t="shared" si="9"/>
        <v>0</v>
      </c>
      <c r="E144" s="102"/>
      <c r="F144" s="102"/>
      <c r="G144" s="102"/>
      <c r="H144" s="102"/>
      <c r="I144" s="102"/>
      <c r="J144" s="102"/>
      <c r="K144" s="102"/>
      <c r="L144" s="102"/>
      <c r="M144" s="21">
        <f t="shared" si="10"/>
        <v>0</v>
      </c>
      <c r="N144" s="21">
        <f>$M144*Listen!$H$4</f>
        <v>0</v>
      </c>
      <c r="O144" s="21">
        <f>$M144*0.4*Listen!$H$2*0.035*A_Stammdaten!$E$54</f>
        <v>0</v>
      </c>
      <c r="P144" s="21">
        <f t="shared" si="11"/>
        <v>0</v>
      </c>
    </row>
    <row r="145" spans="1:16" ht="15" x14ac:dyDescent="0.25">
      <c r="A145" s="70">
        <f>A_Stammdaten!$A$54</f>
        <v>0</v>
      </c>
      <c r="B145" s="70" t="str">
        <f>IF(A145&lt;&gt;0,2021,"")</f>
        <v/>
      </c>
      <c r="C145" s="108">
        <f>A_Stammdaten!$B$54</f>
        <v>0</v>
      </c>
      <c r="D145" s="21">
        <f t="shared" si="9"/>
        <v>0</v>
      </c>
      <c r="E145" s="102"/>
      <c r="F145" s="102"/>
      <c r="G145" s="102"/>
      <c r="H145" s="102"/>
      <c r="I145" s="102"/>
      <c r="J145" s="102"/>
      <c r="K145" s="102"/>
      <c r="L145" s="102"/>
      <c r="M145" s="21">
        <f t="shared" si="10"/>
        <v>0</v>
      </c>
      <c r="N145" s="21">
        <f>$M145*Listen!$H$4</f>
        <v>0</v>
      </c>
      <c r="O145" s="21">
        <f>$M145*0.4*Listen!$H$2*0.035*A_Stammdaten!$E$54</f>
        <v>0</v>
      </c>
      <c r="P145" s="21">
        <f t="shared" si="11"/>
        <v>0</v>
      </c>
    </row>
    <row r="146" spans="1:16" ht="15" x14ac:dyDescent="0.25">
      <c r="A146" s="70">
        <f>A_Stammdaten!$A$54</f>
        <v>0</v>
      </c>
      <c r="B146" s="70" t="str">
        <f>IF(A146&lt;&gt;0,2022,"")</f>
        <v/>
      </c>
      <c r="C146" s="108">
        <f>A_Stammdaten!$B$54</f>
        <v>0</v>
      </c>
      <c r="D146" s="21">
        <f t="shared" si="9"/>
        <v>0</v>
      </c>
      <c r="E146" s="102"/>
      <c r="F146" s="102"/>
      <c r="G146" s="102"/>
      <c r="H146" s="102"/>
      <c r="I146" s="102"/>
      <c r="J146" s="102"/>
      <c r="K146" s="102"/>
      <c r="L146" s="102"/>
      <c r="M146" s="21">
        <f t="shared" si="10"/>
        <v>0</v>
      </c>
      <c r="N146" s="21">
        <f>$M146*Listen!$H$4</f>
        <v>0</v>
      </c>
      <c r="O146" s="21">
        <f>$M146*0.4*Listen!$H$2*0.035*A_Stammdaten!$E$54</f>
        <v>0</v>
      </c>
      <c r="P146" s="21">
        <f t="shared" si="11"/>
        <v>0</v>
      </c>
    </row>
    <row r="147" spans="1:16" ht="15" x14ac:dyDescent="0.25">
      <c r="A147" s="70">
        <f>A_Stammdaten!$A$54</f>
        <v>0</v>
      </c>
      <c r="B147" s="70" t="str">
        <f>IF(A147&lt;&gt;0,2023,"")</f>
        <v/>
      </c>
      <c r="C147" s="108">
        <f>A_Stammdaten!$B$54</f>
        <v>0</v>
      </c>
      <c r="D147" s="21">
        <f t="shared" si="9"/>
        <v>0</v>
      </c>
      <c r="E147" s="102"/>
      <c r="F147" s="102"/>
      <c r="G147" s="102"/>
      <c r="H147" s="102"/>
      <c r="I147" s="102"/>
      <c r="J147" s="102"/>
      <c r="K147" s="102"/>
      <c r="L147" s="102"/>
      <c r="M147" s="21">
        <f t="shared" si="10"/>
        <v>0</v>
      </c>
      <c r="N147" s="21">
        <f>$M147*Listen!$H$4</f>
        <v>0</v>
      </c>
      <c r="O147" s="21">
        <f>$M147*0.4*Listen!$H$2*0.035*A_Stammdaten!$E$54</f>
        <v>0</v>
      </c>
      <c r="P147" s="21">
        <f t="shared" si="11"/>
        <v>0</v>
      </c>
    </row>
    <row r="148" spans="1:16" ht="15" x14ac:dyDescent="0.25">
      <c r="A148" s="70">
        <f>A_Stammdaten!$A$55</f>
        <v>0</v>
      </c>
      <c r="B148" s="70" t="str">
        <f>IF(A148&lt;&gt;0,2017,"")</f>
        <v/>
      </c>
      <c r="C148" s="108">
        <f>A_Stammdaten!$B$55</f>
        <v>0</v>
      </c>
      <c r="D148" s="21">
        <f t="shared" si="9"/>
        <v>0</v>
      </c>
      <c r="E148" s="102"/>
      <c r="F148" s="102"/>
      <c r="G148" s="102"/>
      <c r="H148" s="102"/>
      <c r="I148" s="102"/>
      <c r="J148" s="102"/>
      <c r="K148" s="102"/>
      <c r="L148" s="102"/>
      <c r="M148" s="21">
        <f t="shared" si="10"/>
        <v>0</v>
      </c>
      <c r="N148" s="21">
        <f>$M148*Listen!$H$4</f>
        <v>0</v>
      </c>
      <c r="O148" s="21">
        <f>$M148*0.4*Listen!$H$2*0.035*A_Stammdaten!$E$55</f>
        <v>0</v>
      </c>
      <c r="P148" s="21">
        <f t="shared" si="11"/>
        <v>0</v>
      </c>
    </row>
    <row r="149" spans="1:16" ht="15" x14ac:dyDescent="0.25">
      <c r="A149" s="70">
        <f>A_Stammdaten!$A$55</f>
        <v>0</v>
      </c>
      <c r="B149" s="70" t="str">
        <f>IF(A149&lt;&gt;0,2018,"")</f>
        <v/>
      </c>
      <c r="C149" s="108">
        <f>A_Stammdaten!$B$55</f>
        <v>0</v>
      </c>
      <c r="D149" s="21">
        <f t="shared" si="9"/>
        <v>0</v>
      </c>
      <c r="E149" s="102"/>
      <c r="F149" s="102"/>
      <c r="G149" s="102"/>
      <c r="H149" s="102"/>
      <c r="I149" s="102"/>
      <c r="J149" s="102"/>
      <c r="K149" s="102"/>
      <c r="L149" s="102"/>
      <c r="M149" s="21">
        <f t="shared" si="10"/>
        <v>0</v>
      </c>
      <c r="N149" s="21">
        <f>$M149*Listen!$H$4</f>
        <v>0</v>
      </c>
      <c r="O149" s="21">
        <f>$M149*0.4*Listen!$H$2*0.035*A_Stammdaten!$E$55</f>
        <v>0</v>
      </c>
      <c r="P149" s="21">
        <f t="shared" si="11"/>
        <v>0</v>
      </c>
    </row>
    <row r="150" spans="1:16" ht="15" x14ac:dyDescent="0.25">
      <c r="A150" s="70">
        <f>A_Stammdaten!$A$55</f>
        <v>0</v>
      </c>
      <c r="B150" s="70" t="str">
        <f>IF(A150&lt;&gt;0,2019,"")</f>
        <v/>
      </c>
      <c r="C150" s="108">
        <f>A_Stammdaten!$B$55</f>
        <v>0</v>
      </c>
      <c r="D150" s="21">
        <f t="shared" si="9"/>
        <v>0</v>
      </c>
      <c r="E150" s="102"/>
      <c r="F150" s="102"/>
      <c r="G150" s="102"/>
      <c r="H150" s="102"/>
      <c r="I150" s="102"/>
      <c r="J150" s="102"/>
      <c r="K150" s="102"/>
      <c r="L150" s="102"/>
      <c r="M150" s="21">
        <f t="shared" si="10"/>
        <v>0</v>
      </c>
      <c r="N150" s="21">
        <f>$M150*Listen!$H$4</f>
        <v>0</v>
      </c>
      <c r="O150" s="21">
        <f>$M150*0.4*Listen!$H$2*0.035*A_Stammdaten!$E$55</f>
        <v>0</v>
      </c>
      <c r="P150" s="21">
        <f t="shared" si="11"/>
        <v>0</v>
      </c>
    </row>
    <row r="151" spans="1:16" ht="15" x14ac:dyDescent="0.25">
      <c r="A151" s="70">
        <f>A_Stammdaten!$A$55</f>
        <v>0</v>
      </c>
      <c r="B151" s="70" t="str">
        <f>IF(A151&lt;&gt;0,2020,"")</f>
        <v/>
      </c>
      <c r="C151" s="108">
        <f>A_Stammdaten!$B$55</f>
        <v>0</v>
      </c>
      <c r="D151" s="21">
        <f t="shared" si="9"/>
        <v>0</v>
      </c>
      <c r="E151" s="102"/>
      <c r="F151" s="102"/>
      <c r="G151" s="102"/>
      <c r="H151" s="102"/>
      <c r="I151" s="102"/>
      <c r="J151" s="102"/>
      <c r="K151" s="102"/>
      <c r="L151" s="102"/>
      <c r="M151" s="21">
        <f t="shared" si="10"/>
        <v>0</v>
      </c>
      <c r="N151" s="21">
        <f>$M151*Listen!$H$4</f>
        <v>0</v>
      </c>
      <c r="O151" s="21">
        <f>$M151*0.4*Listen!$H$2*0.035*A_Stammdaten!$E$55</f>
        <v>0</v>
      </c>
      <c r="P151" s="21">
        <f t="shared" si="11"/>
        <v>0</v>
      </c>
    </row>
    <row r="152" spans="1:16" ht="15" x14ac:dyDescent="0.25">
      <c r="A152" s="70">
        <f>A_Stammdaten!$A$55</f>
        <v>0</v>
      </c>
      <c r="B152" s="70" t="str">
        <f>IF(A152&lt;&gt;0,2021,"")</f>
        <v/>
      </c>
      <c r="C152" s="108">
        <f>A_Stammdaten!$B$55</f>
        <v>0</v>
      </c>
      <c r="D152" s="21">
        <f t="shared" si="9"/>
        <v>0</v>
      </c>
      <c r="E152" s="102"/>
      <c r="F152" s="102"/>
      <c r="G152" s="102"/>
      <c r="H152" s="102"/>
      <c r="I152" s="102"/>
      <c r="J152" s="102"/>
      <c r="K152" s="102"/>
      <c r="L152" s="102"/>
      <c r="M152" s="21">
        <f t="shared" si="10"/>
        <v>0</v>
      </c>
      <c r="N152" s="21">
        <f>$M152*Listen!$H$4</f>
        <v>0</v>
      </c>
      <c r="O152" s="21">
        <f>$M152*0.4*Listen!$H$2*0.035*A_Stammdaten!$E$55</f>
        <v>0</v>
      </c>
      <c r="P152" s="21">
        <f t="shared" si="11"/>
        <v>0</v>
      </c>
    </row>
    <row r="153" spans="1:16" ht="15" x14ac:dyDescent="0.25">
      <c r="A153" s="70">
        <f>A_Stammdaten!$A$55</f>
        <v>0</v>
      </c>
      <c r="B153" s="70" t="str">
        <f>IF(A153&lt;&gt;0,2022,"")</f>
        <v/>
      </c>
      <c r="C153" s="108">
        <f>A_Stammdaten!$B$55</f>
        <v>0</v>
      </c>
      <c r="D153" s="21">
        <f t="shared" si="9"/>
        <v>0</v>
      </c>
      <c r="E153" s="102"/>
      <c r="F153" s="102"/>
      <c r="G153" s="102"/>
      <c r="H153" s="102"/>
      <c r="I153" s="102"/>
      <c r="J153" s="102"/>
      <c r="K153" s="102"/>
      <c r="L153" s="102"/>
      <c r="M153" s="21">
        <f t="shared" si="10"/>
        <v>0</v>
      </c>
      <c r="N153" s="21">
        <f>$M153*Listen!$H$4</f>
        <v>0</v>
      </c>
      <c r="O153" s="21">
        <f>$M153*0.4*Listen!$H$2*0.035*A_Stammdaten!$E$55</f>
        <v>0</v>
      </c>
      <c r="P153" s="21">
        <f t="shared" si="11"/>
        <v>0</v>
      </c>
    </row>
    <row r="154" spans="1:16" ht="15" x14ac:dyDescent="0.25">
      <c r="A154" s="70">
        <f>A_Stammdaten!$A$55</f>
        <v>0</v>
      </c>
      <c r="B154" s="70" t="str">
        <f>IF(A154&lt;&gt;0,2023,"")</f>
        <v/>
      </c>
      <c r="C154" s="108">
        <f>A_Stammdaten!$B$55</f>
        <v>0</v>
      </c>
      <c r="D154" s="21">
        <f t="shared" si="9"/>
        <v>0</v>
      </c>
      <c r="E154" s="102"/>
      <c r="F154" s="102"/>
      <c r="G154" s="102"/>
      <c r="H154" s="102"/>
      <c r="I154" s="102"/>
      <c r="J154" s="102"/>
      <c r="K154" s="102"/>
      <c r="L154" s="102"/>
      <c r="M154" s="21">
        <f t="shared" si="10"/>
        <v>0</v>
      </c>
      <c r="N154" s="21">
        <f>$M154*Listen!$H$4</f>
        <v>0</v>
      </c>
      <c r="O154" s="21">
        <f>$M154*0.4*Listen!$H$2*0.035*A_Stammdaten!$E$55</f>
        <v>0</v>
      </c>
      <c r="P154" s="21">
        <f t="shared" si="11"/>
        <v>0</v>
      </c>
    </row>
    <row r="155" spans="1:16" ht="15" x14ac:dyDescent="0.25">
      <c r="A155" s="70">
        <f>A_Stammdaten!$A$56</f>
        <v>0</v>
      </c>
      <c r="B155" s="70" t="str">
        <f>IF(A155&lt;&gt;0,2017,"")</f>
        <v/>
      </c>
      <c r="C155" s="108">
        <f>A_Stammdaten!$B$56</f>
        <v>0</v>
      </c>
      <c r="D155" s="21">
        <f t="shared" si="9"/>
        <v>0</v>
      </c>
      <c r="E155" s="102"/>
      <c r="F155" s="102"/>
      <c r="G155" s="102"/>
      <c r="H155" s="102"/>
      <c r="I155" s="102"/>
      <c r="J155" s="102"/>
      <c r="K155" s="102"/>
      <c r="L155" s="102"/>
      <c r="M155" s="21">
        <f t="shared" si="10"/>
        <v>0</v>
      </c>
      <c r="N155" s="21">
        <f>$M155*Listen!$H$4</f>
        <v>0</v>
      </c>
      <c r="O155" s="21">
        <f>$M155*0.4*Listen!$H$2*0.035*A_Stammdaten!$E$56</f>
        <v>0</v>
      </c>
      <c r="P155" s="21">
        <f t="shared" si="11"/>
        <v>0</v>
      </c>
    </row>
    <row r="156" spans="1:16" ht="15" x14ac:dyDescent="0.25">
      <c r="A156" s="70">
        <f>A_Stammdaten!$A$56</f>
        <v>0</v>
      </c>
      <c r="B156" s="70" t="str">
        <f>IF(A156&lt;&gt;0,2018,"")</f>
        <v/>
      </c>
      <c r="C156" s="108">
        <f>A_Stammdaten!$B$56</f>
        <v>0</v>
      </c>
      <c r="D156" s="21">
        <f t="shared" si="9"/>
        <v>0</v>
      </c>
      <c r="E156" s="102"/>
      <c r="F156" s="102"/>
      <c r="G156" s="102"/>
      <c r="H156" s="102"/>
      <c r="I156" s="102"/>
      <c r="J156" s="102"/>
      <c r="K156" s="102"/>
      <c r="L156" s="102"/>
      <c r="M156" s="21">
        <f t="shared" si="10"/>
        <v>0</v>
      </c>
      <c r="N156" s="21">
        <f>$M156*Listen!$H$4</f>
        <v>0</v>
      </c>
      <c r="O156" s="21">
        <f>$M156*0.4*Listen!$H$2*0.035*A_Stammdaten!$E$56</f>
        <v>0</v>
      </c>
      <c r="P156" s="21">
        <f t="shared" si="11"/>
        <v>0</v>
      </c>
    </row>
    <row r="157" spans="1:16" ht="15" x14ac:dyDescent="0.25">
      <c r="A157" s="70">
        <f>A_Stammdaten!$A$56</f>
        <v>0</v>
      </c>
      <c r="B157" s="70" t="str">
        <f>IF(A157&lt;&gt;0,2019,"")</f>
        <v/>
      </c>
      <c r="C157" s="108">
        <f>A_Stammdaten!$B$56</f>
        <v>0</v>
      </c>
      <c r="D157" s="21">
        <f t="shared" si="9"/>
        <v>0</v>
      </c>
      <c r="E157" s="102"/>
      <c r="F157" s="102"/>
      <c r="G157" s="102"/>
      <c r="H157" s="102"/>
      <c r="I157" s="102"/>
      <c r="J157" s="102"/>
      <c r="K157" s="102"/>
      <c r="L157" s="102"/>
      <c r="M157" s="21">
        <f t="shared" si="10"/>
        <v>0</v>
      </c>
      <c r="N157" s="21">
        <f>$M157*Listen!$H$4</f>
        <v>0</v>
      </c>
      <c r="O157" s="21">
        <f>$M157*0.4*Listen!$H$2*0.035*A_Stammdaten!$E$56</f>
        <v>0</v>
      </c>
      <c r="P157" s="21">
        <f t="shared" si="11"/>
        <v>0</v>
      </c>
    </row>
    <row r="158" spans="1:16" ht="15" x14ac:dyDescent="0.25">
      <c r="A158" s="70">
        <f>A_Stammdaten!$A$56</f>
        <v>0</v>
      </c>
      <c r="B158" s="70" t="str">
        <f>IF(A158&lt;&gt;0,2020,"")</f>
        <v/>
      </c>
      <c r="C158" s="108">
        <f>A_Stammdaten!$B$56</f>
        <v>0</v>
      </c>
      <c r="D158" s="21">
        <f t="shared" si="9"/>
        <v>0</v>
      </c>
      <c r="E158" s="102"/>
      <c r="F158" s="102"/>
      <c r="G158" s="102"/>
      <c r="H158" s="102"/>
      <c r="I158" s="102"/>
      <c r="J158" s="102"/>
      <c r="K158" s="102"/>
      <c r="L158" s="102"/>
      <c r="M158" s="21">
        <f t="shared" si="10"/>
        <v>0</v>
      </c>
      <c r="N158" s="21">
        <f>$M158*Listen!$H$4</f>
        <v>0</v>
      </c>
      <c r="O158" s="21">
        <f>$M158*0.4*Listen!$H$2*0.035*A_Stammdaten!$E$56</f>
        <v>0</v>
      </c>
      <c r="P158" s="21">
        <f t="shared" si="11"/>
        <v>0</v>
      </c>
    </row>
    <row r="159" spans="1:16" ht="15" x14ac:dyDescent="0.25">
      <c r="A159" s="70">
        <f>A_Stammdaten!$A$56</f>
        <v>0</v>
      </c>
      <c r="B159" s="70" t="str">
        <f>IF(A159&lt;&gt;0,2021,"")</f>
        <v/>
      </c>
      <c r="C159" s="108">
        <f>A_Stammdaten!$B$56</f>
        <v>0</v>
      </c>
      <c r="D159" s="21">
        <f t="shared" si="9"/>
        <v>0</v>
      </c>
      <c r="E159" s="102"/>
      <c r="F159" s="102"/>
      <c r="G159" s="102"/>
      <c r="H159" s="102"/>
      <c r="I159" s="102"/>
      <c r="J159" s="102"/>
      <c r="K159" s="102"/>
      <c r="L159" s="102"/>
      <c r="M159" s="21">
        <f t="shared" si="10"/>
        <v>0</v>
      </c>
      <c r="N159" s="21">
        <f>$M159*Listen!$H$4</f>
        <v>0</v>
      </c>
      <c r="O159" s="21">
        <f>$M159*0.4*Listen!$H$2*0.035*A_Stammdaten!$E$56</f>
        <v>0</v>
      </c>
      <c r="P159" s="21">
        <f t="shared" si="11"/>
        <v>0</v>
      </c>
    </row>
    <row r="160" spans="1:16" ht="15" x14ac:dyDescent="0.25">
      <c r="A160" s="70">
        <f>A_Stammdaten!$A$56</f>
        <v>0</v>
      </c>
      <c r="B160" s="70" t="str">
        <f>IF(A160&lt;&gt;0,2022,"")</f>
        <v/>
      </c>
      <c r="C160" s="108">
        <f>A_Stammdaten!$B$56</f>
        <v>0</v>
      </c>
      <c r="D160" s="21">
        <f t="shared" si="9"/>
        <v>0</v>
      </c>
      <c r="E160" s="102"/>
      <c r="F160" s="102"/>
      <c r="G160" s="102"/>
      <c r="H160" s="102"/>
      <c r="I160" s="102"/>
      <c r="J160" s="102"/>
      <c r="K160" s="102"/>
      <c r="L160" s="102"/>
      <c r="M160" s="21">
        <f t="shared" si="10"/>
        <v>0</v>
      </c>
      <c r="N160" s="21">
        <f>$M160*Listen!$H$4</f>
        <v>0</v>
      </c>
      <c r="O160" s="21">
        <f>$M160*0.4*Listen!$H$2*0.035*A_Stammdaten!$E$56</f>
        <v>0</v>
      </c>
      <c r="P160" s="21">
        <f t="shared" si="11"/>
        <v>0</v>
      </c>
    </row>
    <row r="161" spans="1:16" ht="15" x14ac:dyDescent="0.25">
      <c r="A161" s="70">
        <f>A_Stammdaten!$A$56</f>
        <v>0</v>
      </c>
      <c r="B161" s="70" t="str">
        <f>IF(A161&lt;&gt;0,2023,"")</f>
        <v/>
      </c>
      <c r="C161" s="108">
        <f>A_Stammdaten!$B$56</f>
        <v>0</v>
      </c>
      <c r="D161" s="21">
        <f t="shared" si="9"/>
        <v>0</v>
      </c>
      <c r="E161" s="102"/>
      <c r="F161" s="102"/>
      <c r="G161" s="102"/>
      <c r="H161" s="102"/>
      <c r="I161" s="102"/>
      <c r="J161" s="102"/>
      <c r="K161" s="102"/>
      <c r="L161" s="102"/>
      <c r="M161" s="21">
        <f t="shared" si="10"/>
        <v>0</v>
      </c>
      <c r="N161" s="21">
        <f>$M161*Listen!$H$4</f>
        <v>0</v>
      </c>
      <c r="O161" s="21">
        <f>$M161*0.4*Listen!$H$2*0.035*A_Stammdaten!$E$56</f>
        <v>0</v>
      </c>
      <c r="P161" s="21">
        <f t="shared" si="11"/>
        <v>0</v>
      </c>
    </row>
    <row r="162" spans="1:16" ht="15" x14ac:dyDescent="0.25">
      <c r="A162" s="70">
        <f>A_Stammdaten!$A$57</f>
        <v>0</v>
      </c>
      <c r="B162" s="70" t="str">
        <f>IF(A162&lt;&gt;0,2017,"")</f>
        <v/>
      </c>
      <c r="C162" s="108">
        <f>A_Stammdaten!$B$57</f>
        <v>0</v>
      </c>
      <c r="D162" s="21">
        <f t="shared" si="9"/>
        <v>0</v>
      </c>
      <c r="E162" s="102"/>
      <c r="F162" s="102"/>
      <c r="G162" s="102"/>
      <c r="H162" s="102"/>
      <c r="I162" s="102"/>
      <c r="J162" s="102"/>
      <c r="K162" s="102"/>
      <c r="L162" s="102"/>
      <c r="M162" s="21">
        <f t="shared" si="10"/>
        <v>0</v>
      </c>
      <c r="N162" s="21">
        <f>$M162*Listen!$H$4</f>
        <v>0</v>
      </c>
      <c r="O162" s="21">
        <f>$M162*0.4*Listen!$H$2*0.035*A_Stammdaten!$E$57</f>
        <v>0</v>
      </c>
      <c r="P162" s="21">
        <f t="shared" si="11"/>
        <v>0</v>
      </c>
    </row>
    <row r="163" spans="1:16" ht="15" x14ac:dyDescent="0.25">
      <c r="A163" s="70">
        <f>A_Stammdaten!$A$57</f>
        <v>0</v>
      </c>
      <c r="B163" s="70" t="str">
        <f>IF(A163&lt;&gt;0,2018,"")</f>
        <v/>
      </c>
      <c r="C163" s="108">
        <f>A_Stammdaten!$B$57</f>
        <v>0</v>
      </c>
      <c r="D163" s="21">
        <f t="shared" si="9"/>
        <v>0</v>
      </c>
      <c r="E163" s="102"/>
      <c r="F163" s="102"/>
      <c r="G163" s="102"/>
      <c r="H163" s="102"/>
      <c r="I163" s="102"/>
      <c r="J163" s="102"/>
      <c r="K163" s="102"/>
      <c r="L163" s="102"/>
      <c r="M163" s="21">
        <f t="shared" si="10"/>
        <v>0</v>
      </c>
      <c r="N163" s="21">
        <f>$M163*Listen!$H$4</f>
        <v>0</v>
      </c>
      <c r="O163" s="21">
        <f>$M163*0.4*Listen!$H$2*0.035*A_Stammdaten!$E$57</f>
        <v>0</v>
      </c>
      <c r="P163" s="21">
        <f t="shared" si="11"/>
        <v>0</v>
      </c>
    </row>
    <row r="164" spans="1:16" ht="15" x14ac:dyDescent="0.25">
      <c r="A164" s="70">
        <f>A_Stammdaten!$A$57</f>
        <v>0</v>
      </c>
      <c r="B164" s="70" t="str">
        <f>IF(A164&lt;&gt;0,2019,"")</f>
        <v/>
      </c>
      <c r="C164" s="108">
        <f>A_Stammdaten!$B$57</f>
        <v>0</v>
      </c>
      <c r="D164" s="21">
        <f t="shared" si="9"/>
        <v>0</v>
      </c>
      <c r="E164" s="102"/>
      <c r="F164" s="102"/>
      <c r="G164" s="102"/>
      <c r="H164" s="102"/>
      <c r="I164" s="102"/>
      <c r="J164" s="102"/>
      <c r="K164" s="102"/>
      <c r="L164" s="102"/>
      <c r="M164" s="21">
        <f t="shared" si="10"/>
        <v>0</v>
      </c>
      <c r="N164" s="21">
        <f>$M164*Listen!$H$4</f>
        <v>0</v>
      </c>
      <c r="O164" s="21">
        <f>$M164*0.4*Listen!$H$2*0.035*A_Stammdaten!$E$57</f>
        <v>0</v>
      </c>
      <c r="P164" s="21">
        <f t="shared" si="11"/>
        <v>0</v>
      </c>
    </row>
    <row r="165" spans="1:16" ht="15" x14ac:dyDescent="0.25">
      <c r="A165" s="70">
        <f>A_Stammdaten!$A$57</f>
        <v>0</v>
      </c>
      <c r="B165" s="70" t="str">
        <f>IF(A165&lt;&gt;0,2020,"")</f>
        <v/>
      </c>
      <c r="C165" s="108">
        <f>A_Stammdaten!$B$57</f>
        <v>0</v>
      </c>
      <c r="D165" s="21">
        <f t="shared" si="9"/>
        <v>0</v>
      </c>
      <c r="E165" s="102"/>
      <c r="F165" s="102"/>
      <c r="G165" s="102"/>
      <c r="H165" s="102"/>
      <c r="I165" s="102"/>
      <c r="J165" s="102"/>
      <c r="K165" s="102"/>
      <c r="L165" s="102"/>
      <c r="M165" s="21">
        <f t="shared" si="10"/>
        <v>0</v>
      </c>
      <c r="N165" s="21">
        <f>$M165*Listen!$H$4</f>
        <v>0</v>
      </c>
      <c r="O165" s="21">
        <f>$M165*0.4*Listen!$H$2*0.035*A_Stammdaten!$E$57</f>
        <v>0</v>
      </c>
      <c r="P165" s="21">
        <f t="shared" si="11"/>
        <v>0</v>
      </c>
    </row>
    <row r="166" spans="1:16" ht="15" x14ac:dyDescent="0.25">
      <c r="A166" s="70">
        <f>A_Stammdaten!$A$57</f>
        <v>0</v>
      </c>
      <c r="B166" s="70" t="str">
        <f>IF(A166&lt;&gt;0,2021,"")</f>
        <v/>
      </c>
      <c r="C166" s="108">
        <f>A_Stammdaten!$B$57</f>
        <v>0</v>
      </c>
      <c r="D166" s="21">
        <f t="shared" si="9"/>
        <v>0</v>
      </c>
      <c r="E166" s="102"/>
      <c r="F166" s="102"/>
      <c r="G166" s="102"/>
      <c r="H166" s="102"/>
      <c r="I166" s="102"/>
      <c r="J166" s="102"/>
      <c r="K166" s="102"/>
      <c r="L166" s="102"/>
      <c r="M166" s="21">
        <f t="shared" si="10"/>
        <v>0</v>
      </c>
      <c r="N166" s="21">
        <f>$M166*Listen!$H$4</f>
        <v>0</v>
      </c>
      <c r="O166" s="21">
        <f>$M166*0.4*Listen!$H$2*0.035*A_Stammdaten!$E$57</f>
        <v>0</v>
      </c>
      <c r="P166" s="21">
        <f t="shared" si="11"/>
        <v>0</v>
      </c>
    </row>
    <row r="167" spans="1:16" ht="15" x14ac:dyDescent="0.25">
      <c r="A167" s="70">
        <f>A_Stammdaten!$A$57</f>
        <v>0</v>
      </c>
      <c r="B167" s="70" t="str">
        <f>IF(A167&lt;&gt;0,2022,"")</f>
        <v/>
      </c>
      <c r="C167" s="108">
        <f>A_Stammdaten!$B$57</f>
        <v>0</v>
      </c>
      <c r="D167" s="21">
        <f t="shared" si="9"/>
        <v>0</v>
      </c>
      <c r="E167" s="102"/>
      <c r="F167" s="102"/>
      <c r="G167" s="102"/>
      <c r="H167" s="102"/>
      <c r="I167" s="102"/>
      <c r="J167" s="102"/>
      <c r="K167" s="102"/>
      <c r="L167" s="102"/>
      <c r="M167" s="21">
        <f t="shared" si="10"/>
        <v>0</v>
      </c>
      <c r="N167" s="21">
        <f>$M167*Listen!$H$4</f>
        <v>0</v>
      </c>
      <c r="O167" s="21">
        <f>$M167*0.4*Listen!$H$2*0.035*A_Stammdaten!$E$57</f>
        <v>0</v>
      </c>
      <c r="P167" s="21">
        <f t="shared" si="11"/>
        <v>0</v>
      </c>
    </row>
    <row r="168" spans="1:16" ht="15" x14ac:dyDescent="0.25">
      <c r="A168" s="70">
        <f>A_Stammdaten!$A$57</f>
        <v>0</v>
      </c>
      <c r="B168" s="70" t="str">
        <f>IF(A168&lt;&gt;0,2023,"")</f>
        <v/>
      </c>
      <c r="C168" s="108">
        <f>A_Stammdaten!$B$57</f>
        <v>0</v>
      </c>
      <c r="D168" s="21">
        <f t="shared" si="9"/>
        <v>0</v>
      </c>
      <c r="E168" s="102"/>
      <c r="F168" s="102"/>
      <c r="G168" s="102"/>
      <c r="H168" s="102"/>
      <c r="I168" s="102"/>
      <c r="J168" s="102"/>
      <c r="K168" s="102"/>
      <c r="L168" s="102"/>
      <c r="M168" s="21">
        <f t="shared" si="10"/>
        <v>0</v>
      </c>
      <c r="N168" s="21">
        <f>$M168*Listen!$H$4</f>
        <v>0</v>
      </c>
      <c r="O168" s="21">
        <f>$M168*0.4*Listen!$H$2*0.035*A_Stammdaten!$E$57</f>
        <v>0</v>
      </c>
      <c r="P168" s="21">
        <f t="shared" si="11"/>
        <v>0</v>
      </c>
    </row>
    <row r="169" spans="1:16" ht="15" x14ac:dyDescent="0.25">
      <c r="A169" s="70">
        <f>A_Stammdaten!$A$58</f>
        <v>0</v>
      </c>
      <c r="B169" s="70" t="str">
        <f>IF(A169&lt;&gt;0,2017,"")</f>
        <v/>
      </c>
      <c r="C169" s="108">
        <f>A_Stammdaten!$B$58</f>
        <v>0</v>
      </c>
      <c r="D169" s="21">
        <f t="shared" si="9"/>
        <v>0</v>
      </c>
      <c r="E169" s="102"/>
      <c r="F169" s="102"/>
      <c r="G169" s="102"/>
      <c r="H169" s="102"/>
      <c r="I169" s="102"/>
      <c r="J169" s="102"/>
      <c r="K169" s="102"/>
      <c r="L169" s="102"/>
      <c r="M169" s="21">
        <f t="shared" si="10"/>
        <v>0</v>
      </c>
      <c r="N169" s="21">
        <f>$M169*Listen!$H$4</f>
        <v>0</v>
      </c>
      <c r="O169" s="21">
        <f>$M169*0.4*Listen!$H$2*0.035*A_Stammdaten!$E$58</f>
        <v>0</v>
      </c>
      <c r="P169" s="21">
        <f t="shared" si="11"/>
        <v>0</v>
      </c>
    </row>
    <row r="170" spans="1:16" ht="15" x14ac:dyDescent="0.25">
      <c r="A170" s="70">
        <f>A_Stammdaten!$A$58</f>
        <v>0</v>
      </c>
      <c r="B170" s="70" t="str">
        <f>IF(A170&lt;&gt;0,2018,"")</f>
        <v/>
      </c>
      <c r="C170" s="108">
        <f>A_Stammdaten!$B$58</f>
        <v>0</v>
      </c>
      <c r="D170" s="21">
        <f t="shared" si="9"/>
        <v>0</v>
      </c>
      <c r="E170" s="102"/>
      <c r="F170" s="102"/>
      <c r="G170" s="102"/>
      <c r="H170" s="102"/>
      <c r="I170" s="102"/>
      <c r="J170" s="102"/>
      <c r="K170" s="102"/>
      <c r="L170" s="102"/>
      <c r="M170" s="21">
        <f t="shared" si="10"/>
        <v>0</v>
      </c>
      <c r="N170" s="21">
        <f>$M170*Listen!$H$4</f>
        <v>0</v>
      </c>
      <c r="O170" s="21">
        <f>$M170*0.4*Listen!$H$2*0.035*A_Stammdaten!$E$58</f>
        <v>0</v>
      </c>
      <c r="P170" s="21">
        <f t="shared" si="11"/>
        <v>0</v>
      </c>
    </row>
    <row r="171" spans="1:16" ht="15" x14ac:dyDescent="0.25">
      <c r="A171" s="70">
        <f>A_Stammdaten!$A$58</f>
        <v>0</v>
      </c>
      <c r="B171" s="70" t="str">
        <f>IF(A171&lt;&gt;0,2019,"")</f>
        <v/>
      </c>
      <c r="C171" s="108">
        <f>A_Stammdaten!$B$58</f>
        <v>0</v>
      </c>
      <c r="D171" s="21">
        <f t="shared" si="9"/>
        <v>0</v>
      </c>
      <c r="E171" s="102"/>
      <c r="F171" s="102"/>
      <c r="G171" s="102"/>
      <c r="H171" s="102"/>
      <c r="I171" s="102"/>
      <c r="J171" s="102"/>
      <c r="K171" s="102"/>
      <c r="L171" s="102"/>
      <c r="M171" s="21">
        <f t="shared" si="10"/>
        <v>0</v>
      </c>
      <c r="N171" s="21">
        <f>$M171*Listen!$H$4</f>
        <v>0</v>
      </c>
      <c r="O171" s="21">
        <f>$M171*0.4*Listen!$H$2*0.035*A_Stammdaten!$E$58</f>
        <v>0</v>
      </c>
      <c r="P171" s="21">
        <f t="shared" si="11"/>
        <v>0</v>
      </c>
    </row>
    <row r="172" spans="1:16" ht="15" x14ac:dyDescent="0.25">
      <c r="A172" s="70">
        <f>A_Stammdaten!$A$58</f>
        <v>0</v>
      </c>
      <c r="B172" s="70" t="str">
        <f>IF(A172&lt;&gt;0,2020,"")</f>
        <v/>
      </c>
      <c r="C172" s="108">
        <f>A_Stammdaten!$B$58</f>
        <v>0</v>
      </c>
      <c r="D172" s="21">
        <f t="shared" ref="D172:D235" si="12">SUM(E172:F172)</f>
        <v>0</v>
      </c>
      <c r="E172" s="102"/>
      <c r="F172" s="102"/>
      <c r="G172" s="102"/>
      <c r="H172" s="102"/>
      <c r="I172" s="102"/>
      <c r="J172" s="102"/>
      <c r="K172" s="102"/>
      <c r="L172" s="102"/>
      <c r="M172" s="21">
        <f t="shared" ref="M172:M235" si="13">AVERAGE(SUM(G172+H172,-I172),SUM(J172+K172,-L172))</f>
        <v>0</v>
      </c>
      <c r="N172" s="21">
        <f>$M172*Listen!$H$4</f>
        <v>0</v>
      </c>
      <c r="O172" s="21">
        <f>$M172*0.4*Listen!$H$2*0.035*A_Stammdaten!$E$58</f>
        <v>0</v>
      </c>
      <c r="P172" s="21">
        <f t="shared" ref="P172:P235" si="14">D172+N172+O172</f>
        <v>0</v>
      </c>
    </row>
    <row r="173" spans="1:16" ht="15" x14ac:dyDescent="0.25">
      <c r="A173" s="70">
        <f>A_Stammdaten!$A$58</f>
        <v>0</v>
      </c>
      <c r="B173" s="70" t="str">
        <f>IF(A173&lt;&gt;0,2021,"")</f>
        <v/>
      </c>
      <c r="C173" s="108">
        <f>A_Stammdaten!$B$58</f>
        <v>0</v>
      </c>
      <c r="D173" s="21">
        <f t="shared" si="12"/>
        <v>0</v>
      </c>
      <c r="E173" s="102"/>
      <c r="F173" s="102"/>
      <c r="G173" s="102"/>
      <c r="H173" s="102"/>
      <c r="I173" s="102"/>
      <c r="J173" s="102"/>
      <c r="K173" s="102"/>
      <c r="L173" s="102"/>
      <c r="M173" s="21">
        <f t="shared" si="13"/>
        <v>0</v>
      </c>
      <c r="N173" s="21">
        <f>$M173*Listen!$H$4</f>
        <v>0</v>
      </c>
      <c r="O173" s="21">
        <f>$M173*0.4*Listen!$H$2*0.035*A_Stammdaten!$E$58</f>
        <v>0</v>
      </c>
      <c r="P173" s="21">
        <f t="shared" si="14"/>
        <v>0</v>
      </c>
    </row>
    <row r="174" spans="1:16" ht="15" x14ac:dyDescent="0.25">
      <c r="A174" s="70">
        <f>A_Stammdaten!$A$58</f>
        <v>0</v>
      </c>
      <c r="B174" s="70" t="str">
        <f>IF(A174&lt;&gt;0,2022,"")</f>
        <v/>
      </c>
      <c r="C174" s="108">
        <f>A_Stammdaten!$B$58</f>
        <v>0</v>
      </c>
      <c r="D174" s="21">
        <f t="shared" si="12"/>
        <v>0</v>
      </c>
      <c r="E174" s="102"/>
      <c r="F174" s="102"/>
      <c r="G174" s="102"/>
      <c r="H174" s="102"/>
      <c r="I174" s="102"/>
      <c r="J174" s="102"/>
      <c r="K174" s="102"/>
      <c r="L174" s="102"/>
      <c r="M174" s="21">
        <f t="shared" si="13"/>
        <v>0</v>
      </c>
      <c r="N174" s="21">
        <f>$M174*Listen!$H$4</f>
        <v>0</v>
      </c>
      <c r="O174" s="21">
        <f>$M174*0.4*Listen!$H$2*0.035*A_Stammdaten!$E$58</f>
        <v>0</v>
      </c>
      <c r="P174" s="21">
        <f t="shared" si="14"/>
        <v>0</v>
      </c>
    </row>
    <row r="175" spans="1:16" ht="15" x14ac:dyDescent="0.25">
      <c r="A175" s="70">
        <f>A_Stammdaten!$A$58</f>
        <v>0</v>
      </c>
      <c r="B175" s="70" t="str">
        <f>IF(A175&lt;&gt;0,2023,"")</f>
        <v/>
      </c>
      <c r="C175" s="108">
        <f>A_Stammdaten!$B$58</f>
        <v>0</v>
      </c>
      <c r="D175" s="21">
        <f t="shared" si="12"/>
        <v>0</v>
      </c>
      <c r="E175" s="102"/>
      <c r="F175" s="102"/>
      <c r="G175" s="102"/>
      <c r="H175" s="102"/>
      <c r="I175" s="102"/>
      <c r="J175" s="102"/>
      <c r="K175" s="102"/>
      <c r="L175" s="102"/>
      <c r="M175" s="21">
        <f t="shared" si="13"/>
        <v>0</v>
      </c>
      <c r="N175" s="21">
        <f>$M175*Listen!$H$4</f>
        <v>0</v>
      </c>
      <c r="O175" s="21">
        <f>$M175*0.4*Listen!$H$2*0.035*A_Stammdaten!$E$58</f>
        <v>0</v>
      </c>
      <c r="P175" s="21">
        <f t="shared" si="14"/>
        <v>0</v>
      </c>
    </row>
    <row r="176" spans="1:16" ht="15" x14ac:dyDescent="0.25">
      <c r="A176" s="70">
        <f>A_Stammdaten!$A$59</f>
        <v>0</v>
      </c>
      <c r="B176" s="70" t="str">
        <f>IF(A176&lt;&gt;0,2017,"")</f>
        <v/>
      </c>
      <c r="C176" s="108">
        <f>A_Stammdaten!$B$59</f>
        <v>0</v>
      </c>
      <c r="D176" s="21">
        <f t="shared" si="12"/>
        <v>0</v>
      </c>
      <c r="E176" s="102"/>
      <c r="F176" s="102"/>
      <c r="G176" s="102"/>
      <c r="H176" s="102"/>
      <c r="I176" s="102"/>
      <c r="J176" s="102"/>
      <c r="K176" s="102"/>
      <c r="L176" s="102"/>
      <c r="M176" s="21">
        <f t="shared" si="13"/>
        <v>0</v>
      </c>
      <c r="N176" s="21">
        <f>$M176*Listen!$H$4</f>
        <v>0</v>
      </c>
      <c r="O176" s="21">
        <f>$M176*0.4*Listen!$H$2*0.035*A_Stammdaten!$E$59</f>
        <v>0</v>
      </c>
      <c r="P176" s="21">
        <f t="shared" si="14"/>
        <v>0</v>
      </c>
    </row>
    <row r="177" spans="1:16" ht="15" x14ac:dyDescent="0.25">
      <c r="A177" s="70">
        <f>A_Stammdaten!$A$59</f>
        <v>0</v>
      </c>
      <c r="B177" s="70" t="str">
        <f>IF(A177&lt;&gt;0,2018,"")</f>
        <v/>
      </c>
      <c r="C177" s="108">
        <f>A_Stammdaten!$B$59</f>
        <v>0</v>
      </c>
      <c r="D177" s="21">
        <f t="shared" si="12"/>
        <v>0</v>
      </c>
      <c r="E177" s="102"/>
      <c r="F177" s="102"/>
      <c r="G177" s="102"/>
      <c r="H177" s="102"/>
      <c r="I177" s="102"/>
      <c r="J177" s="102"/>
      <c r="K177" s="102"/>
      <c r="L177" s="102"/>
      <c r="M177" s="21">
        <f t="shared" si="13"/>
        <v>0</v>
      </c>
      <c r="N177" s="21">
        <f>$M177*Listen!$H$4</f>
        <v>0</v>
      </c>
      <c r="O177" s="21">
        <f>$M177*0.4*Listen!$H$2*0.035*A_Stammdaten!$E$59</f>
        <v>0</v>
      </c>
      <c r="P177" s="21">
        <f t="shared" si="14"/>
        <v>0</v>
      </c>
    </row>
    <row r="178" spans="1:16" ht="15" x14ac:dyDescent="0.25">
      <c r="A178" s="70">
        <f>A_Stammdaten!$A$59</f>
        <v>0</v>
      </c>
      <c r="B178" s="70" t="str">
        <f>IF(A178&lt;&gt;0,2019,"")</f>
        <v/>
      </c>
      <c r="C178" s="108">
        <f>A_Stammdaten!$B$59</f>
        <v>0</v>
      </c>
      <c r="D178" s="21">
        <f t="shared" si="12"/>
        <v>0</v>
      </c>
      <c r="E178" s="102"/>
      <c r="F178" s="102"/>
      <c r="G178" s="102"/>
      <c r="H178" s="102"/>
      <c r="I178" s="102"/>
      <c r="J178" s="102"/>
      <c r="K178" s="102"/>
      <c r="L178" s="102"/>
      <c r="M178" s="21">
        <f t="shared" si="13"/>
        <v>0</v>
      </c>
      <c r="N178" s="21">
        <f>$M178*Listen!$H$4</f>
        <v>0</v>
      </c>
      <c r="O178" s="21">
        <f>$M178*0.4*Listen!$H$2*0.035*A_Stammdaten!$E$59</f>
        <v>0</v>
      </c>
      <c r="P178" s="21">
        <f t="shared" si="14"/>
        <v>0</v>
      </c>
    </row>
    <row r="179" spans="1:16" ht="15" x14ac:dyDescent="0.25">
      <c r="A179" s="70">
        <f>A_Stammdaten!$A$59</f>
        <v>0</v>
      </c>
      <c r="B179" s="70" t="str">
        <f>IF(A179&lt;&gt;0,2020,"")</f>
        <v/>
      </c>
      <c r="C179" s="108">
        <f>A_Stammdaten!$B$59</f>
        <v>0</v>
      </c>
      <c r="D179" s="21">
        <f t="shared" si="12"/>
        <v>0</v>
      </c>
      <c r="E179" s="102"/>
      <c r="F179" s="102"/>
      <c r="G179" s="102"/>
      <c r="H179" s="102"/>
      <c r="I179" s="102"/>
      <c r="J179" s="102"/>
      <c r="K179" s="102"/>
      <c r="L179" s="102"/>
      <c r="M179" s="21">
        <f t="shared" si="13"/>
        <v>0</v>
      </c>
      <c r="N179" s="21">
        <f>$M179*Listen!$H$4</f>
        <v>0</v>
      </c>
      <c r="O179" s="21">
        <f>$M179*0.4*Listen!$H$2*0.035*A_Stammdaten!$E$59</f>
        <v>0</v>
      </c>
      <c r="P179" s="21">
        <f t="shared" si="14"/>
        <v>0</v>
      </c>
    </row>
    <row r="180" spans="1:16" ht="15" x14ac:dyDescent="0.25">
      <c r="A180" s="70">
        <f>A_Stammdaten!$A$59</f>
        <v>0</v>
      </c>
      <c r="B180" s="70" t="str">
        <f>IF(A180&lt;&gt;0,2021,"")</f>
        <v/>
      </c>
      <c r="C180" s="108">
        <f>A_Stammdaten!$B$59</f>
        <v>0</v>
      </c>
      <c r="D180" s="21">
        <f t="shared" si="12"/>
        <v>0</v>
      </c>
      <c r="E180" s="102"/>
      <c r="F180" s="102"/>
      <c r="G180" s="102"/>
      <c r="H180" s="102"/>
      <c r="I180" s="102"/>
      <c r="J180" s="102"/>
      <c r="K180" s="102"/>
      <c r="L180" s="102"/>
      <c r="M180" s="21">
        <f t="shared" si="13"/>
        <v>0</v>
      </c>
      <c r="N180" s="21">
        <f>$M180*Listen!$H$4</f>
        <v>0</v>
      </c>
      <c r="O180" s="21">
        <f>$M180*0.4*Listen!$H$2*0.035*A_Stammdaten!$E$59</f>
        <v>0</v>
      </c>
      <c r="P180" s="21">
        <f t="shared" si="14"/>
        <v>0</v>
      </c>
    </row>
    <row r="181" spans="1:16" ht="15" x14ac:dyDescent="0.25">
      <c r="A181" s="70">
        <f>A_Stammdaten!$A$59</f>
        <v>0</v>
      </c>
      <c r="B181" s="70" t="str">
        <f>IF(A181&lt;&gt;0,2022,"")</f>
        <v/>
      </c>
      <c r="C181" s="108">
        <f>A_Stammdaten!$B$59</f>
        <v>0</v>
      </c>
      <c r="D181" s="21">
        <f t="shared" si="12"/>
        <v>0</v>
      </c>
      <c r="E181" s="102"/>
      <c r="F181" s="102"/>
      <c r="G181" s="102"/>
      <c r="H181" s="102"/>
      <c r="I181" s="102"/>
      <c r="J181" s="102"/>
      <c r="K181" s="102"/>
      <c r="L181" s="102"/>
      <c r="M181" s="21">
        <f t="shared" si="13"/>
        <v>0</v>
      </c>
      <c r="N181" s="21">
        <f>$M181*Listen!$H$4</f>
        <v>0</v>
      </c>
      <c r="O181" s="21">
        <f>$M181*0.4*Listen!$H$2*0.035*A_Stammdaten!$E$59</f>
        <v>0</v>
      </c>
      <c r="P181" s="21">
        <f t="shared" si="14"/>
        <v>0</v>
      </c>
    </row>
    <row r="182" spans="1:16" ht="15" x14ac:dyDescent="0.25">
      <c r="A182" s="70">
        <f>A_Stammdaten!$A$59</f>
        <v>0</v>
      </c>
      <c r="B182" s="70" t="str">
        <f>IF(A182&lt;&gt;0,2023,"")</f>
        <v/>
      </c>
      <c r="C182" s="108">
        <f>A_Stammdaten!$B$59</f>
        <v>0</v>
      </c>
      <c r="D182" s="21">
        <f t="shared" si="12"/>
        <v>0</v>
      </c>
      <c r="E182" s="102"/>
      <c r="F182" s="102"/>
      <c r="G182" s="102"/>
      <c r="H182" s="102"/>
      <c r="I182" s="102"/>
      <c r="J182" s="102"/>
      <c r="K182" s="102"/>
      <c r="L182" s="102"/>
      <c r="M182" s="21">
        <f t="shared" si="13"/>
        <v>0</v>
      </c>
      <c r="N182" s="21">
        <f>$M182*Listen!$H$4</f>
        <v>0</v>
      </c>
      <c r="O182" s="21">
        <f>$M182*0.4*Listen!$H$2*0.035*A_Stammdaten!$E$59</f>
        <v>0</v>
      </c>
      <c r="P182" s="21">
        <f t="shared" si="14"/>
        <v>0</v>
      </c>
    </row>
    <row r="183" spans="1:16" ht="15" x14ac:dyDescent="0.25">
      <c r="A183" s="70">
        <f>A_Stammdaten!$A$60</f>
        <v>0</v>
      </c>
      <c r="B183" s="70" t="str">
        <f>IF(A183&lt;&gt;0,2017,"")</f>
        <v/>
      </c>
      <c r="C183" s="108">
        <f>A_Stammdaten!$B$60</f>
        <v>0</v>
      </c>
      <c r="D183" s="21">
        <f t="shared" si="12"/>
        <v>0</v>
      </c>
      <c r="E183" s="102"/>
      <c r="F183" s="102"/>
      <c r="G183" s="102"/>
      <c r="H183" s="102"/>
      <c r="I183" s="102"/>
      <c r="J183" s="102"/>
      <c r="K183" s="102"/>
      <c r="L183" s="102"/>
      <c r="M183" s="21">
        <f t="shared" si="13"/>
        <v>0</v>
      </c>
      <c r="N183" s="21">
        <f>$M183*Listen!$H$4</f>
        <v>0</v>
      </c>
      <c r="O183" s="21">
        <f>$M183*0.4*Listen!$H$2*0.035*A_Stammdaten!$E$60</f>
        <v>0</v>
      </c>
      <c r="P183" s="21">
        <f t="shared" si="14"/>
        <v>0</v>
      </c>
    </row>
    <row r="184" spans="1:16" ht="15" x14ac:dyDescent="0.25">
      <c r="A184" s="70">
        <f>A_Stammdaten!$A$60</f>
        <v>0</v>
      </c>
      <c r="B184" s="70" t="str">
        <f>IF(A184&lt;&gt;0,2018,"")</f>
        <v/>
      </c>
      <c r="C184" s="108">
        <f>A_Stammdaten!$B$60</f>
        <v>0</v>
      </c>
      <c r="D184" s="21">
        <f t="shared" si="12"/>
        <v>0</v>
      </c>
      <c r="E184" s="102"/>
      <c r="F184" s="102"/>
      <c r="G184" s="102"/>
      <c r="H184" s="102"/>
      <c r="I184" s="102"/>
      <c r="J184" s="102"/>
      <c r="K184" s="102"/>
      <c r="L184" s="102"/>
      <c r="M184" s="21">
        <f t="shared" si="13"/>
        <v>0</v>
      </c>
      <c r="N184" s="21">
        <f>$M184*Listen!$H$4</f>
        <v>0</v>
      </c>
      <c r="O184" s="21">
        <f>$M184*0.4*Listen!$H$2*0.035*A_Stammdaten!$E$60</f>
        <v>0</v>
      </c>
      <c r="P184" s="21">
        <f t="shared" si="14"/>
        <v>0</v>
      </c>
    </row>
    <row r="185" spans="1:16" ht="15" x14ac:dyDescent="0.25">
      <c r="A185" s="70">
        <f>A_Stammdaten!$A$60</f>
        <v>0</v>
      </c>
      <c r="B185" s="70" t="str">
        <f>IF(A185&lt;&gt;0,2019,"")</f>
        <v/>
      </c>
      <c r="C185" s="108">
        <f>A_Stammdaten!$B$60</f>
        <v>0</v>
      </c>
      <c r="D185" s="21">
        <f t="shared" si="12"/>
        <v>0</v>
      </c>
      <c r="E185" s="102"/>
      <c r="F185" s="102"/>
      <c r="G185" s="102"/>
      <c r="H185" s="102"/>
      <c r="I185" s="102"/>
      <c r="J185" s="102"/>
      <c r="K185" s="102"/>
      <c r="L185" s="102"/>
      <c r="M185" s="21">
        <f t="shared" si="13"/>
        <v>0</v>
      </c>
      <c r="N185" s="21">
        <f>$M185*Listen!$H$4</f>
        <v>0</v>
      </c>
      <c r="O185" s="21">
        <f>$M185*0.4*Listen!$H$2*0.035*A_Stammdaten!$E$60</f>
        <v>0</v>
      </c>
      <c r="P185" s="21">
        <f t="shared" si="14"/>
        <v>0</v>
      </c>
    </row>
    <row r="186" spans="1:16" ht="15" x14ac:dyDescent="0.25">
      <c r="A186" s="70">
        <f>A_Stammdaten!$A$60</f>
        <v>0</v>
      </c>
      <c r="B186" s="70" t="str">
        <f>IF(A186&lt;&gt;0,2020,"")</f>
        <v/>
      </c>
      <c r="C186" s="108">
        <f>A_Stammdaten!$B$60</f>
        <v>0</v>
      </c>
      <c r="D186" s="21">
        <f t="shared" si="12"/>
        <v>0</v>
      </c>
      <c r="E186" s="102"/>
      <c r="F186" s="102"/>
      <c r="G186" s="102"/>
      <c r="H186" s="102"/>
      <c r="I186" s="102"/>
      <c r="J186" s="102"/>
      <c r="K186" s="102"/>
      <c r="L186" s="102"/>
      <c r="M186" s="21">
        <f t="shared" si="13"/>
        <v>0</v>
      </c>
      <c r="N186" s="21">
        <f>$M186*Listen!$H$4</f>
        <v>0</v>
      </c>
      <c r="O186" s="21">
        <f>$M186*0.4*Listen!$H$2*0.035*A_Stammdaten!$E$60</f>
        <v>0</v>
      </c>
      <c r="P186" s="21">
        <f t="shared" si="14"/>
        <v>0</v>
      </c>
    </row>
    <row r="187" spans="1:16" ht="15" x14ac:dyDescent="0.25">
      <c r="A187" s="70">
        <f>A_Stammdaten!$A$60</f>
        <v>0</v>
      </c>
      <c r="B187" s="70" t="str">
        <f>IF(A187&lt;&gt;0,2021,"")</f>
        <v/>
      </c>
      <c r="C187" s="108">
        <f>A_Stammdaten!$B$60</f>
        <v>0</v>
      </c>
      <c r="D187" s="21">
        <f t="shared" si="12"/>
        <v>0</v>
      </c>
      <c r="E187" s="102"/>
      <c r="F187" s="102"/>
      <c r="G187" s="102"/>
      <c r="H187" s="102"/>
      <c r="I187" s="102"/>
      <c r="J187" s="102"/>
      <c r="K187" s="102"/>
      <c r="L187" s="102"/>
      <c r="M187" s="21">
        <f t="shared" si="13"/>
        <v>0</v>
      </c>
      <c r="N187" s="21">
        <f>$M187*Listen!$H$4</f>
        <v>0</v>
      </c>
      <c r="O187" s="21">
        <f>$M187*0.4*Listen!$H$2*0.035*A_Stammdaten!$E$60</f>
        <v>0</v>
      </c>
      <c r="P187" s="21">
        <f t="shared" si="14"/>
        <v>0</v>
      </c>
    </row>
    <row r="188" spans="1:16" ht="15" x14ac:dyDescent="0.25">
      <c r="A188" s="70">
        <f>A_Stammdaten!$A$60</f>
        <v>0</v>
      </c>
      <c r="B188" s="70" t="str">
        <f>IF(A188&lt;&gt;0,2022,"")</f>
        <v/>
      </c>
      <c r="C188" s="108">
        <f>A_Stammdaten!$B$60</f>
        <v>0</v>
      </c>
      <c r="D188" s="21">
        <f t="shared" si="12"/>
        <v>0</v>
      </c>
      <c r="E188" s="102"/>
      <c r="F188" s="102"/>
      <c r="G188" s="102"/>
      <c r="H188" s="102"/>
      <c r="I188" s="102"/>
      <c r="J188" s="102"/>
      <c r="K188" s="102"/>
      <c r="L188" s="102"/>
      <c r="M188" s="21">
        <f t="shared" si="13"/>
        <v>0</v>
      </c>
      <c r="N188" s="21">
        <f>$M188*Listen!$H$4</f>
        <v>0</v>
      </c>
      <c r="O188" s="21">
        <f>$M188*0.4*Listen!$H$2*0.035*A_Stammdaten!$E$60</f>
        <v>0</v>
      </c>
      <c r="P188" s="21">
        <f t="shared" si="14"/>
        <v>0</v>
      </c>
    </row>
    <row r="189" spans="1:16" ht="15" x14ac:dyDescent="0.25">
      <c r="A189" s="70">
        <f>A_Stammdaten!$A$60</f>
        <v>0</v>
      </c>
      <c r="B189" s="70" t="str">
        <f>IF(A189&lt;&gt;0,2023,"")</f>
        <v/>
      </c>
      <c r="C189" s="108">
        <f>A_Stammdaten!$B$60</f>
        <v>0</v>
      </c>
      <c r="D189" s="21">
        <f t="shared" si="12"/>
        <v>0</v>
      </c>
      <c r="E189" s="102"/>
      <c r="F189" s="102"/>
      <c r="G189" s="102"/>
      <c r="H189" s="102"/>
      <c r="I189" s="102"/>
      <c r="J189" s="102"/>
      <c r="K189" s="102"/>
      <c r="L189" s="102"/>
      <c r="M189" s="21">
        <f t="shared" si="13"/>
        <v>0</v>
      </c>
      <c r="N189" s="21">
        <f>$M189*Listen!$H$4</f>
        <v>0</v>
      </c>
      <c r="O189" s="21">
        <f>$M189*0.4*Listen!$H$2*0.035*A_Stammdaten!$E$60</f>
        <v>0</v>
      </c>
      <c r="P189" s="21">
        <f t="shared" si="14"/>
        <v>0</v>
      </c>
    </row>
    <row r="190" spans="1:16" ht="15" x14ac:dyDescent="0.25">
      <c r="A190" s="70">
        <f>A_Stammdaten!$A$61</f>
        <v>0</v>
      </c>
      <c r="B190" s="70" t="str">
        <f>IF(A190&lt;&gt;0,2017,"")</f>
        <v/>
      </c>
      <c r="C190" s="108">
        <f>A_Stammdaten!$B$61</f>
        <v>0</v>
      </c>
      <c r="D190" s="21">
        <f t="shared" si="12"/>
        <v>0</v>
      </c>
      <c r="E190" s="102"/>
      <c r="F190" s="102"/>
      <c r="G190" s="102"/>
      <c r="H190" s="102"/>
      <c r="I190" s="102"/>
      <c r="J190" s="102"/>
      <c r="K190" s="102"/>
      <c r="L190" s="102"/>
      <c r="M190" s="21">
        <f t="shared" si="13"/>
        <v>0</v>
      </c>
      <c r="N190" s="21">
        <f>$M190*Listen!$H$4</f>
        <v>0</v>
      </c>
      <c r="O190" s="21">
        <f>$M190*0.4*Listen!$H$2*0.035*A_Stammdaten!$E$61</f>
        <v>0</v>
      </c>
      <c r="P190" s="21">
        <f t="shared" si="14"/>
        <v>0</v>
      </c>
    </row>
    <row r="191" spans="1:16" ht="15" x14ac:dyDescent="0.25">
      <c r="A191" s="70">
        <f>A_Stammdaten!$A$61</f>
        <v>0</v>
      </c>
      <c r="B191" s="70" t="str">
        <f>IF(A191&lt;&gt;0,2018,"")</f>
        <v/>
      </c>
      <c r="C191" s="108">
        <f>A_Stammdaten!$B$61</f>
        <v>0</v>
      </c>
      <c r="D191" s="21">
        <f t="shared" si="12"/>
        <v>0</v>
      </c>
      <c r="E191" s="102"/>
      <c r="F191" s="102"/>
      <c r="G191" s="102"/>
      <c r="H191" s="102"/>
      <c r="I191" s="102"/>
      <c r="J191" s="102"/>
      <c r="K191" s="102"/>
      <c r="L191" s="102"/>
      <c r="M191" s="21">
        <f t="shared" si="13"/>
        <v>0</v>
      </c>
      <c r="N191" s="21">
        <f>$M191*Listen!$H$4</f>
        <v>0</v>
      </c>
      <c r="O191" s="21">
        <f>$M191*0.4*Listen!$H$2*0.035*A_Stammdaten!$E$61</f>
        <v>0</v>
      </c>
      <c r="P191" s="21">
        <f t="shared" si="14"/>
        <v>0</v>
      </c>
    </row>
    <row r="192" spans="1:16" ht="15" x14ac:dyDescent="0.25">
      <c r="A192" s="70">
        <f>A_Stammdaten!$A$61</f>
        <v>0</v>
      </c>
      <c r="B192" s="70" t="str">
        <f>IF(A192&lt;&gt;0,2019,"")</f>
        <v/>
      </c>
      <c r="C192" s="108">
        <f>A_Stammdaten!$B$61</f>
        <v>0</v>
      </c>
      <c r="D192" s="21">
        <f t="shared" si="12"/>
        <v>0</v>
      </c>
      <c r="E192" s="102"/>
      <c r="F192" s="102"/>
      <c r="G192" s="102"/>
      <c r="H192" s="102"/>
      <c r="I192" s="102"/>
      <c r="J192" s="102"/>
      <c r="K192" s="102"/>
      <c r="L192" s="102"/>
      <c r="M192" s="21">
        <f t="shared" si="13"/>
        <v>0</v>
      </c>
      <c r="N192" s="21">
        <f>$M192*Listen!$H$4</f>
        <v>0</v>
      </c>
      <c r="O192" s="21">
        <f>$M192*0.4*Listen!$H$2*0.035*A_Stammdaten!$E$61</f>
        <v>0</v>
      </c>
      <c r="P192" s="21">
        <f t="shared" si="14"/>
        <v>0</v>
      </c>
    </row>
    <row r="193" spans="1:16" ht="15" x14ac:dyDescent="0.25">
      <c r="A193" s="70">
        <f>A_Stammdaten!$A$61</f>
        <v>0</v>
      </c>
      <c r="B193" s="70" t="str">
        <f>IF(A193&lt;&gt;0,2020,"")</f>
        <v/>
      </c>
      <c r="C193" s="108">
        <f>A_Stammdaten!$B$61</f>
        <v>0</v>
      </c>
      <c r="D193" s="21">
        <f t="shared" si="12"/>
        <v>0</v>
      </c>
      <c r="E193" s="102"/>
      <c r="F193" s="102"/>
      <c r="G193" s="102"/>
      <c r="H193" s="102"/>
      <c r="I193" s="102"/>
      <c r="J193" s="102"/>
      <c r="K193" s="102"/>
      <c r="L193" s="102"/>
      <c r="M193" s="21">
        <f t="shared" si="13"/>
        <v>0</v>
      </c>
      <c r="N193" s="21">
        <f>$M193*Listen!$H$4</f>
        <v>0</v>
      </c>
      <c r="O193" s="21">
        <f>$M193*0.4*Listen!$H$2*0.035*A_Stammdaten!$E$61</f>
        <v>0</v>
      </c>
      <c r="P193" s="21">
        <f t="shared" si="14"/>
        <v>0</v>
      </c>
    </row>
    <row r="194" spans="1:16" ht="15" x14ac:dyDescent="0.25">
      <c r="A194" s="70">
        <f>A_Stammdaten!$A$61</f>
        <v>0</v>
      </c>
      <c r="B194" s="70" t="str">
        <f>IF(A194&lt;&gt;0,2021,"")</f>
        <v/>
      </c>
      <c r="C194" s="108">
        <f>A_Stammdaten!$B$61</f>
        <v>0</v>
      </c>
      <c r="D194" s="21">
        <f t="shared" si="12"/>
        <v>0</v>
      </c>
      <c r="E194" s="102"/>
      <c r="F194" s="102"/>
      <c r="G194" s="102"/>
      <c r="H194" s="102"/>
      <c r="I194" s="102"/>
      <c r="J194" s="102"/>
      <c r="K194" s="102"/>
      <c r="L194" s="102"/>
      <c r="M194" s="21">
        <f t="shared" si="13"/>
        <v>0</v>
      </c>
      <c r="N194" s="21">
        <f>$M194*Listen!$H$4</f>
        <v>0</v>
      </c>
      <c r="O194" s="21">
        <f>$M194*0.4*Listen!$H$2*0.035*A_Stammdaten!$E$61</f>
        <v>0</v>
      </c>
      <c r="P194" s="21">
        <f t="shared" si="14"/>
        <v>0</v>
      </c>
    </row>
    <row r="195" spans="1:16" ht="15" x14ac:dyDescent="0.25">
      <c r="A195" s="70">
        <f>A_Stammdaten!$A$61</f>
        <v>0</v>
      </c>
      <c r="B195" s="70" t="str">
        <f>IF(A195&lt;&gt;0,2022,"")</f>
        <v/>
      </c>
      <c r="C195" s="108">
        <f>A_Stammdaten!$B$61</f>
        <v>0</v>
      </c>
      <c r="D195" s="21">
        <f t="shared" si="12"/>
        <v>0</v>
      </c>
      <c r="E195" s="102"/>
      <c r="F195" s="102"/>
      <c r="G195" s="102"/>
      <c r="H195" s="102"/>
      <c r="I195" s="102"/>
      <c r="J195" s="102"/>
      <c r="K195" s="102"/>
      <c r="L195" s="102"/>
      <c r="M195" s="21">
        <f t="shared" si="13"/>
        <v>0</v>
      </c>
      <c r="N195" s="21">
        <f>$M195*Listen!$H$4</f>
        <v>0</v>
      </c>
      <c r="O195" s="21">
        <f>$M195*0.4*Listen!$H$2*0.035*A_Stammdaten!$E$61</f>
        <v>0</v>
      </c>
      <c r="P195" s="21">
        <f t="shared" si="14"/>
        <v>0</v>
      </c>
    </row>
    <row r="196" spans="1:16" ht="15" x14ac:dyDescent="0.25">
      <c r="A196" s="70">
        <f>A_Stammdaten!$A$61</f>
        <v>0</v>
      </c>
      <c r="B196" s="70" t="str">
        <f>IF(A196&lt;&gt;0,2023,"")</f>
        <v/>
      </c>
      <c r="C196" s="108">
        <f>A_Stammdaten!$B$61</f>
        <v>0</v>
      </c>
      <c r="D196" s="21">
        <f t="shared" si="12"/>
        <v>0</v>
      </c>
      <c r="E196" s="102"/>
      <c r="F196" s="102"/>
      <c r="G196" s="102"/>
      <c r="H196" s="102"/>
      <c r="I196" s="102"/>
      <c r="J196" s="102"/>
      <c r="K196" s="102"/>
      <c r="L196" s="102"/>
      <c r="M196" s="21">
        <f t="shared" si="13"/>
        <v>0</v>
      </c>
      <c r="N196" s="21">
        <f>$M196*Listen!$H$4</f>
        <v>0</v>
      </c>
      <c r="O196" s="21">
        <f>$M196*0.4*Listen!$H$2*0.035*A_Stammdaten!$E$61</f>
        <v>0</v>
      </c>
      <c r="P196" s="21">
        <f t="shared" si="14"/>
        <v>0</v>
      </c>
    </row>
    <row r="197" spans="1:16" ht="15" x14ac:dyDescent="0.25">
      <c r="A197" s="70">
        <f>A_Stammdaten!$A$62</f>
        <v>0</v>
      </c>
      <c r="B197" s="70" t="str">
        <f>IF(A197&lt;&gt;0,2017,"")</f>
        <v/>
      </c>
      <c r="C197" s="108">
        <f>A_Stammdaten!$B$62</f>
        <v>0</v>
      </c>
      <c r="D197" s="21">
        <f t="shared" si="12"/>
        <v>0</v>
      </c>
      <c r="E197" s="102"/>
      <c r="F197" s="102"/>
      <c r="G197" s="102"/>
      <c r="H197" s="102"/>
      <c r="I197" s="102"/>
      <c r="J197" s="102"/>
      <c r="K197" s="102"/>
      <c r="L197" s="102"/>
      <c r="M197" s="21">
        <f t="shared" si="13"/>
        <v>0</v>
      </c>
      <c r="N197" s="21">
        <f>$M197*Listen!$H$4</f>
        <v>0</v>
      </c>
      <c r="O197" s="21">
        <f>$M197*0.4*Listen!$H$2*0.035*A_Stammdaten!$E$62</f>
        <v>0</v>
      </c>
      <c r="P197" s="21">
        <f t="shared" si="14"/>
        <v>0</v>
      </c>
    </row>
    <row r="198" spans="1:16" ht="15" x14ac:dyDescent="0.25">
      <c r="A198" s="70">
        <f>A_Stammdaten!$A$62</f>
        <v>0</v>
      </c>
      <c r="B198" s="70" t="str">
        <f>IF(A198&lt;&gt;0,2018,"")</f>
        <v/>
      </c>
      <c r="C198" s="108">
        <f>A_Stammdaten!$B$62</f>
        <v>0</v>
      </c>
      <c r="D198" s="21">
        <f t="shared" si="12"/>
        <v>0</v>
      </c>
      <c r="E198" s="102"/>
      <c r="F198" s="102"/>
      <c r="G198" s="102"/>
      <c r="H198" s="102"/>
      <c r="I198" s="102"/>
      <c r="J198" s="102"/>
      <c r="K198" s="102"/>
      <c r="L198" s="102"/>
      <c r="M198" s="21">
        <f t="shared" si="13"/>
        <v>0</v>
      </c>
      <c r="N198" s="21">
        <f>$M198*Listen!$H$4</f>
        <v>0</v>
      </c>
      <c r="O198" s="21">
        <f>$M198*0.4*Listen!$H$2*0.035*A_Stammdaten!$E$62</f>
        <v>0</v>
      </c>
      <c r="P198" s="21">
        <f t="shared" si="14"/>
        <v>0</v>
      </c>
    </row>
    <row r="199" spans="1:16" ht="15" x14ac:dyDescent="0.25">
      <c r="A199" s="70">
        <f>A_Stammdaten!$A$62</f>
        <v>0</v>
      </c>
      <c r="B199" s="70" t="str">
        <f>IF(A199&lt;&gt;0,2019,"")</f>
        <v/>
      </c>
      <c r="C199" s="108">
        <f>A_Stammdaten!$B$62</f>
        <v>0</v>
      </c>
      <c r="D199" s="21">
        <f t="shared" si="12"/>
        <v>0</v>
      </c>
      <c r="E199" s="102"/>
      <c r="F199" s="102"/>
      <c r="G199" s="102"/>
      <c r="H199" s="102"/>
      <c r="I199" s="102"/>
      <c r="J199" s="102"/>
      <c r="K199" s="102"/>
      <c r="L199" s="102"/>
      <c r="M199" s="21">
        <f t="shared" si="13"/>
        <v>0</v>
      </c>
      <c r="N199" s="21">
        <f>$M199*Listen!$H$4</f>
        <v>0</v>
      </c>
      <c r="O199" s="21">
        <f>$M199*0.4*Listen!$H$2*0.035*A_Stammdaten!$E$62</f>
        <v>0</v>
      </c>
      <c r="P199" s="21">
        <f t="shared" si="14"/>
        <v>0</v>
      </c>
    </row>
    <row r="200" spans="1:16" ht="15" x14ac:dyDescent="0.25">
      <c r="A200" s="70">
        <f>A_Stammdaten!$A$62</f>
        <v>0</v>
      </c>
      <c r="B200" s="70" t="str">
        <f>IF(A200&lt;&gt;0,2020,"")</f>
        <v/>
      </c>
      <c r="C200" s="108">
        <f>A_Stammdaten!$B$62</f>
        <v>0</v>
      </c>
      <c r="D200" s="21">
        <f t="shared" si="12"/>
        <v>0</v>
      </c>
      <c r="E200" s="102"/>
      <c r="F200" s="102"/>
      <c r="G200" s="102"/>
      <c r="H200" s="102"/>
      <c r="I200" s="102"/>
      <c r="J200" s="102"/>
      <c r="K200" s="102"/>
      <c r="L200" s="102"/>
      <c r="M200" s="21">
        <f t="shared" si="13"/>
        <v>0</v>
      </c>
      <c r="N200" s="21">
        <f>$M200*Listen!$H$4</f>
        <v>0</v>
      </c>
      <c r="O200" s="21">
        <f>$M200*0.4*Listen!$H$2*0.035*A_Stammdaten!$E$62</f>
        <v>0</v>
      </c>
      <c r="P200" s="21">
        <f t="shared" si="14"/>
        <v>0</v>
      </c>
    </row>
    <row r="201" spans="1:16" ht="15" x14ac:dyDescent="0.25">
      <c r="A201" s="70">
        <f>A_Stammdaten!$A$62</f>
        <v>0</v>
      </c>
      <c r="B201" s="70" t="str">
        <f>IF(A201&lt;&gt;0,2021,"")</f>
        <v/>
      </c>
      <c r="C201" s="108">
        <f>A_Stammdaten!$B$62</f>
        <v>0</v>
      </c>
      <c r="D201" s="21">
        <f t="shared" si="12"/>
        <v>0</v>
      </c>
      <c r="E201" s="102"/>
      <c r="F201" s="102"/>
      <c r="G201" s="102"/>
      <c r="H201" s="102"/>
      <c r="I201" s="102"/>
      <c r="J201" s="102"/>
      <c r="K201" s="102"/>
      <c r="L201" s="102"/>
      <c r="M201" s="21">
        <f t="shared" si="13"/>
        <v>0</v>
      </c>
      <c r="N201" s="21">
        <f>$M201*Listen!$H$4</f>
        <v>0</v>
      </c>
      <c r="O201" s="21">
        <f>$M201*0.4*Listen!$H$2*0.035*A_Stammdaten!$E$62</f>
        <v>0</v>
      </c>
      <c r="P201" s="21">
        <f t="shared" si="14"/>
        <v>0</v>
      </c>
    </row>
    <row r="202" spans="1:16" ht="15" x14ac:dyDescent="0.25">
      <c r="A202" s="70">
        <f>A_Stammdaten!$A$62</f>
        <v>0</v>
      </c>
      <c r="B202" s="70" t="str">
        <f>IF(A202&lt;&gt;0,2022,"")</f>
        <v/>
      </c>
      <c r="C202" s="108">
        <f>A_Stammdaten!$B$62</f>
        <v>0</v>
      </c>
      <c r="D202" s="21">
        <f t="shared" si="12"/>
        <v>0</v>
      </c>
      <c r="E202" s="102"/>
      <c r="F202" s="102"/>
      <c r="G202" s="102"/>
      <c r="H202" s="102"/>
      <c r="I202" s="102"/>
      <c r="J202" s="102"/>
      <c r="K202" s="102"/>
      <c r="L202" s="102"/>
      <c r="M202" s="21">
        <f t="shared" si="13"/>
        <v>0</v>
      </c>
      <c r="N202" s="21">
        <f>$M202*Listen!$H$4</f>
        <v>0</v>
      </c>
      <c r="O202" s="21">
        <f>$M202*0.4*Listen!$H$2*0.035*A_Stammdaten!$E$62</f>
        <v>0</v>
      </c>
      <c r="P202" s="21">
        <f t="shared" si="14"/>
        <v>0</v>
      </c>
    </row>
    <row r="203" spans="1:16" ht="15" x14ac:dyDescent="0.25">
      <c r="A203" s="70">
        <f>A_Stammdaten!$A$62</f>
        <v>0</v>
      </c>
      <c r="B203" s="70" t="str">
        <f>IF(A203&lt;&gt;0,2023,"")</f>
        <v/>
      </c>
      <c r="C203" s="108">
        <f>A_Stammdaten!$B$62</f>
        <v>0</v>
      </c>
      <c r="D203" s="21">
        <f t="shared" si="12"/>
        <v>0</v>
      </c>
      <c r="E203" s="102"/>
      <c r="F203" s="102"/>
      <c r="G203" s="102"/>
      <c r="H203" s="102"/>
      <c r="I203" s="102"/>
      <c r="J203" s="102"/>
      <c r="K203" s="102"/>
      <c r="L203" s="102"/>
      <c r="M203" s="21">
        <f t="shared" si="13"/>
        <v>0</v>
      </c>
      <c r="N203" s="21">
        <f>$M203*Listen!$H$4</f>
        <v>0</v>
      </c>
      <c r="O203" s="21">
        <f>$M203*0.4*Listen!$H$2*0.035*A_Stammdaten!$E$62</f>
        <v>0</v>
      </c>
      <c r="P203" s="21">
        <f t="shared" si="14"/>
        <v>0</v>
      </c>
    </row>
    <row r="204" spans="1:16" ht="15" x14ac:dyDescent="0.25">
      <c r="A204" s="70">
        <f>A_Stammdaten!$A$63</f>
        <v>0</v>
      </c>
      <c r="B204" s="70" t="str">
        <f>IF(A204&lt;&gt;0,2017,"")</f>
        <v/>
      </c>
      <c r="C204" s="108">
        <f>A_Stammdaten!$B$63</f>
        <v>0</v>
      </c>
      <c r="D204" s="21">
        <f t="shared" si="12"/>
        <v>0</v>
      </c>
      <c r="E204" s="102"/>
      <c r="F204" s="102"/>
      <c r="G204" s="102"/>
      <c r="H204" s="102"/>
      <c r="I204" s="102"/>
      <c r="J204" s="102"/>
      <c r="K204" s="102"/>
      <c r="L204" s="102"/>
      <c r="M204" s="21">
        <f t="shared" si="13"/>
        <v>0</v>
      </c>
      <c r="N204" s="21">
        <f>$M204*Listen!$H$4</f>
        <v>0</v>
      </c>
      <c r="O204" s="21">
        <f>$M204*0.4*Listen!$H$2*0.035*A_Stammdaten!$E$63</f>
        <v>0</v>
      </c>
      <c r="P204" s="21">
        <f t="shared" si="14"/>
        <v>0</v>
      </c>
    </row>
    <row r="205" spans="1:16" ht="15" x14ac:dyDescent="0.25">
      <c r="A205" s="70">
        <f>A_Stammdaten!$A$63</f>
        <v>0</v>
      </c>
      <c r="B205" s="70" t="str">
        <f>IF(A205&lt;&gt;0,2018,"")</f>
        <v/>
      </c>
      <c r="C205" s="108">
        <f>A_Stammdaten!$B$63</f>
        <v>0</v>
      </c>
      <c r="D205" s="21">
        <f t="shared" si="12"/>
        <v>0</v>
      </c>
      <c r="E205" s="102"/>
      <c r="F205" s="102"/>
      <c r="G205" s="102"/>
      <c r="H205" s="102"/>
      <c r="I205" s="102"/>
      <c r="J205" s="102"/>
      <c r="K205" s="102"/>
      <c r="L205" s="102"/>
      <c r="M205" s="21">
        <f t="shared" si="13"/>
        <v>0</v>
      </c>
      <c r="N205" s="21">
        <f>$M205*Listen!$H$4</f>
        <v>0</v>
      </c>
      <c r="O205" s="21">
        <f>$M205*0.4*Listen!$H$2*0.035*A_Stammdaten!$E$63</f>
        <v>0</v>
      </c>
      <c r="P205" s="21">
        <f t="shared" si="14"/>
        <v>0</v>
      </c>
    </row>
    <row r="206" spans="1:16" ht="15" x14ac:dyDescent="0.25">
      <c r="A206" s="70">
        <f>A_Stammdaten!$A$63</f>
        <v>0</v>
      </c>
      <c r="B206" s="70" t="str">
        <f>IF(A206&lt;&gt;0,2019,"")</f>
        <v/>
      </c>
      <c r="C206" s="108">
        <f>A_Stammdaten!$B$63</f>
        <v>0</v>
      </c>
      <c r="D206" s="21">
        <f t="shared" si="12"/>
        <v>0</v>
      </c>
      <c r="E206" s="102"/>
      <c r="F206" s="102"/>
      <c r="G206" s="102"/>
      <c r="H206" s="102"/>
      <c r="I206" s="102"/>
      <c r="J206" s="102"/>
      <c r="K206" s="102"/>
      <c r="L206" s="102"/>
      <c r="M206" s="21">
        <f t="shared" si="13"/>
        <v>0</v>
      </c>
      <c r="N206" s="21">
        <f>$M206*Listen!$H$4</f>
        <v>0</v>
      </c>
      <c r="O206" s="21">
        <f>$M206*0.4*Listen!$H$2*0.035*A_Stammdaten!$E$63</f>
        <v>0</v>
      </c>
      <c r="P206" s="21">
        <f t="shared" si="14"/>
        <v>0</v>
      </c>
    </row>
    <row r="207" spans="1:16" ht="15" x14ac:dyDescent="0.25">
      <c r="A207" s="70">
        <f>A_Stammdaten!$A$63</f>
        <v>0</v>
      </c>
      <c r="B207" s="70" t="str">
        <f>IF(A207&lt;&gt;0,2020,"")</f>
        <v/>
      </c>
      <c r="C207" s="108">
        <f>A_Stammdaten!$B$63</f>
        <v>0</v>
      </c>
      <c r="D207" s="21">
        <f t="shared" si="12"/>
        <v>0</v>
      </c>
      <c r="E207" s="102"/>
      <c r="F207" s="102"/>
      <c r="G207" s="102"/>
      <c r="H207" s="102"/>
      <c r="I207" s="102"/>
      <c r="J207" s="102"/>
      <c r="K207" s="102"/>
      <c r="L207" s="102"/>
      <c r="M207" s="21">
        <f t="shared" si="13"/>
        <v>0</v>
      </c>
      <c r="N207" s="21">
        <f>$M207*Listen!$H$4</f>
        <v>0</v>
      </c>
      <c r="O207" s="21">
        <f>$M207*0.4*Listen!$H$2*0.035*A_Stammdaten!$E$63</f>
        <v>0</v>
      </c>
      <c r="P207" s="21">
        <f t="shared" si="14"/>
        <v>0</v>
      </c>
    </row>
    <row r="208" spans="1:16" ht="15" x14ac:dyDescent="0.25">
      <c r="A208" s="70">
        <f>A_Stammdaten!$A$63</f>
        <v>0</v>
      </c>
      <c r="B208" s="70" t="str">
        <f>IF(A208&lt;&gt;0,2021,"")</f>
        <v/>
      </c>
      <c r="C208" s="108">
        <f>A_Stammdaten!$B$63</f>
        <v>0</v>
      </c>
      <c r="D208" s="21">
        <f t="shared" si="12"/>
        <v>0</v>
      </c>
      <c r="E208" s="102"/>
      <c r="F208" s="102"/>
      <c r="G208" s="102"/>
      <c r="H208" s="102"/>
      <c r="I208" s="102"/>
      <c r="J208" s="102"/>
      <c r="K208" s="102"/>
      <c r="L208" s="102"/>
      <c r="M208" s="21">
        <f t="shared" si="13"/>
        <v>0</v>
      </c>
      <c r="N208" s="21">
        <f>$M208*Listen!$H$4</f>
        <v>0</v>
      </c>
      <c r="O208" s="21">
        <f>$M208*0.4*Listen!$H$2*0.035*A_Stammdaten!$E$63</f>
        <v>0</v>
      </c>
      <c r="P208" s="21">
        <f t="shared" si="14"/>
        <v>0</v>
      </c>
    </row>
    <row r="209" spans="1:16" ht="15" x14ac:dyDescent="0.25">
      <c r="A209" s="70">
        <f>A_Stammdaten!$A$63</f>
        <v>0</v>
      </c>
      <c r="B209" s="70" t="str">
        <f>IF(A209&lt;&gt;0,2022,"")</f>
        <v/>
      </c>
      <c r="C209" s="108">
        <f>A_Stammdaten!$B$63</f>
        <v>0</v>
      </c>
      <c r="D209" s="21">
        <f t="shared" si="12"/>
        <v>0</v>
      </c>
      <c r="E209" s="102"/>
      <c r="F209" s="102"/>
      <c r="G209" s="102"/>
      <c r="H209" s="102"/>
      <c r="I209" s="102"/>
      <c r="J209" s="102"/>
      <c r="K209" s="102"/>
      <c r="L209" s="102"/>
      <c r="M209" s="21">
        <f t="shared" si="13"/>
        <v>0</v>
      </c>
      <c r="N209" s="21">
        <f>$M209*Listen!$H$4</f>
        <v>0</v>
      </c>
      <c r="O209" s="21">
        <f>$M209*0.4*Listen!$H$2*0.035*A_Stammdaten!$E$63</f>
        <v>0</v>
      </c>
      <c r="P209" s="21">
        <f t="shared" si="14"/>
        <v>0</v>
      </c>
    </row>
    <row r="210" spans="1:16" ht="15" x14ac:dyDescent="0.25">
      <c r="A210" s="70">
        <f>A_Stammdaten!$A$63</f>
        <v>0</v>
      </c>
      <c r="B210" s="70" t="str">
        <f>IF(A210&lt;&gt;0,2023,"")</f>
        <v/>
      </c>
      <c r="C210" s="108">
        <f>A_Stammdaten!$B$63</f>
        <v>0</v>
      </c>
      <c r="D210" s="21">
        <f t="shared" si="12"/>
        <v>0</v>
      </c>
      <c r="E210" s="102"/>
      <c r="F210" s="102"/>
      <c r="G210" s="102"/>
      <c r="H210" s="102"/>
      <c r="I210" s="102"/>
      <c r="J210" s="102"/>
      <c r="K210" s="102"/>
      <c r="L210" s="102"/>
      <c r="M210" s="21">
        <f t="shared" si="13"/>
        <v>0</v>
      </c>
      <c r="N210" s="21">
        <f>$M210*Listen!$H$4</f>
        <v>0</v>
      </c>
      <c r="O210" s="21">
        <f>$M210*0.4*Listen!$H$2*0.035*A_Stammdaten!$E$63</f>
        <v>0</v>
      </c>
      <c r="P210" s="21">
        <f t="shared" si="14"/>
        <v>0</v>
      </c>
    </row>
    <row r="211" spans="1:16" ht="15" x14ac:dyDescent="0.25">
      <c r="A211" s="70">
        <f>A_Stammdaten!$A$64</f>
        <v>0</v>
      </c>
      <c r="B211" s="70" t="str">
        <f>IF(A211&lt;&gt;0,2017,"")</f>
        <v/>
      </c>
      <c r="C211" s="108">
        <f>A_Stammdaten!$B$64</f>
        <v>0</v>
      </c>
      <c r="D211" s="21">
        <f t="shared" si="12"/>
        <v>0</v>
      </c>
      <c r="E211" s="102"/>
      <c r="F211" s="102"/>
      <c r="G211" s="102"/>
      <c r="H211" s="102"/>
      <c r="I211" s="102"/>
      <c r="J211" s="102"/>
      <c r="K211" s="102"/>
      <c r="L211" s="102"/>
      <c r="M211" s="21">
        <f t="shared" si="13"/>
        <v>0</v>
      </c>
      <c r="N211" s="21">
        <f>$M211*Listen!$H$4</f>
        <v>0</v>
      </c>
      <c r="O211" s="21">
        <f>$M211*0.4*Listen!$H$2*0.035*A_Stammdaten!$E$64</f>
        <v>0</v>
      </c>
      <c r="P211" s="21">
        <f t="shared" si="14"/>
        <v>0</v>
      </c>
    </row>
    <row r="212" spans="1:16" ht="15" x14ac:dyDescent="0.25">
      <c r="A212" s="70">
        <f>A_Stammdaten!$A$64</f>
        <v>0</v>
      </c>
      <c r="B212" s="70" t="str">
        <f>IF(A212&lt;&gt;0,2018,"")</f>
        <v/>
      </c>
      <c r="C212" s="108">
        <f>A_Stammdaten!$B$64</f>
        <v>0</v>
      </c>
      <c r="D212" s="21">
        <f t="shared" si="12"/>
        <v>0</v>
      </c>
      <c r="E212" s="102"/>
      <c r="F212" s="102"/>
      <c r="G212" s="102"/>
      <c r="H212" s="102"/>
      <c r="I212" s="102"/>
      <c r="J212" s="102"/>
      <c r="K212" s="102"/>
      <c r="L212" s="102"/>
      <c r="M212" s="21">
        <f t="shared" si="13"/>
        <v>0</v>
      </c>
      <c r="N212" s="21">
        <f>$M212*Listen!$H$4</f>
        <v>0</v>
      </c>
      <c r="O212" s="21">
        <f>$M212*0.4*Listen!$H$2*0.035*A_Stammdaten!$E$64</f>
        <v>0</v>
      </c>
      <c r="P212" s="21">
        <f t="shared" si="14"/>
        <v>0</v>
      </c>
    </row>
    <row r="213" spans="1:16" ht="15" x14ac:dyDescent="0.25">
      <c r="A213" s="70">
        <f>A_Stammdaten!$A$64</f>
        <v>0</v>
      </c>
      <c r="B213" s="70" t="str">
        <f>IF(A213&lt;&gt;0,2019,"")</f>
        <v/>
      </c>
      <c r="C213" s="108">
        <f>A_Stammdaten!$B$64</f>
        <v>0</v>
      </c>
      <c r="D213" s="21">
        <f t="shared" si="12"/>
        <v>0</v>
      </c>
      <c r="E213" s="102"/>
      <c r="F213" s="102"/>
      <c r="G213" s="102"/>
      <c r="H213" s="102"/>
      <c r="I213" s="102"/>
      <c r="J213" s="102"/>
      <c r="K213" s="102"/>
      <c r="L213" s="102"/>
      <c r="M213" s="21">
        <f t="shared" si="13"/>
        <v>0</v>
      </c>
      <c r="N213" s="21">
        <f>$M213*Listen!$H$4</f>
        <v>0</v>
      </c>
      <c r="O213" s="21">
        <f>$M213*0.4*Listen!$H$2*0.035*A_Stammdaten!$E$64</f>
        <v>0</v>
      </c>
      <c r="P213" s="21">
        <f t="shared" si="14"/>
        <v>0</v>
      </c>
    </row>
    <row r="214" spans="1:16" ht="15" x14ac:dyDescent="0.25">
      <c r="A214" s="70">
        <f>A_Stammdaten!$A$64</f>
        <v>0</v>
      </c>
      <c r="B214" s="70" t="str">
        <f>IF(A214&lt;&gt;0,2020,"")</f>
        <v/>
      </c>
      <c r="C214" s="108">
        <f>A_Stammdaten!$B$64</f>
        <v>0</v>
      </c>
      <c r="D214" s="21">
        <f t="shared" si="12"/>
        <v>0</v>
      </c>
      <c r="E214" s="102"/>
      <c r="F214" s="102"/>
      <c r="G214" s="102"/>
      <c r="H214" s="102"/>
      <c r="I214" s="102"/>
      <c r="J214" s="102"/>
      <c r="K214" s="102"/>
      <c r="L214" s="102"/>
      <c r="M214" s="21">
        <f t="shared" si="13"/>
        <v>0</v>
      </c>
      <c r="N214" s="21">
        <f>$M214*Listen!$H$4</f>
        <v>0</v>
      </c>
      <c r="O214" s="21">
        <f>$M214*0.4*Listen!$H$2*0.035*A_Stammdaten!$E$64</f>
        <v>0</v>
      </c>
      <c r="P214" s="21">
        <f t="shared" si="14"/>
        <v>0</v>
      </c>
    </row>
    <row r="215" spans="1:16" ht="15" x14ac:dyDescent="0.25">
      <c r="A215" s="70">
        <f>A_Stammdaten!$A$64</f>
        <v>0</v>
      </c>
      <c r="B215" s="70" t="str">
        <f>IF(A215&lt;&gt;0,2021,"")</f>
        <v/>
      </c>
      <c r="C215" s="108">
        <f>A_Stammdaten!$B$64</f>
        <v>0</v>
      </c>
      <c r="D215" s="21">
        <f t="shared" si="12"/>
        <v>0</v>
      </c>
      <c r="E215" s="102"/>
      <c r="F215" s="102"/>
      <c r="G215" s="102"/>
      <c r="H215" s="102"/>
      <c r="I215" s="102"/>
      <c r="J215" s="102"/>
      <c r="K215" s="102"/>
      <c r="L215" s="102"/>
      <c r="M215" s="21">
        <f t="shared" si="13"/>
        <v>0</v>
      </c>
      <c r="N215" s="21">
        <f>$M215*Listen!$H$4</f>
        <v>0</v>
      </c>
      <c r="O215" s="21">
        <f>$M215*0.4*Listen!$H$2*0.035*A_Stammdaten!$E$64</f>
        <v>0</v>
      </c>
      <c r="P215" s="21">
        <f t="shared" si="14"/>
        <v>0</v>
      </c>
    </row>
    <row r="216" spans="1:16" ht="15" x14ac:dyDescent="0.25">
      <c r="A216" s="70">
        <f>A_Stammdaten!$A$64</f>
        <v>0</v>
      </c>
      <c r="B216" s="70" t="str">
        <f>IF(A216&lt;&gt;0,2022,"")</f>
        <v/>
      </c>
      <c r="C216" s="108">
        <f>A_Stammdaten!$B$64</f>
        <v>0</v>
      </c>
      <c r="D216" s="21">
        <f t="shared" si="12"/>
        <v>0</v>
      </c>
      <c r="E216" s="102"/>
      <c r="F216" s="102"/>
      <c r="G216" s="102"/>
      <c r="H216" s="102"/>
      <c r="I216" s="102"/>
      <c r="J216" s="102"/>
      <c r="K216" s="102"/>
      <c r="L216" s="102"/>
      <c r="M216" s="21">
        <f t="shared" si="13"/>
        <v>0</v>
      </c>
      <c r="N216" s="21">
        <f>$M216*Listen!$H$4</f>
        <v>0</v>
      </c>
      <c r="O216" s="21">
        <f>$M216*0.4*Listen!$H$2*0.035*A_Stammdaten!$E$64</f>
        <v>0</v>
      </c>
      <c r="P216" s="21">
        <f t="shared" si="14"/>
        <v>0</v>
      </c>
    </row>
    <row r="217" spans="1:16" ht="15" x14ac:dyDescent="0.25">
      <c r="A217" s="70">
        <f>A_Stammdaten!$A$64</f>
        <v>0</v>
      </c>
      <c r="B217" s="70" t="str">
        <f>IF(A217&lt;&gt;0,2023,"")</f>
        <v/>
      </c>
      <c r="C217" s="108">
        <f>A_Stammdaten!$B$64</f>
        <v>0</v>
      </c>
      <c r="D217" s="21">
        <f t="shared" si="12"/>
        <v>0</v>
      </c>
      <c r="E217" s="102"/>
      <c r="F217" s="102"/>
      <c r="G217" s="102"/>
      <c r="H217" s="102"/>
      <c r="I217" s="102"/>
      <c r="J217" s="102"/>
      <c r="K217" s="102"/>
      <c r="L217" s="102"/>
      <c r="M217" s="21">
        <f t="shared" si="13"/>
        <v>0</v>
      </c>
      <c r="N217" s="21">
        <f>$M217*Listen!$H$4</f>
        <v>0</v>
      </c>
      <c r="O217" s="21">
        <f>$M217*0.4*Listen!$H$2*0.035*A_Stammdaten!$E$64</f>
        <v>0</v>
      </c>
      <c r="P217" s="21">
        <f t="shared" si="14"/>
        <v>0</v>
      </c>
    </row>
    <row r="218" spans="1:16" ht="15" x14ac:dyDescent="0.25">
      <c r="A218" s="70">
        <f>A_Stammdaten!$A$65</f>
        <v>0</v>
      </c>
      <c r="B218" s="70" t="str">
        <f>IF(A218&lt;&gt;0,2017,"")</f>
        <v/>
      </c>
      <c r="C218" s="108">
        <f>A_Stammdaten!$B$65</f>
        <v>0</v>
      </c>
      <c r="D218" s="21">
        <f t="shared" si="12"/>
        <v>0</v>
      </c>
      <c r="E218" s="102"/>
      <c r="F218" s="102"/>
      <c r="G218" s="102"/>
      <c r="H218" s="102"/>
      <c r="I218" s="102"/>
      <c r="J218" s="102"/>
      <c r="K218" s="102"/>
      <c r="L218" s="102"/>
      <c r="M218" s="21">
        <f t="shared" si="13"/>
        <v>0</v>
      </c>
      <c r="N218" s="21">
        <f>$M218*Listen!$H$4</f>
        <v>0</v>
      </c>
      <c r="O218" s="21">
        <f>$M218*0.4*Listen!$H$2*0.035*A_Stammdaten!$E$65</f>
        <v>0</v>
      </c>
      <c r="P218" s="21">
        <f t="shared" si="14"/>
        <v>0</v>
      </c>
    </row>
    <row r="219" spans="1:16" ht="15" x14ac:dyDescent="0.25">
      <c r="A219" s="70">
        <f>A_Stammdaten!$A$65</f>
        <v>0</v>
      </c>
      <c r="B219" s="70" t="str">
        <f>IF(A219&lt;&gt;0,2018,"")</f>
        <v/>
      </c>
      <c r="C219" s="108">
        <f>A_Stammdaten!$B$65</f>
        <v>0</v>
      </c>
      <c r="D219" s="21">
        <f t="shared" si="12"/>
        <v>0</v>
      </c>
      <c r="E219" s="102"/>
      <c r="F219" s="102"/>
      <c r="G219" s="102"/>
      <c r="H219" s="102"/>
      <c r="I219" s="102"/>
      <c r="J219" s="102"/>
      <c r="K219" s="102"/>
      <c r="L219" s="102"/>
      <c r="M219" s="21">
        <f t="shared" si="13"/>
        <v>0</v>
      </c>
      <c r="N219" s="21">
        <f>$M219*Listen!$H$4</f>
        <v>0</v>
      </c>
      <c r="O219" s="21">
        <f>$M219*0.4*Listen!$H$2*0.035*A_Stammdaten!$E$65</f>
        <v>0</v>
      </c>
      <c r="P219" s="21">
        <f t="shared" si="14"/>
        <v>0</v>
      </c>
    </row>
    <row r="220" spans="1:16" ht="15" x14ac:dyDescent="0.25">
      <c r="A220" s="70">
        <f>A_Stammdaten!$A$65</f>
        <v>0</v>
      </c>
      <c r="B220" s="70" t="str">
        <f>IF(A220&lt;&gt;0,2019,"")</f>
        <v/>
      </c>
      <c r="C220" s="108">
        <f>A_Stammdaten!$B$65</f>
        <v>0</v>
      </c>
      <c r="D220" s="21">
        <f t="shared" si="12"/>
        <v>0</v>
      </c>
      <c r="E220" s="102"/>
      <c r="F220" s="102"/>
      <c r="G220" s="102"/>
      <c r="H220" s="102"/>
      <c r="I220" s="102"/>
      <c r="J220" s="102"/>
      <c r="K220" s="102"/>
      <c r="L220" s="102"/>
      <c r="M220" s="21">
        <f t="shared" si="13"/>
        <v>0</v>
      </c>
      <c r="N220" s="21">
        <f>$M220*Listen!$H$4</f>
        <v>0</v>
      </c>
      <c r="O220" s="21">
        <f>$M220*0.4*Listen!$H$2*0.035*A_Stammdaten!$E$65</f>
        <v>0</v>
      </c>
      <c r="P220" s="21">
        <f t="shared" si="14"/>
        <v>0</v>
      </c>
    </row>
    <row r="221" spans="1:16" ht="15" x14ac:dyDescent="0.25">
      <c r="A221" s="70">
        <f>A_Stammdaten!$A$65</f>
        <v>0</v>
      </c>
      <c r="B221" s="70" t="str">
        <f>IF(A221&lt;&gt;0,2020,"")</f>
        <v/>
      </c>
      <c r="C221" s="108">
        <f>A_Stammdaten!$B$65</f>
        <v>0</v>
      </c>
      <c r="D221" s="21">
        <f t="shared" si="12"/>
        <v>0</v>
      </c>
      <c r="E221" s="102"/>
      <c r="F221" s="102"/>
      <c r="G221" s="102"/>
      <c r="H221" s="102"/>
      <c r="I221" s="102"/>
      <c r="J221" s="102"/>
      <c r="K221" s="102"/>
      <c r="L221" s="102"/>
      <c r="M221" s="21">
        <f t="shared" si="13"/>
        <v>0</v>
      </c>
      <c r="N221" s="21">
        <f>$M221*Listen!$H$4</f>
        <v>0</v>
      </c>
      <c r="O221" s="21">
        <f>$M221*0.4*Listen!$H$2*0.035*A_Stammdaten!$E$65</f>
        <v>0</v>
      </c>
      <c r="P221" s="21">
        <f t="shared" si="14"/>
        <v>0</v>
      </c>
    </row>
    <row r="222" spans="1:16" ht="15" x14ac:dyDescent="0.25">
      <c r="A222" s="70">
        <f>A_Stammdaten!$A$65</f>
        <v>0</v>
      </c>
      <c r="B222" s="70" t="str">
        <f>IF(A222&lt;&gt;0,2021,"")</f>
        <v/>
      </c>
      <c r="C222" s="108">
        <f>A_Stammdaten!$B$65</f>
        <v>0</v>
      </c>
      <c r="D222" s="21">
        <f t="shared" si="12"/>
        <v>0</v>
      </c>
      <c r="E222" s="102"/>
      <c r="F222" s="102"/>
      <c r="G222" s="102"/>
      <c r="H222" s="102"/>
      <c r="I222" s="102"/>
      <c r="J222" s="102"/>
      <c r="K222" s="102"/>
      <c r="L222" s="102"/>
      <c r="M222" s="21">
        <f t="shared" si="13"/>
        <v>0</v>
      </c>
      <c r="N222" s="21">
        <f>$M222*Listen!$H$4</f>
        <v>0</v>
      </c>
      <c r="O222" s="21">
        <f>$M222*0.4*Listen!$H$2*0.035*A_Stammdaten!$E$65</f>
        <v>0</v>
      </c>
      <c r="P222" s="21">
        <f t="shared" si="14"/>
        <v>0</v>
      </c>
    </row>
    <row r="223" spans="1:16" ht="15" x14ac:dyDescent="0.25">
      <c r="A223" s="70">
        <f>A_Stammdaten!$A$65</f>
        <v>0</v>
      </c>
      <c r="B223" s="70" t="str">
        <f>IF(A223&lt;&gt;0,2022,"")</f>
        <v/>
      </c>
      <c r="C223" s="108">
        <f>A_Stammdaten!$B$65</f>
        <v>0</v>
      </c>
      <c r="D223" s="21">
        <f t="shared" si="12"/>
        <v>0</v>
      </c>
      <c r="E223" s="102"/>
      <c r="F223" s="102"/>
      <c r="G223" s="102"/>
      <c r="H223" s="102"/>
      <c r="I223" s="102"/>
      <c r="J223" s="102"/>
      <c r="K223" s="102"/>
      <c r="L223" s="102"/>
      <c r="M223" s="21">
        <f t="shared" si="13"/>
        <v>0</v>
      </c>
      <c r="N223" s="21">
        <f>$M223*Listen!$H$4</f>
        <v>0</v>
      </c>
      <c r="O223" s="21">
        <f>$M223*0.4*Listen!$H$2*0.035*A_Stammdaten!$E$65</f>
        <v>0</v>
      </c>
      <c r="P223" s="21">
        <f t="shared" si="14"/>
        <v>0</v>
      </c>
    </row>
    <row r="224" spans="1:16" ht="15" x14ac:dyDescent="0.25">
      <c r="A224" s="70">
        <f>A_Stammdaten!$A$65</f>
        <v>0</v>
      </c>
      <c r="B224" s="70" t="str">
        <f>IF(A224&lt;&gt;0,2023,"")</f>
        <v/>
      </c>
      <c r="C224" s="108">
        <f>A_Stammdaten!$B$65</f>
        <v>0</v>
      </c>
      <c r="D224" s="21">
        <f t="shared" si="12"/>
        <v>0</v>
      </c>
      <c r="E224" s="102"/>
      <c r="F224" s="102"/>
      <c r="G224" s="102"/>
      <c r="H224" s="102"/>
      <c r="I224" s="102"/>
      <c r="J224" s="102"/>
      <c r="K224" s="102"/>
      <c r="L224" s="102"/>
      <c r="M224" s="21">
        <f t="shared" si="13"/>
        <v>0</v>
      </c>
      <c r="N224" s="21">
        <f>$M224*Listen!$H$4</f>
        <v>0</v>
      </c>
      <c r="O224" s="21">
        <f>$M224*0.4*Listen!$H$2*0.035*A_Stammdaten!$E$65</f>
        <v>0</v>
      </c>
      <c r="P224" s="21">
        <f t="shared" si="14"/>
        <v>0</v>
      </c>
    </row>
    <row r="225" spans="1:16" ht="15" x14ac:dyDescent="0.25">
      <c r="A225" s="70">
        <f>A_Stammdaten!$A$66</f>
        <v>0</v>
      </c>
      <c r="B225" s="70" t="str">
        <f>IF(A225&lt;&gt;0,2017,"")</f>
        <v/>
      </c>
      <c r="C225" s="108">
        <f>A_Stammdaten!$B$66</f>
        <v>0</v>
      </c>
      <c r="D225" s="21">
        <f t="shared" si="12"/>
        <v>0</v>
      </c>
      <c r="E225" s="102"/>
      <c r="F225" s="102"/>
      <c r="G225" s="102"/>
      <c r="H225" s="102"/>
      <c r="I225" s="102"/>
      <c r="J225" s="102"/>
      <c r="K225" s="102"/>
      <c r="L225" s="102"/>
      <c r="M225" s="21">
        <f t="shared" si="13"/>
        <v>0</v>
      </c>
      <c r="N225" s="21">
        <f>$M225*Listen!$H$4</f>
        <v>0</v>
      </c>
      <c r="O225" s="21">
        <f>$M225*0.4*Listen!$H$2*0.035*A_Stammdaten!$E$66</f>
        <v>0</v>
      </c>
      <c r="P225" s="21">
        <f t="shared" si="14"/>
        <v>0</v>
      </c>
    </row>
    <row r="226" spans="1:16" ht="15" x14ac:dyDescent="0.25">
      <c r="A226" s="70">
        <f>A_Stammdaten!$A$66</f>
        <v>0</v>
      </c>
      <c r="B226" s="70" t="str">
        <f>IF(A226&lt;&gt;0,2018,"")</f>
        <v/>
      </c>
      <c r="C226" s="108">
        <f>A_Stammdaten!$B$66</f>
        <v>0</v>
      </c>
      <c r="D226" s="21">
        <f t="shared" si="12"/>
        <v>0</v>
      </c>
      <c r="E226" s="102"/>
      <c r="F226" s="102"/>
      <c r="G226" s="102"/>
      <c r="H226" s="102"/>
      <c r="I226" s="102"/>
      <c r="J226" s="102"/>
      <c r="K226" s="102"/>
      <c r="L226" s="102"/>
      <c r="M226" s="21">
        <f t="shared" si="13"/>
        <v>0</v>
      </c>
      <c r="N226" s="21">
        <f>$M226*Listen!$H$4</f>
        <v>0</v>
      </c>
      <c r="O226" s="21">
        <f>$M226*0.4*Listen!$H$2*0.035*A_Stammdaten!$E$66</f>
        <v>0</v>
      </c>
      <c r="P226" s="21">
        <f t="shared" si="14"/>
        <v>0</v>
      </c>
    </row>
    <row r="227" spans="1:16" ht="15" x14ac:dyDescent="0.25">
      <c r="A227" s="70">
        <f>A_Stammdaten!$A$66</f>
        <v>0</v>
      </c>
      <c r="B227" s="70" t="str">
        <f>IF(A227&lt;&gt;0,2019,"")</f>
        <v/>
      </c>
      <c r="C227" s="108">
        <f>A_Stammdaten!$B$66</f>
        <v>0</v>
      </c>
      <c r="D227" s="21">
        <f t="shared" si="12"/>
        <v>0</v>
      </c>
      <c r="E227" s="102"/>
      <c r="F227" s="102"/>
      <c r="G227" s="102"/>
      <c r="H227" s="102"/>
      <c r="I227" s="102"/>
      <c r="J227" s="102"/>
      <c r="K227" s="102"/>
      <c r="L227" s="102"/>
      <c r="M227" s="21">
        <f t="shared" si="13"/>
        <v>0</v>
      </c>
      <c r="N227" s="21">
        <f>$M227*Listen!$H$4</f>
        <v>0</v>
      </c>
      <c r="O227" s="21">
        <f>$M227*0.4*Listen!$H$2*0.035*A_Stammdaten!$E$66</f>
        <v>0</v>
      </c>
      <c r="P227" s="21">
        <f t="shared" si="14"/>
        <v>0</v>
      </c>
    </row>
    <row r="228" spans="1:16" ht="15" x14ac:dyDescent="0.25">
      <c r="A228" s="70">
        <f>A_Stammdaten!$A$66</f>
        <v>0</v>
      </c>
      <c r="B228" s="70" t="str">
        <f>IF(A228&lt;&gt;0,2020,"")</f>
        <v/>
      </c>
      <c r="C228" s="108">
        <f>A_Stammdaten!$B$66</f>
        <v>0</v>
      </c>
      <c r="D228" s="21">
        <f t="shared" si="12"/>
        <v>0</v>
      </c>
      <c r="E228" s="102"/>
      <c r="F228" s="102"/>
      <c r="G228" s="102"/>
      <c r="H228" s="102"/>
      <c r="I228" s="102"/>
      <c r="J228" s="102"/>
      <c r="K228" s="102"/>
      <c r="L228" s="102"/>
      <c r="M228" s="21">
        <f t="shared" si="13"/>
        <v>0</v>
      </c>
      <c r="N228" s="21">
        <f>$M228*Listen!$H$4</f>
        <v>0</v>
      </c>
      <c r="O228" s="21">
        <f>$M228*0.4*Listen!$H$2*0.035*A_Stammdaten!$E$66</f>
        <v>0</v>
      </c>
      <c r="P228" s="21">
        <f t="shared" si="14"/>
        <v>0</v>
      </c>
    </row>
    <row r="229" spans="1:16" ht="15" x14ac:dyDescent="0.25">
      <c r="A229" s="70">
        <f>A_Stammdaten!$A$66</f>
        <v>0</v>
      </c>
      <c r="B229" s="70" t="str">
        <f>IF(A229&lt;&gt;0,2021,"")</f>
        <v/>
      </c>
      <c r="C229" s="108">
        <f>A_Stammdaten!$B$66</f>
        <v>0</v>
      </c>
      <c r="D229" s="21">
        <f t="shared" si="12"/>
        <v>0</v>
      </c>
      <c r="E229" s="102"/>
      <c r="F229" s="102"/>
      <c r="G229" s="102"/>
      <c r="H229" s="102"/>
      <c r="I229" s="102"/>
      <c r="J229" s="102"/>
      <c r="K229" s="102"/>
      <c r="L229" s="102"/>
      <c r="M229" s="21">
        <f t="shared" si="13"/>
        <v>0</v>
      </c>
      <c r="N229" s="21">
        <f>$M229*Listen!$H$4</f>
        <v>0</v>
      </c>
      <c r="O229" s="21">
        <f>$M229*0.4*Listen!$H$2*0.035*A_Stammdaten!$E$66</f>
        <v>0</v>
      </c>
      <c r="P229" s="21">
        <f t="shared" si="14"/>
        <v>0</v>
      </c>
    </row>
    <row r="230" spans="1:16" ht="15" x14ac:dyDescent="0.25">
      <c r="A230" s="70">
        <f>A_Stammdaten!$A$66</f>
        <v>0</v>
      </c>
      <c r="B230" s="70" t="str">
        <f>IF(A230&lt;&gt;0,2022,"")</f>
        <v/>
      </c>
      <c r="C230" s="108">
        <f>A_Stammdaten!$B$66</f>
        <v>0</v>
      </c>
      <c r="D230" s="21">
        <f t="shared" si="12"/>
        <v>0</v>
      </c>
      <c r="E230" s="102"/>
      <c r="F230" s="102"/>
      <c r="G230" s="102"/>
      <c r="H230" s="102"/>
      <c r="I230" s="102"/>
      <c r="J230" s="102"/>
      <c r="K230" s="102"/>
      <c r="L230" s="102"/>
      <c r="M230" s="21">
        <f t="shared" si="13"/>
        <v>0</v>
      </c>
      <c r="N230" s="21">
        <f>$M230*Listen!$H$4</f>
        <v>0</v>
      </c>
      <c r="O230" s="21">
        <f>$M230*0.4*Listen!$H$2*0.035*A_Stammdaten!$E$66</f>
        <v>0</v>
      </c>
      <c r="P230" s="21">
        <f t="shared" si="14"/>
        <v>0</v>
      </c>
    </row>
    <row r="231" spans="1:16" ht="15" x14ac:dyDescent="0.25">
      <c r="A231" s="70">
        <f>A_Stammdaten!$A$66</f>
        <v>0</v>
      </c>
      <c r="B231" s="70" t="str">
        <f>IF(A231&lt;&gt;0,2023,"")</f>
        <v/>
      </c>
      <c r="C231" s="108">
        <f>A_Stammdaten!$B$66</f>
        <v>0</v>
      </c>
      <c r="D231" s="21">
        <f t="shared" si="12"/>
        <v>0</v>
      </c>
      <c r="E231" s="102"/>
      <c r="F231" s="102"/>
      <c r="G231" s="102"/>
      <c r="H231" s="102"/>
      <c r="I231" s="102"/>
      <c r="J231" s="102"/>
      <c r="K231" s="102"/>
      <c r="L231" s="102"/>
      <c r="M231" s="21">
        <f t="shared" si="13"/>
        <v>0</v>
      </c>
      <c r="N231" s="21">
        <f>$M231*Listen!$H$4</f>
        <v>0</v>
      </c>
      <c r="O231" s="21">
        <f>$M231*0.4*Listen!$H$2*0.035*A_Stammdaten!$E$66</f>
        <v>0</v>
      </c>
      <c r="P231" s="21">
        <f t="shared" si="14"/>
        <v>0</v>
      </c>
    </row>
    <row r="232" spans="1:16" ht="15" x14ac:dyDescent="0.25">
      <c r="A232" s="70">
        <f>A_Stammdaten!$A$67</f>
        <v>0</v>
      </c>
      <c r="B232" s="70" t="str">
        <f>IF(A232&lt;&gt;0,2017,"")</f>
        <v/>
      </c>
      <c r="C232" s="108">
        <f>A_Stammdaten!$B$67</f>
        <v>0</v>
      </c>
      <c r="D232" s="21">
        <f t="shared" si="12"/>
        <v>0</v>
      </c>
      <c r="E232" s="102"/>
      <c r="F232" s="102"/>
      <c r="G232" s="102"/>
      <c r="H232" s="102"/>
      <c r="I232" s="102"/>
      <c r="J232" s="102"/>
      <c r="K232" s="102"/>
      <c r="L232" s="102"/>
      <c r="M232" s="21">
        <f t="shared" si="13"/>
        <v>0</v>
      </c>
      <c r="N232" s="21">
        <f>$M232*Listen!$H$4</f>
        <v>0</v>
      </c>
      <c r="O232" s="21">
        <f>$M232*0.4*Listen!$H$2*0.035*A_Stammdaten!$E$67</f>
        <v>0</v>
      </c>
      <c r="P232" s="21">
        <f t="shared" si="14"/>
        <v>0</v>
      </c>
    </row>
    <row r="233" spans="1:16" ht="15" x14ac:dyDescent="0.25">
      <c r="A233" s="70">
        <f>A_Stammdaten!$A$67</f>
        <v>0</v>
      </c>
      <c r="B233" s="70" t="str">
        <f>IF(A233&lt;&gt;0,2018,"")</f>
        <v/>
      </c>
      <c r="C233" s="108">
        <f>A_Stammdaten!$B$67</f>
        <v>0</v>
      </c>
      <c r="D233" s="21">
        <f t="shared" si="12"/>
        <v>0</v>
      </c>
      <c r="E233" s="102"/>
      <c r="F233" s="102"/>
      <c r="G233" s="102"/>
      <c r="H233" s="102"/>
      <c r="I233" s="102"/>
      <c r="J233" s="102"/>
      <c r="K233" s="102"/>
      <c r="L233" s="102"/>
      <c r="M233" s="21">
        <f t="shared" si="13"/>
        <v>0</v>
      </c>
      <c r="N233" s="21">
        <f>$M233*Listen!$H$4</f>
        <v>0</v>
      </c>
      <c r="O233" s="21">
        <f>$M233*0.4*Listen!$H$2*0.035*A_Stammdaten!$E$67</f>
        <v>0</v>
      </c>
      <c r="P233" s="21">
        <f t="shared" si="14"/>
        <v>0</v>
      </c>
    </row>
    <row r="234" spans="1:16" ht="15" x14ac:dyDescent="0.25">
      <c r="A234" s="70">
        <f>A_Stammdaten!$A$67</f>
        <v>0</v>
      </c>
      <c r="B234" s="70" t="str">
        <f>IF(A234&lt;&gt;0,2019,"")</f>
        <v/>
      </c>
      <c r="C234" s="108">
        <f>A_Stammdaten!$B$67</f>
        <v>0</v>
      </c>
      <c r="D234" s="21">
        <f t="shared" si="12"/>
        <v>0</v>
      </c>
      <c r="E234" s="102"/>
      <c r="F234" s="102"/>
      <c r="G234" s="102"/>
      <c r="H234" s="102"/>
      <c r="I234" s="102"/>
      <c r="J234" s="102"/>
      <c r="K234" s="102"/>
      <c r="L234" s="102"/>
      <c r="M234" s="21">
        <f t="shared" si="13"/>
        <v>0</v>
      </c>
      <c r="N234" s="21">
        <f>$M234*Listen!$H$4</f>
        <v>0</v>
      </c>
      <c r="O234" s="21">
        <f>$M234*0.4*Listen!$H$2*0.035*A_Stammdaten!$E$67</f>
        <v>0</v>
      </c>
      <c r="P234" s="21">
        <f t="shared" si="14"/>
        <v>0</v>
      </c>
    </row>
    <row r="235" spans="1:16" ht="15" x14ac:dyDescent="0.25">
      <c r="A235" s="70">
        <f>A_Stammdaten!$A$67</f>
        <v>0</v>
      </c>
      <c r="B235" s="70" t="str">
        <f>IF(A235&lt;&gt;0,2020,"")</f>
        <v/>
      </c>
      <c r="C235" s="108">
        <f>A_Stammdaten!$B$67</f>
        <v>0</v>
      </c>
      <c r="D235" s="21">
        <f t="shared" si="12"/>
        <v>0</v>
      </c>
      <c r="E235" s="102"/>
      <c r="F235" s="102"/>
      <c r="G235" s="102"/>
      <c r="H235" s="102"/>
      <c r="I235" s="102"/>
      <c r="J235" s="102"/>
      <c r="K235" s="102"/>
      <c r="L235" s="102"/>
      <c r="M235" s="21">
        <f t="shared" si="13"/>
        <v>0</v>
      </c>
      <c r="N235" s="21">
        <f>$M235*Listen!$H$4</f>
        <v>0</v>
      </c>
      <c r="O235" s="21">
        <f>$M235*0.4*Listen!$H$2*0.035*A_Stammdaten!$E$67</f>
        <v>0</v>
      </c>
      <c r="P235" s="21">
        <f t="shared" si="14"/>
        <v>0</v>
      </c>
    </row>
    <row r="236" spans="1:16" ht="15" x14ac:dyDescent="0.25">
      <c r="A236" s="70">
        <f>A_Stammdaten!$A$67</f>
        <v>0</v>
      </c>
      <c r="B236" s="70" t="str">
        <f>IF(A236&lt;&gt;0,2021,"")</f>
        <v/>
      </c>
      <c r="C236" s="108">
        <f>A_Stammdaten!$B$67</f>
        <v>0</v>
      </c>
      <c r="D236" s="21">
        <f t="shared" ref="D236:D299" si="15">SUM(E236:F236)</f>
        <v>0</v>
      </c>
      <c r="E236" s="102"/>
      <c r="F236" s="102"/>
      <c r="G236" s="102"/>
      <c r="H236" s="102"/>
      <c r="I236" s="102"/>
      <c r="J236" s="102"/>
      <c r="K236" s="102"/>
      <c r="L236" s="102"/>
      <c r="M236" s="21">
        <f t="shared" ref="M236:M299" si="16">AVERAGE(SUM(G236+H236,-I236),SUM(J236+K236,-L236))</f>
        <v>0</v>
      </c>
      <c r="N236" s="21">
        <f>$M236*Listen!$H$4</f>
        <v>0</v>
      </c>
      <c r="O236" s="21">
        <f>$M236*0.4*Listen!$H$2*0.035*A_Stammdaten!$E$67</f>
        <v>0</v>
      </c>
      <c r="P236" s="21">
        <f t="shared" ref="P236:P299" si="17">D236+N236+O236</f>
        <v>0</v>
      </c>
    </row>
    <row r="237" spans="1:16" ht="15" x14ac:dyDescent="0.25">
      <c r="A237" s="70">
        <f>A_Stammdaten!$A$67</f>
        <v>0</v>
      </c>
      <c r="B237" s="70" t="str">
        <f>IF(A237&lt;&gt;0,2022,"")</f>
        <v/>
      </c>
      <c r="C237" s="108">
        <f>A_Stammdaten!$B$67</f>
        <v>0</v>
      </c>
      <c r="D237" s="21">
        <f t="shared" si="15"/>
        <v>0</v>
      </c>
      <c r="E237" s="102"/>
      <c r="F237" s="102"/>
      <c r="G237" s="102"/>
      <c r="H237" s="102"/>
      <c r="I237" s="102"/>
      <c r="J237" s="102"/>
      <c r="K237" s="102"/>
      <c r="L237" s="102"/>
      <c r="M237" s="21">
        <f t="shared" si="16"/>
        <v>0</v>
      </c>
      <c r="N237" s="21">
        <f>$M237*Listen!$H$4</f>
        <v>0</v>
      </c>
      <c r="O237" s="21">
        <f>$M237*0.4*Listen!$H$2*0.035*A_Stammdaten!$E$67</f>
        <v>0</v>
      </c>
      <c r="P237" s="21">
        <f t="shared" si="17"/>
        <v>0</v>
      </c>
    </row>
    <row r="238" spans="1:16" ht="15" x14ac:dyDescent="0.25">
      <c r="A238" s="70">
        <f>A_Stammdaten!$A$67</f>
        <v>0</v>
      </c>
      <c r="B238" s="70" t="str">
        <f>IF(A238&lt;&gt;0,2023,"")</f>
        <v/>
      </c>
      <c r="C238" s="108">
        <f>A_Stammdaten!$B$67</f>
        <v>0</v>
      </c>
      <c r="D238" s="21">
        <f t="shared" si="15"/>
        <v>0</v>
      </c>
      <c r="E238" s="102"/>
      <c r="F238" s="102"/>
      <c r="G238" s="102"/>
      <c r="H238" s="102"/>
      <c r="I238" s="102"/>
      <c r="J238" s="102"/>
      <c r="K238" s="102"/>
      <c r="L238" s="102"/>
      <c r="M238" s="21">
        <f t="shared" si="16"/>
        <v>0</v>
      </c>
      <c r="N238" s="21">
        <f>$M238*Listen!$H$4</f>
        <v>0</v>
      </c>
      <c r="O238" s="21">
        <f>$M238*0.4*Listen!$H$2*0.035*A_Stammdaten!$E$67</f>
        <v>0</v>
      </c>
      <c r="P238" s="21">
        <f t="shared" si="17"/>
        <v>0</v>
      </c>
    </row>
    <row r="239" spans="1:16" ht="15" x14ac:dyDescent="0.25">
      <c r="A239" s="70">
        <f>A_Stammdaten!$A$68</f>
        <v>0</v>
      </c>
      <c r="B239" s="70" t="str">
        <f>IF(A239&lt;&gt;0,2017,"")</f>
        <v/>
      </c>
      <c r="C239" s="108">
        <f>A_Stammdaten!$B$68</f>
        <v>0</v>
      </c>
      <c r="D239" s="21">
        <f t="shared" si="15"/>
        <v>0</v>
      </c>
      <c r="E239" s="102"/>
      <c r="F239" s="102"/>
      <c r="G239" s="102"/>
      <c r="H239" s="102"/>
      <c r="I239" s="102"/>
      <c r="J239" s="102"/>
      <c r="K239" s="102"/>
      <c r="L239" s="102"/>
      <c r="M239" s="21">
        <f t="shared" si="16"/>
        <v>0</v>
      </c>
      <c r="N239" s="21">
        <f>$M239*Listen!$H$4</f>
        <v>0</v>
      </c>
      <c r="O239" s="21">
        <f>$M239*0.4*Listen!$H$2*0.035*A_Stammdaten!$E$68</f>
        <v>0</v>
      </c>
      <c r="P239" s="21">
        <f t="shared" si="17"/>
        <v>0</v>
      </c>
    </row>
    <row r="240" spans="1:16" ht="15" x14ac:dyDescent="0.25">
      <c r="A240" s="70">
        <f>A_Stammdaten!$A$68</f>
        <v>0</v>
      </c>
      <c r="B240" s="70" t="str">
        <f>IF(A240&lt;&gt;0,2018,"")</f>
        <v/>
      </c>
      <c r="C240" s="108">
        <f>A_Stammdaten!$B$68</f>
        <v>0</v>
      </c>
      <c r="D240" s="21">
        <f t="shared" si="15"/>
        <v>0</v>
      </c>
      <c r="E240" s="102"/>
      <c r="F240" s="102"/>
      <c r="G240" s="102"/>
      <c r="H240" s="102"/>
      <c r="I240" s="102"/>
      <c r="J240" s="102"/>
      <c r="K240" s="102"/>
      <c r="L240" s="102"/>
      <c r="M240" s="21">
        <f t="shared" si="16"/>
        <v>0</v>
      </c>
      <c r="N240" s="21">
        <f>$M240*Listen!$H$4</f>
        <v>0</v>
      </c>
      <c r="O240" s="21">
        <f>$M240*0.4*Listen!$H$2*0.035*A_Stammdaten!$E$68</f>
        <v>0</v>
      </c>
      <c r="P240" s="21">
        <f t="shared" si="17"/>
        <v>0</v>
      </c>
    </row>
    <row r="241" spans="1:16" ht="15" x14ac:dyDescent="0.25">
      <c r="A241" s="70">
        <f>A_Stammdaten!$A$68</f>
        <v>0</v>
      </c>
      <c r="B241" s="70" t="str">
        <f>IF(A241&lt;&gt;0,2019,"")</f>
        <v/>
      </c>
      <c r="C241" s="108">
        <f>A_Stammdaten!$B$68</f>
        <v>0</v>
      </c>
      <c r="D241" s="21">
        <f t="shared" si="15"/>
        <v>0</v>
      </c>
      <c r="E241" s="102"/>
      <c r="F241" s="102"/>
      <c r="G241" s="102"/>
      <c r="H241" s="102"/>
      <c r="I241" s="102"/>
      <c r="J241" s="102"/>
      <c r="K241" s="102"/>
      <c r="L241" s="102"/>
      <c r="M241" s="21">
        <f t="shared" si="16"/>
        <v>0</v>
      </c>
      <c r="N241" s="21">
        <f>$M241*Listen!$H$4</f>
        <v>0</v>
      </c>
      <c r="O241" s="21">
        <f>$M241*0.4*Listen!$H$2*0.035*A_Stammdaten!$E$68</f>
        <v>0</v>
      </c>
      <c r="P241" s="21">
        <f t="shared" si="17"/>
        <v>0</v>
      </c>
    </row>
    <row r="242" spans="1:16" ht="15" x14ac:dyDescent="0.25">
      <c r="A242" s="70">
        <f>A_Stammdaten!$A$68</f>
        <v>0</v>
      </c>
      <c r="B242" s="70" t="str">
        <f>IF(A242&lt;&gt;0,2020,"")</f>
        <v/>
      </c>
      <c r="C242" s="108">
        <f>A_Stammdaten!$B$68</f>
        <v>0</v>
      </c>
      <c r="D242" s="21">
        <f t="shared" si="15"/>
        <v>0</v>
      </c>
      <c r="E242" s="102"/>
      <c r="F242" s="102"/>
      <c r="G242" s="102"/>
      <c r="H242" s="102"/>
      <c r="I242" s="102"/>
      <c r="J242" s="102"/>
      <c r="K242" s="102"/>
      <c r="L242" s="102"/>
      <c r="M242" s="21">
        <f t="shared" si="16"/>
        <v>0</v>
      </c>
      <c r="N242" s="21">
        <f>$M242*Listen!$H$4</f>
        <v>0</v>
      </c>
      <c r="O242" s="21">
        <f>$M242*0.4*Listen!$H$2*0.035*A_Stammdaten!$E$68</f>
        <v>0</v>
      </c>
      <c r="P242" s="21">
        <f t="shared" si="17"/>
        <v>0</v>
      </c>
    </row>
    <row r="243" spans="1:16" ht="15" x14ac:dyDescent="0.25">
      <c r="A243" s="70">
        <f>A_Stammdaten!$A$68</f>
        <v>0</v>
      </c>
      <c r="B243" s="70" t="str">
        <f>IF(A243&lt;&gt;0,2021,"")</f>
        <v/>
      </c>
      <c r="C243" s="108">
        <f>A_Stammdaten!$B$68</f>
        <v>0</v>
      </c>
      <c r="D243" s="21">
        <f t="shared" si="15"/>
        <v>0</v>
      </c>
      <c r="E243" s="102"/>
      <c r="F243" s="102"/>
      <c r="G243" s="102"/>
      <c r="H243" s="102"/>
      <c r="I243" s="102"/>
      <c r="J243" s="102"/>
      <c r="K243" s="102"/>
      <c r="L243" s="102"/>
      <c r="M243" s="21">
        <f t="shared" si="16"/>
        <v>0</v>
      </c>
      <c r="N243" s="21">
        <f>$M243*Listen!$H$4</f>
        <v>0</v>
      </c>
      <c r="O243" s="21">
        <f>$M243*0.4*Listen!$H$2*0.035*A_Stammdaten!$E$68</f>
        <v>0</v>
      </c>
      <c r="P243" s="21">
        <f t="shared" si="17"/>
        <v>0</v>
      </c>
    </row>
    <row r="244" spans="1:16" ht="15" x14ac:dyDescent="0.25">
      <c r="A244" s="70">
        <f>A_Stammdaten!$A$68</f>
        <v>0</v>
      </c>
      <c r="B244" s="70" t="str">
        <f>IF(A244&lt;&gt;0,2022,"")</f>
        <v/>
      </c>
      <c r="C244" s="108">
        <f>A_Stammdaten!$B$68</f>
        <v>0</v>
      </c>
      <c r="D244" s="21">
        <f t="shared" si="15"/>
        <v>0</v>
      </c>
      <c r="E244" s="102"/>
      <c r="F244" s="102"/>
      <c r="G244" s="102"/>
      <c r="H244" s="102"/>
      <c r="I244" s="102"/>
      <c r="J244" s="102"/>
      <c r="K244" s="102"/>
      <c r="L244" s="102"/>
      <c r="M244" s="21">
        <f t="shared" si="16"/>
        <v>0</v>
      </c>
      <c r="N244" s="21">
        <f>$M244*Listen!$H$4</f>
        <v>0</v>
      </c>
      <c r="O244" s="21">
        <f>$M244*0.4*Listen!$H$2*0.035*A_Stammdaten!$E$68</f>
        <v>0</v>
      </c>
      <c r="P244" s="21">
        <f t="shared" si="17"/>
        <v>0</v>
      </c>
    </row>
    <row r="245" spans="1:16" ht="15" x14ac:dyDescent="0.25">
      <c r="A245" s="70">
        <f>A_Stammdaten!$A$68</f>
        <v>0</v>
      </c>
      <c r="B245" s="70" t="str">
        <f>IF(A245&lt;&gt;0,2023,"")</f>
        <v/>
      </c>
      <c r="C245" s="108">
        <f>A_Stammdaten!$B$68</f>
        <v>0</v>
      </c>
      <c r="D245" s="21">
        <f t="shared" si="15"/>
        <v>0</v>
      </c>
      <c r="E245" s="102"/>
      <c r="F245" s="102"/>
      <c r="G245" s="102"/>
      <c r="H245" s="102"/>
      <c r="I245" s="102"/>
      <c r="J245" s="102"/>
      <c r="K245" s="102"/>
      <c r="L245" s="102"/>
      <c r="M245" s="21">
        <f t="shared" si="16"/>
        <v>0</v>
      </c>
      <c r="N245" s="21">
        <f>$M245*Listen!$H$4</f>
        <v>0</v>
      </c>
      <c r="O245" s="21">
        <f>$M245*0.4*Listen!$H$2*0.035*A_Stammdaten!$E$68</f>
        <v>0</v>
      </c>
      <c r="P245" s="21">
        <f t="shared" si="17"/>
        <v>0</v>
      </c>
    </row>
    <row r="246" spans="1:16" ht="15" x14ac:dyDescent="0.25">
      <c r="A246" s="70">
        <f>A_Stammdaten!$A$69</f>
        <v>0</v>
      </c>
      <c r="B246" s="70" t="str">
        <f>IF(A246&lt;&gt;0,2017,"")</f>
        <v/>
      </c>
      <c r="C246" s="108">
        <f>A_Stammdaten!$B$69</f>
        <v>0</v>
      </c>
      <c r="D246" s="21">
        <f t="shared" si="15"/>
        <v>0</v>
      </c>
      <c r="E246" s="102"/>
      <c r="F246" s="102"/>
      <c r="G246" s="102"/>
      <c r="H246" s="102"/>
      <c r="I246" s="102"/>
      <c r="J246" s="102"/>
      <c r="K246" s="102"/>
      <c r="L246" s="102"/>
      <c r="M246" s="21">
        <f t="shared" si="16"/>
        <v>0</v>
      </c>
      <c r="N246" s="21">
        <f>$M246*Listen!$H$4</f>
        <v>0</v>
      </c>
      <c r="O246" s="21">
        <f>$M246*0.4*Listen!$H$2*0.035*A_Stammdaten!$E$69</f>
        <v>0</v>
      </c>
      <c r="P246" s="21">
        <f t="shared" si="17"/>
        <v>0</v>
      </c>
    </row>
    <row r="247" spans="1:16" ht="15" x14ac:dyDescent="0.25">
      <c r="A247" s="70">
        <f>A_Stammdaten!$A$69</f>
        <v>0</v>
      </c>
      <c r="B247" s="70" t="str">
        <f>IF(A247&lt;&gt;0,2018,"")</f>
        <v/>
      </c>
      <c r="C247" s="108">
        <f>A_Stammdaten!$B$69</f>
        <v>0</v>
      </c>
      <c r="D247" s="21">
        <f t="shared" si="15"/>
        <v>0</v>
      </c>
      <c r="E247" s="102"/>
      <c r="F247" s="102"/>
      <c r="G247" s="102"/>
      <c r="H247" s="102"/>
      <c r="I247" s="102"/>
      <c r="J247" s="102"/>
      <c r="K247" s="102"/>
      <c r="L247" s="102"/>
      <c r="M247" s="21">
        <f t="shared" si="16"/>
        <v>0</v>
      </c>
      <c r="N247" s="21">
        <f>$M247*Listen!$H$4</f>
        <v>0</v>
      </c>
      <c r="O247" s="21">
        <f>$M247*0.4*Listen!$H$2*0.035*A_Stammdaten!$E$69</f>
        <v>0</v>
      </c>
      <c r="P247" s="21">
        <f t="shared" si="17"/>
        <v>0</v>
      </c>
    </row>
    <row r="248" spans="1:16" ht="15" x14ac:dyDescent="0.25">
      <c r="A248" s="70">
        <f>A_Stammdaten!$A$69</f>
        <v>0</v>
      </c>
      <c r="B248" s="70" t="str">
        <f>IF(A248&lt;&gt;0,2019,"")</f>
        <v/>
      </c>
      <c r="C248" s="108">
        <f>A_Stammdaten!$B$69</f>
        <v>0</v>
      </c>
      <c r="D248" s="21">
        <f t="shared" si="15"/>
        <v>0</v>
      </c>
      <c r="E248" s="102"/>
      <c r="F248" s="102"/>
      <c r="G248" s="102"/>
      <c r="H248" s="102"/>
      <c r="I248" s="102"/>
      <c r="J248" s="102"/>
      <c r="K248" s="102"/>
      <c r="L248" s="102"/>
      <c r="M248" s="21">
        <f t="shared" si="16"/>
        <v>0</v>
      </c>
      <c r="N248" s="21">
        <f>$M248*Listen!$H$4</f>
        <v>0</v>
      </c>
      <c r="O248" s="21">
        <f>$M248*0.4*Listen!$H$2*0.035*A_Stammdaten!$E$69</f>
        <v>0</v>
      </c>
      <c r="P248" s="21">
        <f t="shared" si="17"/>
        <v>0</v>
      </c>
    </row>
    <row r="249" spans="1:16" ht="15" x14ac:dyDescent="0.25">
      <c r="A249" s="70">
        <f>A_Stammdaten!$A$69</f>
        <v>0</v>
      </c>
      <c r="B249" s="70" t="str">
        <f>IF(A249&lt;&gt;0,2020,"")</f>
        <v/>
      </c>
      <c r="C249" s="108">
        <f>A_Stammdaten!$B$69</f>
        <v>0</v>
      </c>
      <c r="D249" s="21">
        <f t="shared" si="15"/>
        <v>0</v>
      </c>
      <c r="E249" s="102"/>
      <c r="F249" s="102"/>
      <c r="G249" s="102"/>
      <c r="H249" s="102"/>
      <c r="I249" s="102"/>
      <c r="J249" s="102"/>
      <c r="K249" s="102"/>
      <c r="L249" s="102"/>
      <c r="M249" s="21">
        <f t="shared" si="16"/>
        <v>0</v>
      </c>
      <c r="N249" s="21">
        <f>$M249*Listen!$H$4</f>
        <v>0</v>
      </c>
      <c r="O249" s="21">
        <f>$M249*0.4*Listen!$H$2*0.035*A_Stammdaten!$E$69</f>
        <v>0</v>
      </c>
      <c r="P249" s="21">
        <f t="shared" si="17"/>
        <v>0</v>
      </c>
    </row>
    <row r="250" spans="1:16" ht="15" x14ac:dyDescent="0.25">
      <c r="A250" s="70">
        <f>A_Stammdaten!$A$69</f>
        <v>0</v>
      </c>
      <c r="B250" s="70" t="str">
        <f>IF(A250&lt;&gt;0,2021,"")</f>
        <v/>
      </c>
      <c r="C250" s="108">
        <f>A_Stammdaten!$B$69</f>
        <v>0</v>
      </c>
      <c r="D250" s="21">
        <f t="shared" si="15"/>
        <v>0</v>
      </c>
      <c r="E250" s="102"/>
      <c r="F250" s="102"/>
      <c r="G250" s="102"/>
      <c r="H250" s="102"/>
      <c r="I250" s="102"/>
      <c r="J250" s="102"/>
      <c r="K250" s="102"/>
      <c r="L250" s="102"/>
      <c r="M250" s="21">
        <f t="shared" si="16"/>
        <v>0</v>
      </c>
      <c r="N250" s="21">
        <f>$M250*Listen!$H$4</f>
        <v>0</v>
      </c>
      <c r="O250" s="21">
        <f>$M250*0.4*Listen!$H$2*0.035*A_Stammdaten!$E$69</f>
        <v>0</v>
      </c>
      <c r="P250" s="21">
        <f t="shared" si="17"/>
        <v>0</v>
      </c>
    </row>
    <row r="251" spans="1:16" ht="15" x14ac:dyDescent="0.25">
      <c r="A251" s="70">
        <f>A_Stammdaten!$A$69</f>
        <v>0</v>
      </c>
      <c r="B251" s="70" t="str">
        <f>IF(A251&lt;&gt;0,2022,"")</f>
        <v/>
      </c>
      <c r="C251" s="108">
        <f>A_Stammdaten!$B$69</f>
        <v>0</v>
      </c>
      <c r="D251" s="21">
        <f t="shared" si="15"/>
        <v>0</v>
      </c>
      <c r="E251" s="102"/>
      <c r="F251" s="102"/>
      <c r="G251" s="102"/>
      <c r="H251" s="102"/>
      <c r="I251" s="102"/>
      <c r="J251" s="102"/>
      <c r="K251" s="102"/>
      <c r="L251" s="102"/>
      <c r="M251" s="21">
        <f t="shared" si="16"/>
        <v>0</v>
      </c>
      <c r="N251" s="21">
        <f>$M251*Listen!$H$4</f>
        <v>0</v>
      </c>
      <c r="O251" s="21">
        <f>$M251*0.4*Listen!$H$2*0.035*A_Stammdaten!$E$69</f>
        <v>0</v>
      </c>
      <c r="P251" s="21">
        <f t="shared" si="17"/>
        <v>0</v>
      </c>
    </row>
    <row r="252" spans="1:16" ht="15" x14ac:dyDescent="0.25">
      <c r="A252" s="70">
        <f>A_Stammdaten!$A$69</f>
        <v>0</v>
      </c>
      <c r="B252" s="70" t="str">
        <f>IF(A252&lt;&gt;0,2023,"")</f>
        <v/>
      </c>
      <c r="C252" s="108">
        <f>A_Stammdaten!$B$69</f>
        <v>0</v>
      </c>
      <c r="D252" s="21">
        <f t="shared" si="15"/>
        <v>0</v>
      </c>
      <c r="E252" s="102"/>
      <c r="F252" s="102"/>
      <c r="G252" s="102"/>
      <c r="H252" s="102"/>
      <c r="I252" s="102"/>
      <c r="J252" s="102"/>
      <c r="K252" s="102"/>
      <c r="L252" s="102"/>
      <c r="M252" s="21">
        <f t="shared" si="16"/>
        <v>0</v>
      </c>
      <c r="N252" s="21">
        <f>$M252*Listen!$H$4</f>
        <v>0</v>
      </c>
      <c r="O252" s="21">
        <f>$M252*0.4*Listen!$H$2*0.035*A_Stammdaten!$E$69</f>
        <v>0</v>
      </c>
      <c r="P252" s="21">
        <f t="shared" si="17"/>
        <v>0</v>
      </c>
    </row>
    <row r="253" spans="1:16" ht="15" x14ac:dyDescent="0.25">
      <c r="A253" s="70">
        <f>A_Stammdaten!$A$70</f>
        <v>0</v>
      </c>
      <c r="B253" s="70" t="str">
        <f>IF(A253&lt;&gt;0,2017,"")</f>
        <v/>
      </c>
      <c r="C253" s="108">
        <f>A_Stammdaten!$B$70</f>
        <v>0</v>
      </c>
      <c r="D253" s="21">
        <f t="shared" si="15"/>
        <v>0</v>
      </c>
      <c r="E253" s="102"/>
      <c r="F253" s="102"/>
      <c r="G253" s="102"/>
      <c r="H253" s="102"/>
      <c r="I253" s="102"/>
      <c r="J253" s="102"/>
      <c r="K253" s="102"/>
      <c r="L253" s="102"/>
      <c r="M253" s="21">
        <f t="shared" si="16"/>
        <v>0</v>
      </c>
      <c r="N253" s="21">
        <f>$M253*Listen!$H$4</f>
        <v>0</v>
      </c>
      <c r="O253" s="21">
        <f>$M253*0.4*Listen!$H$2*0.035*A_Stammdaten!$E$70</f>
        <v>0</v>
      </c>
      <c r="P253" s="21">
        <f t="shared" si="17"/>
        <v>0</v>
      </c>
    </row>
    <row r="254" spans="1:16" ht="15" x14ac:dyDescent="0.25">
      <c r="A254" s="70">
        <f>A_Stammdaten!$A$70</f>
        <v>0</v>
      </c>
      <c r="B254" s="70" t="str">
        <f>IF(A254&lt;&gt;0,2018,"")</f>
        <v/>
      </c>
      <c r="C254" s="108">
        <f>A_Stammdaten!$B$70</f>
        <v>0</v>
      </c>
      <c r="D254" s="21">
        <f t="shared" si="15"/>
        <v>0</v>
      </c>
      <c r="E254" s="102"/>
      <c r="F254" s="102"/>
      <c r="G254" s="102"/>
      <c r="H254" s="102"/>
      <c r="I254" s="102"/>
      <c r="J254" s="102"/>
      <c r="K254" s="102"/>
      <c r="L254" s="102"/>
      <c r="M254" s="21">
        <f t="shared" si="16"/>
        <v>0</v>
      </c>
      <c r="N254" s="21">
        <f>$M254*Listen!$H$4</f>
        <v>0</v>
      </c>
      <c r="O254" s="21">
        <f>$M254*0.4*Listen!$H$2*0.035*A_Stammdaten!$E$70</f>
        <v>0</v>
      </c>
      <c r="P254" s="21">
        <f t="shared" si="17"/>
        <v>0</v>
      </c>
    </row>
    <row r="255" spans="1:16" ht="15" x14ac:dyDescent="0.25">
      <c r="A255" s="70">
        <f>A_Stammdaten!$A$70</f>
        <v>0</v>
      </c>
      <c r="B255" s="70" t="str">
        <f>IF(A255&lt;&gt;0,2019,"")</f>
        <v/>
      </c>
      <c r="C255" s="108">
        <f>A_Stammdaten!$B$70</f>
        <v>0</v>
      </c>
      <c r="D255" s="21">
        <f t="shared" si="15"/>
        <v>0</v>
      </c>
      <c r="E255" s="102"/>
      <c r="F255" s="102"/>
      <c r="G255" s="102"/>
      <c r="H255" s="102"/>
      <c r="I255" s="102"/>
      <c r="J255" s="102"/>
      <c r="K255" s="102"/>
      <c r="L255" s="102"/>
      <c r="M255" s="21">
        <f t="shared" si="16"/>
        <v>0</v>
      </c>
      <c r="N255" s="21">
        <f>$M255*Listen!$H$4</f>
        <v>0</v>
      </c>
      <c r="O255" s="21">
        <f>$M255*0.4*Listen!$H$2*0.035*A_Stammdaten!$E$70</f>
        <v>0</v>
      </c>
      <c r="P255" s="21">
        <f t="shared" si="17"/>
        <v>0</v>
      </c>
    </row>
    <row r="256" spans="1:16" ht="15" x14ac:dyDescent="0.25">
      <c r="A256" s="70">
        <f>A_Stammdaten!$A$70</f>
        <v>0</v>
      </c>
      <c r="B256" s="70" t="str">
        <f>IF(A256&lt;&gt;0,2020,"")</f>
        <v/>
      </c>
      <c r="C256" s="108">
        <f>A_Stammdaten!$B$70</f>
        <v>0</v>
      </c>
      <c r="D256" s="21">
        <f t="shared" si="15"/>
        <v>0</v>
      </c>
      <c r="E256" s="102"/>
      <c r="F256" s="102"/>
      <c r="G256" s="102"/>
      <c r="H256" s="102"/>
      <c r="I256" s="102"/>
      <c r="J256" s="102"/>
      <c r="K256" s="102"/>
      <c r="L256" s="102"/>
      <c r="M256" s="21">
        <f t="shared" si="16"/>
        <v>0</v>
      </c>
      <c r="N256" s="21">
        <f>$M256*Listen!$H$4</f>
        <v>0</v>
      </c>
      <c r="O256" s="21">
        <f>$M256*0.4*Listen!$H$2*0.035*A_Stammdaten!$E$70</f>
        <v>0</v>
      </c>
      <c r="P256" s="21">
        <f t="shared" si="17"/>
        <v>0</v>
      </c>
    </row>
    <row r="257" spans="1:16" ht="15" x14ac:dyDescent="0.25">
      <c r="A257" s="70">
        <f>A_Stammdaten!$A$70</f>
        <v>0</v>
      </c>
      <c r="B257" s="70" t="str">
        <f>IF(A257&lt;&gt;0,2021,"")</f>
        <v/>
      </c>
      <c r="C257" s="108">
        <f>A_Stammdaten!$B$70</f>
        <v>0</v>
      </c>
      <c r="D257" s="21">
        <f t="shared" si="15"/>
        <v>0</v>
      </c>
      <c r="E257" s="102"/>
      <c r="F257" s="102"/>
      <c r="G257" s="102"/>
      <c r="H257" s="102"/>
      <c r="I257" s="102"/>
      <c r="J257" s="102"/>
      <c r="K257" s="102"/>
      <c r="L257" s="102"/>
      <c r="M257" s="21">
        <f t="shared" si="16"/>
        <v>0</v>
      </c>
      <c r="N257" s="21">
        <f>$M257*Listen!$H$4</f>
        <v>0</v>
      </c>
      <c r="O257" s="21">
        <f>$M257*0.4*Listen!$H$2*0.035*A_Stammdaten!$E$70</f>
        <v>0</v>
      </c>
      <c r="P257" s="21">
        <f t="shared" si="17"/>
        <v>0</v>
      </c>
    </row>
    <row r="258" spans="1:16" ht="15" x14ac:dyDescent="0.25">
      <c r="A258" s="70">
        <f>A_Stammdaten!$A$70</f>
        <v>0</v>
      </c>
      <c r="B258" s="70" t="str">
        <f>IF(A258&lt;&gt;0,2022,"")</f>
        <v/>
      </c>
      <c r="C258" s="108">
        <f>A_Stammdaten!$B$70</f>
        <v>0</v>
      </c>
      <c r="D258" s="21">
        <f t="shared" si="15"/>
        <v>0</v>
      </c>
      <c r="E258" s="102"/>
      <c r="F258" s="102"/>
      <c r="G258" s="102"/>
      <c r="H258" s="102"/>
      <c r="I258" s="102"/>
      <c r="J258" s="102"/>
      <c r="K258" s="102"/>
      <c r="L258" s="102"/>
      <c r="M258" s="21">
        <f t="shared" si="16"/>
        <v>0</v>
      </c>
      <c r="N258" s="21">
        <f>$M258*Listen!$H$4</f>
        <v>0</v>
      </c>
      <c r="O258" s="21">
        <f>$M258*0.4*Listen!$H$2*0.035*A_Stammdaten!$E$70</f>
        <v>0</v>
      </c>
      <c r="P258" s="21">
        <f t="shared" si="17"/>
        <v>0</v>
      </c>
    </row>
    <row r="259" spans="1:16" ht="15" x14ac:dyDescent="0.25">
      <c r="A259" s="70">
        <f>A_Stammdaten!$A$70</f>
        <v>0</v>
      </c>
      <c r="B259" s="70" t="str">
        <f>IF(A259&lt;&gt;0,2023,"")</f>
        <v/>
      </c>
      <c r="C259" s="108">
        <f>A_Stammdaten!$B$70</f>
        <v>0</v>
      </c>
      <c r="D259" s="21">
        <f t="shared" si="15"/>
        <v>0</v>
      </c>
      <c r="E259" s="102"/>
      <c r="F259" s="102"/>
      <c r="G259" s="102"/>
      <c r="H259" s="102"/>
      <c r="I259" s="102"/>
      <c r="J259" s="102"/>
      <c r="K259" s="102"/>
      <c r="L259" s="102"/>
      <c r="M259" s="21">
        <f t="shared" si="16"/>
        <v>0</v>
      </c>
      <c r="N259" s="21">
        <f>$M259*Listen!$H$4</f>
        <v>0</v>
      </c>
      <c r="O259" s="21">
        <f>$M259*0.4*Listen!$H$2*0.035*A_Stammdaten!$E$70</f>
        <v>0</v>
      </c>
      <c r="P259" s="21">
        <f t="shared" si="17"/>
        <v>0</v>
      </c>
    </row>
    <row r="260" spans="1:16" ht="15" x14ac:dyDescent="0.25">
      <c r="A260" s="70">
        <f>A_Stammdaten!$A$71</f>
        <v>0</v>
      </c>
      <c r="B260" s="70" t="str">
        <f>IF(A260&lt;&gt;0,2017,"")</f>
        <v/>
      </c>
      <c r="C260" s="108">
        <f>A_Stammdaten!$B$71</f>
        <v>0</v>
      </c>
      <c r="D260" s="21">
        <f t="shared" si="15"/>
        <v>0</v>
      </c>
      <c r="E260" s="102"/>
      <c r="F260" s="102"/>
      <c r="G260" s="102"/>
      <c r="H260" s="102"/>
      <c r="I260" s="102"/>
      <c r="J260" s="102"/>
      <c r="K260" s="102"/>
      <c r="L260" s="102"/>
      <c r="M260" s="21">
        <f t="shared" si="16"/>
        <v>0</v>
      </c>
      <c r="N260" s="21">
        <f>$M260*Listen!$H$4</f>
        <v>0</v>
      </c>
      <c r="O260" s="21">
        <f>$M260*0.4*Listen!$H$2*0.035*A_Stammdaten!$E$71</f>
        <v>0</v>
      </c>
      <c r="P260" s="21">
        <f t="shared" si="17"/>
        <v>0</v>
      </c>
    </row>
    <row r="261" spans="1:16" ht="15" x14ac:dyDescent="0.25">
      <c r="A261" s="70">
        <f>A_Stammdaten!$A$71</f>
        <v>0</v>
      </c>
      <c r="B261" s="70" t="str">
        <f>IF(A261&lt;&gt;0,2018,"")</f>
        <v/>
      </c>
      <c r="C261" s="108">
        <f>A_Stammdaten!$B$71</f>
        <v>0</v>
      </c>
      <c r="D261" s="21">
        <f t="shared" si="15"/>
        <v>0</v>
      </c>
      <c r="E261" s="102"/>
      <c r="F261" s="102"/>
      <c r="G261" s="102"/>
      <c r="H261" s="102"/>
      <c r="I261" s="102"/>
      <c r="J261" s="102"/>
      <c r="K261" s="102"/>
      <c r="L261" s="102"/>
      <c r="M261" s="21">
        <f t="shared" si="16"/>
        <v>0</v>
      </c>
      <c r="N261" s="21">
        <f>$M261*Listen!$H$4</f>
        <v>0</v>
      </c>
      <c r="O261" s="21">
        <f>$M261*0.4*Listen!$H$2*0.035*A_Stammdaten!$E$71</f>
        <v>0</v>
      </c>
      <c r="P261" s="21">
        <f t="shared" si="17"/>
        <v>0</v>
      </c>
    </row>
    <row r="262" spans="1:16" ht="15" x14ac:dyDescent="0.25">
      <c r="A262" s="70">
        <f>A_Stammdaten!$A$71</f>
        <v>0</v>
      </c>
      <c r="B262" s="70" t="str">
        <f>IF(A262&lt;&gt;0,2019,"")</f>
        <v/>
      </c>
      <c r="C262" s="108">
        <f>A_Stammdaten!$B$71</f>
        <v>0</v>
      </c>
      <c r="D262" s="21">
        <f t="shared" si="15"/>
        <v>0</v>
      </c>
      <c r="E262" s="102"/>
      <c r="F262" s="102"/>
      <c r="G262" s="102"/>
      <c r="H262" s="102"/>
      <c r="I262" s="102"/>
      <c r="J262" s="102"/>
      <c r="K262" s="102"/>
      <c r="L262" s="102"/>
      <c r="M262" s="21">
        <f t="shared" si="16"/>
        <v>0</v>
      </c>
      <c r="N262" s="21">
        <f>$M262*Listen!$H$4</f>
        <v>0</v>
      </c>
      <c r="O262" s="21">
        <f>$M262*0.4*Listen!$H$2*0.035*A_Stammdaten!$E$71</f>
        <v>0</v>
      </c>
      <c r="P262" s="21">
        <f t="shared" si="17"/>
        <v>0</v>
      </c>
    </row>
    <row r="263" spans="1:16" ht="15" x14ac:dyDescent="0.25">
      <c r="A263" s="70">
        <f>A_Stammdaten!$A$71</f>
        <v>0</v>
      </c>
      <c r="B263" s="70" t="str">
        <f>IF(A263&lt;&gt;0,2020,"")</f>
        <v/>
      </c>
      <c r="C263" s="108">
        <f>A_Stammdaten!$B$71</f>
        <v>0</v>
      </c>
      <c r="D263" s="21">
        <f t="shared" si="15"/>
        <v>0</v>
      </c>
      <c r="E263" s="102"/>
      <c r="F263" s="102"/>
      <c r="G263" s="102"/>
      <c r="H263" s="102"/>
      <c r="I263" s="102"/>
      <c r="J263" s="102"/>
      <c r="K263" s="102"/>
      <c r="L263" s="102"/>
      <c r="M263" s="21">
        <f t="shared" si="16"/>
        <v>0</v>
      </c>
      <c r="N263" s="21">
        <f>$M263*Listen!$H$4</f>
        <v>0</v>
      </c>
      <c r="O263" s="21">
        <f>$M263*0.4*Listen!$H$2*0.035*A_Stammdaten!$E$71</f>
        <v>0</v>
      </c>
      <c r="P263" s="21">
        <f t="shared" si="17"/>
        <v>0</v>
      </c>
    </row>
    <row r="264" spans="1:16" ht="15" x14ac:dyDescent="0.25">
      <c r="A264" s="70">
        <f>A_Stammdaten!$A$71</f>
        <v>0</v>
      </c>
      <c r="B264" s="70" t="str">
        <f>IF(A264&lt;&gt;0,2021,"")</f>
        <v/>
      </c>
      <c r="C264" s="108">
        <f>A_Stammdaten!$B$71</f>
        <v>0</v>
      </c>
      <c r="D264" s="21">
        <f t="shared" si="15"/>
        <v>0</v>
      </c>
      <c r="E264" s="102"/>
      <c r="F264" s="102"/>
      <c r="G264" s="102"/>
      <c r="H264" s="102"/>
      <c r="I264" s="102"/>
      <c r="J264" s="102"/>
      <c r="K264" s="102"/>
      <c r="L264" s="102"/>
      <c r="M264" s="21">
        <f t="shared" si="16"/>
        <v>0</v>
      </c>
      <c r="N264" s="21">
        <f>$M264*Listen!$H$4</f>
        <v>0</v>
      </c>
      <c r="O264" s="21">
        <f>$M264*0.4*Listen!$H$2*0.035*A_Stammdaten!$E$71</f>
        <v>0</v>
      </c>
      <c r="P264" s="21">
        <f t="shared" si="17"/>
        <v>0</v>
      </c>
    </row>
    <row r="265" spans="1:16" ht="15" x14ac:dyDescent="0.25">
      <c r="A265" s="70">
        <f>A_Stammdaten!$A$71</f>
        <v>0</v>
      </c>
      <c r="B265" s="70" t="str">
        <f>IF(A265&lt;&gt;0,2022,"")</f>
        <v/>
      </c>
      <c r="C265" s="108">
        <f>A_Stammdaten!$B$71</f>
        <v>0</v>
      </c>
      <c r="D265" s="21">
        <f t="shared" si="15"/>
        <v>0</v>
      </c>
      <c r="E265" s="102"/>
      <c r="F265" s="102"/>
      <c r="G265" s="102"/>
      <c r="H265" s="102"/>
      <c r="I265" s="102"/>
      <c r="J265" s="102"/>
      <c r="K265" s="102"/>
      <c r="L265" s="102"/>
      <c r="M265" s="21">
        <f t="shared" si="16"/>
        <v>0</v>
      </c>
      <c r="N265" s="21">
        <f>$M265*Listen!$H$4</f>
        <v>0</v>
      </c>
      <c r="O265" s="21">
        <f>$M265*0.4*Listen!$H$2*0.035*A_Stammdaten!$E$71</f>
        <v>0</v>
      </c>
      <c r="P265" s="21">
        <f t="shared" si="17"/>
        <v>0</v>
      </c>
    </row>
    <row r="266" spans="1:16" ht="15" x14ac:dyDescent="0.25">
      <c r="A266" s="70">
        <f>A_Stammdaten!$A$71</f>
        <v>0</v>
      </c>
      <c r="B266" s="70" t="str">
        <f>IF(A266&lt;&gt;0,2023,"")</f>
        <v/>
      </c>
      <c r="C266" s="108">
        <f>A_Stammdaten!$B$71</f>
        <v>0</v>
      </c>
      <c r="D266" s="21">
        <f t="shared" si="15"/>
        <v>0</v>
      </c>
      <c r="E266" s="102"/>
      <c r="F266" s="102"/>
      <c r="G266" s="102"/>
      <c r="H266" s="102"/>
      <c r="I266" s="102"/>
      <c r="J266" s="102"/>
      <c r="K266" s="102"/>
      <c r="L266" s="102"/>
      <c r="M266" s="21">
        <f t="shared" si="16"/>
        <v>0</v>
      </c>
      <c r="N266" s="21">
        <f>$M266*Listen!$H$4</f>
        <v>0</v>
      </c>
      <c r="O266" s="21">
        <f>$M266*0.4*Listen!$H$2*0.035*A_Stammdaten!$E$71</f>
        <v>0</v>
      </c>
      <c r="P266" s="21">
        <f t="shared" si="17"/>
        <v>0</v>
      </c>
    </row>
    <row r="267" spans="1:16" ht="15" x14ac:dyDescent="0.25">
      <c r="A267" s="70">
        <f>A_Stammdaten!$A$72</f>
        <v>0</v>
      </c>
      <c r="B267" s="70" t="str">
        <f>IF(A267&lt;&gt;0,2017,"")</f>
        <v/>
      </c>
      <c r="C267" s="108">
        <f>A_Stammdaten!$B$72</f>
        <v>0</v>
      </c>
      <c r="D267" s="21">
        <f t="shared" si="15"/>
        <v>0</v>
      </c>
      <c r="E267" s="102"/>
      <c r="F267" s="102"/>
      <c r="G267" s="102"/>
      <c r="H267" s="102"/>
      <c r="I267" s="102"/>
      <c r="J267" s="102"/>
      <c r="K267" s="102"/>
      <c r="L267" s="102"/>
      <c r="M267" s="21">
        <f t="shared" si="16"/>
        <v>0</v>
      </c>
      <c r="N267" s="21">
        <f>$M267*Listen!$H$4</f>
        <v>0</v>
      </c>
      <c r="O267" s="21">
        <f>$M267*0.4*Listen!$H$2*0.035*A_Stammdaten!$E$72</f>
        <v>0</v>
      </c>
      <c r="P267" s="21">
        <f t="shared" si="17"/>
        <v>0</v>
      </c>
    </row>
    <row r="268" spans="1:16" ht="15" x14ac:dyDescent="0.25">
      <c r="A268" s="70">
        <f>A_Stammdaten!$A$72</f>
        <v>0</v>
      </c>
      <c r="B268" s="70" t="str">
        <f>IF(A268&lt;&gt;0,2018,"")</f>
        <v/>
      </c>
      <c r="C268" s="108">
        <f>A_Stammdaten!$B$72</f>
        <v>0</v>
      </c>
      <c r="D268" s="21">
        <f t="shared" si="15"/>
        <v>0</v>
      </c>
      <c r="E268" s="102"/>
      <c r="F268" s="102"/>
      <c r="G268" s="102"/>
      <c r="H268" s="102"/>
      <c r="I268" s="102"/>
      <c r="J268" s="102"/>
      <c r="K268" s="102"/>
      <c r="L268" s="102"/>
      <c r="M268" s="21">
        <f t="shared" si="16"/>
        <v>0</v>
      </c>
      <c r="N268" s="21">
        <f>$M268*Listen!$H$4</f>
        <v>0</v>
      </c>
      <c r="O268" s="21">
        <f>$M268*0.4*Listen!$H$2*0.035*A_Stammdaten!$E$72</f>
        <v>0</v>
      </c>
      <c r="P268" s="21">
        <f t="shared" si="17"/>
        <v>0</v>
      </c>
    </row>
    <row r="269" spans="1:16" ht="15" x14ac:dyDescent="0.25">
      <c r="A269" s="70">
        <f>A_Stammdaten!$A$72</f>
        <v>0</v>
      </c>
      <c r="B269" s="70" t="str">
        <f>IF(A269&lt;&gt;0,2019,"")</f>
        <v/>
      </c>
      <c r="C269" s="108">
        <f>A_Stammdaten!$B$72</f>
        <v>0</v>
      </c>
      <c r="D269" s="21">
        <f t="shared" si="15"/>
        <v>0</v>
      </c>
      <c r="E269" s="102"/>
      <c r="F269" s="102"/>
      <c r="G269" s="102"/>
      <c r="H269" s="102"/>
      <c r="I269" s="102"/>
      <c r="J269" s="102"/>
      <c r="K269" s="102"/>
      <c r="L269" s="102"/>
      <c r="M269" s="21">
        <f t="shared" si="16"/>
        <v>0</v>
      </c>
      <c r="N269" s="21">
        <f>$M269*Listen!$H$4</f>
        <v>0</v>
      </c>
      <c r="O269" s="21">
        <f>$M269*0.4*Listen!$H$2*0.035*A_Stammdaten!$E$72</f>
        <v>0</v>
      </c>
      <c r="P269" s="21">
        <f t="shared" si="17"/>
        <v>0</v>
      </c>
    </row>
    <row r="270" spans="1:16" ht="15" x14ac:dyDescent="0.25">
      <c r="A270" s="70">
        <f>A_Stammdaten!$A$72</f>
        <v>0</v>
      </c>
      <c r="B270" s="70" t="str">
        <f>IF(A270&lt;&gt;0,2020,"")</f>
        <v/>
      </c>
      <c r="C270" s="108">
        <f>A_Stammdaten!$B$72</f>
        <v>0</v>
      </c>
      <c r="D270" s="21">
        <f t="shared" si="15"/>
        <v>0</v>
      </c>
      <c r="E270" s="102"/>
      <c r="F270" s="102"/>
      <c r="G270" s="102"/>
      <c r="H270" s="102"/>
      <c r="I270" s="102"/>
      <c r="J270" s="102"/>
      <c r="K270" s="102"/>
      <c r="L270" s="102"/>
      <c r="M270" s="21">
        <f t="shared" si="16"/>
        <v>0</v>
      </c>
      <c r="N270" s="21">
        <f>$M270*Listen!$H$4</f>
        <v>0</v>
      </c>
      <c r="O270" s="21">
        <f>$M270*0.4*Listen!$H$2*0.035*A_Stammdaten!$E$72</f>
        <v>0</v>
      </c>
      <c r="P270" s="21">
        <f t="shared" si="17"/>
        <v>0</v>
      </c>
    </row>
    <row r="271" spans="1:16" ht="15" x14ac:dyDescent="0.25">
      <c r="A271" s="70">
        <f>A_Stammdaten!$A$72</f>
        <v>0</v>
      </c>
      <c r="B271" s="70" t="str">
        <f>IF(A271&lt;&gt;0,2021,"")</f>
        <v/>
      </c>
      <c r="C271" s="108">
        <f>A_Stammdaten!$B$72</f>
        <v>0</v>
      </c>
      <c r="D271" s="21">
        <f t="shared" si="15"/>
        <v>0</v>
      </c>
      <c r="E271" s="102"/>
      <c r="F271" s="102"/>
      <c r="G271" s="102"/>
      <c r="H271" s="102"/>
      <c r="I271" s="102"/>
      <c r="J271" s="102"/>
      <c r="K271" s="102"/>
      <c r="L271" s="102"/>
      <c r="M271" s="21">
        <f t="shared" si="16"/>
        <v>0</v>
      </c>
      <c r="N271" s="21">
        <f>$M271*Listen!$H$4</f>
        <v>0</v>
      </c>
      <c r="O271" s="21">
        <f>$M271*0.4*Listen!$H$2*0.035*A_Stammdaten!$E$72</f>
        <v>0</v>
      </c>
      <c r="P271" s="21">
        <f t="shared" si="17"/>
        <v>0</v>
      </c>
    </row>
    <row r="272" spans="1:16" ht="15" x14ac:dyDescent="0.25">
      <c r="A272" s="70">
        <f>A_Stammdaten!$A$72</f>
        <v>0</v>
      </c>
      <c r="B272" s="70" t="str">
        <f>IF(A272&lt;&gt;0,2022,"")</f>
        <v/>
      </c>
      <c r="C272" s="108">
        <f>A_Stammdaten!$B$72</f>
        <v>0</v>
      </c>
      <c r="D272" s="21">
        <f t="shared" si="15"/>
        <v>0</v>
      </c>
      <c r="E272" s="102"/>
      <c r="F272" s="102"/>
      <c r="G272" s="102"/>
      <c r="H272" s="102"/>
      <c r="I272" s="102"/>
      <c r="J272" s="102"/>
      <c r="K272" s="102"/>
      <c r="L272" s="102"/>
      <c r="M272" s="21">
        <f t="shared" si="16"/>
        <v>0</v>
      </c>
      <c r="N272" s="21">
        <f>$M272*Listen!$H$4</f>
        <v>0</v>
      </c>
      <c r="O272" s="21">
        <f>$M272*0.4*Listen!$H$2*0.035*A_Stammdaten!$E$72</f>
        <v>0</v>
      </c>
      <c r="P272" s="21">
        <f t="shared" si="17"/>
        <v>0</v>
      </c>
    </row>
    <row r="273" spans="1:16" ht="15" x14ac:dyDescent="0.25">
      <c r="A273" s="70">
        <f>A_Stammdaten!$A$72</f>
        <v>0</v>
      </c>
      <c r="B273" s="70" t="str">
        <f>IF(A273&lt;&gt;0,2023,"")</f>
        <v/>
      </c>
      <c r="C273" s="108">
        <f>A_Stammdaten!$B$72</f>
        <v>0</v>
      </c>
      <c r="D273" s="21">
        <f t="shared" si="15"/>
        <v>0</v>
      </c>
      <c r="E273" s="102"/>
      <c r="F273" s="102"/>
      <c r="G273" s="102"/>
      <c r="H273" s="102"/>
      <c r="I273" s="102"/>
      <c r="J273" s="102"/>
      <c r="K273" s="102"/>
      <c r="L273" s="102"/>
      <c r="M273" s="21">
        <f t="shared" si="16"/>
        <v>0</v>
      </c>
      <c r="N273" s="21">
        <f>$M273*Listen!$H$4</f>
        <v>0</v>
      </c>
      <c r="O273" s="21">
        <f>$M273*0.4*Listen!$H$2*0.035*A_Stammdaten!$E$72</f>
        <v>0</v>
      </c>
      <c r="P273" s="21">
        <f t="shared" si="17"/>
        <v>0</v>
      </c>
    </row>
    <row r="274" spans="1:16" ht="15" x14ac:dyDescent="0.25">
      <c r="A274" s="70">
        <f>A_Stammdaten!$A$73</f>
        <v>0</v>
      </c>
      <c r="B274" s="70" t="str">
        <f>IF(A274&lt;&gt;0,2017,"")</f>
        <v/>
      </c>
      <c r="C274" s="108">
        <f>A_Stammdaten!$B$73</f>
        <v>0</v>
      </c>
      <c r="D274" s="21">
        <f t="shared" si="15"/>
        <v>0</v>
      </c>
      <c r="E274" s="102"/>
      <c r="F274" s="102"/>
      <c r="G274" s="102"/>
      <c r="H274" s="102"/>
      <c r="I274" s="102"/>
      <c r="J274" s="102"/>
      <c r="K274" s="102"/>
      <c r="L274" s="102"/>
      <c r="M274" s="21">
        <f t="shared" si="16"/>
        <v>0</v>
      </c>
      <c r="N274" s="21">
        <f>$M274*Listen!$H$4</f>
        <v>0</v>
      </c>
      <c r="O274" s="21">
        <f>$M274*0.4*Listen!$H$2*0.035*A_Stammdaten!$E$73</f>
        <v>0</v>
      </c>
      <c r="P274" s="21">
        <f t="shared" si="17"/>
        <v>0</v>
      </c>
    </row>
    <row r="275" spans="1:16" ht="15" x14ac:dyDescent="0.25">
      <c r="A275" s="70">
        <f>A_Stammdaten!$A$73</f>
        <v>0</v>
      </c>
      <c r="B275" s="70" t="str">
        <f>IF(A275&lt;&gt;0,2018,"")</f>
        <v/>
      </c>
      <c r="C275" s="108">
        <f>A_Stammdaten!$B$73</f>
        <v>0</v>
      </c>
      <c r="D275" s="21">
        <f t="shared" si="15"/>
        <v>0</v>
      </c>
      <c r="E275" s="102"/>
      <c r="F275" s="102"/>
      <c r="G275" s="102"/>
      <c r="H275" s="102"/>
      <c r="I275" s="102"/>
      <c r="J275" s="102"/>
      <c r="K275" s="102"/>
      <c r="L275" s="102"/>
      <c r="M275" s="21">
        <f t="shared" si="16"/>
        <v>0</v>
      </c>
      <c r="N275" s="21">
        <f>$M275*Listen!$H$4</f>
        <v>0</v>
      </c>
      <c r="O275" s="21">
        <f>$M275*0.4*Listen!$H$2*0.035*A_Stammdaten!$E$73</f>
        <v>0</v>
      </c>
      <c r="P275" s="21">
        <f t="shared" si="17"/>
        <v>0</v>
      </c>
    </row>
    <row r="276" spans="1:16" ht="15" x14ac:dyDescent="0.25">
      <c r="A276" s="70">
        <f>A_Stammdaten!$A$73</f>
        <v>0</v>
      </c>
      <c r="B276" s="70" t="str">
        <f>IF(A276&lt;&gt;0,2019,"")</f>
        <v/>
      </c>
      <c r="C276" s="108">
        <f>A_Stammdaten!$B$73</f>
        <v>0</v>
      </c>
      <c r="D276" s="21">
        <f t="shared" si="15"/>
        <v>0</v>
      </c>
      <c r="E276" s="102"/>
      <c r="F276" s="102"/>
      <c r="G276" s="102"/>
      <c r="H276" s="102"/>
      <c r="I276" s="102"/>
      <c r="J276" s="102"/>
      <c r="K276" s="102"/>
      <c r="L276" s="102"/>
      <c r="M276" s="21">
        <f t="shared" si="16"/>
        <v>0</v>
      </c>
      <c r="N276" s="21">
        <f>$M276*Listen!$H$4</f>
        <v>0</v>
      </c>
      <c r="O276" s="21">
        <f>$M276*0.4*Listen!$H$2*0.035*A_Stammdaten!$E$73</f>
        <v>0</v>
      </c>
      <c r="P276" s="21">
        <f t="shared" si="17"/>
        <v>0</v>
      </c>
    </row>
    <row r="277" spans="1:16" ht="15" x14ac:dyDescent="0.25">
      <c r="A277" s="70">
        <f>A_Stammdaten!$A$73</f>
        <v>0</v>
      </c>
      <c r="B277" s="70" t="str">
        <f>IF(A277&lt;&gt;0,2020,"")</f>
        <v/>
      </c>
      <c r="C277" s="108">
        <f>A_Stammdaten!$B$73</f>
        <v>0</v>
      </c>
      <c r="D277" s="21">
        <f t="shared" si="15"/>
        <v>0</v>
      </c>
      <c r="E277" s="102"/>
      <c r="F277" s="102"/>
      <c r="G277" s="102"/>
      <c r="H277" s="102"/>
      <c r="I277" s="102"/>
      <c r="J277" s="102"/>
      <c r="K277" s="102"/>
      <c r="L277" s="102"/>
      <c r="M277" s="21">
        <f t="shared" si="16"/>
        <v>0</v>
      </c>
      <c r="N277" s="21">
        <f>$M277*Listen!$H$4</f>
        <v>0</v>
      </c>
      <c r="O277" s="21">
        <f>$M277*0.4*Listen!$H$2*0.035*A_Stammdaten!$E$73</f>
        <v>0</v>
      </c>
      <c r="P277" s="21">
        <f t="shared" si="17"/>
        <v>0</v>
      </c>
    </row>
    <row r="278" spans="1:16" ht="15" x14ac:dyDescent="0.25">
      <c r="A278" s="70">
        <f>A_Stammdaten!$A$73</f>
        <v>0</v>
      </c>
      <c r="B278" s="70" t="str">
        <f>IF(A278&lt;&gt;0,2021,"")</f>
        <v/>
      </c>
      <c r="C278" s="108">
        <f>A_Stammdaten!$B$73</f>
        <v>0</v>
      </c>
      <c r="D278" s="21">
        <f t="shared" si="15"/>
        <v>0</v>
      </c>
      <c r="E278" s="102"/>
      <c r="F278" s="102"/>
      <c r="G278" s="102"/>
      <c r="H278" s="102"/>
      <c r="I278" s="102"/>
      <c r="J278" s="102"/>
      <c r="K278" s="102"/>
      <c r="L278" s="102"/>
      <c r="M278" s="21">
        <f t="shared" si="16"/>
        <v>0</v>
      </c>
      <c r="N278" s="21">
        <f>$M278*Listen!$H$4</f>
        <v>0</v>
      </c>
      <c r="O278" s="21">
        <f>$M278*0.4*Listen!$H$2*0.035*A_Stammdaten!$E$73</f>
        <v>0</v>
      </c>
      <c r="P278" s="21">
        <f t="shared" si="17"/>
        <v>0</v>
      </c>
    </row>
    <row r="279" spans="1:16" ht="15" x14ac:dyDescent="0.25">
      <c r="A279" s="70">
        <f>A_Stammdaten!$A$73</f>
        <v>0</v>
      </c>
      <c r="B279" s="70" t="str">
        <f>IF(A279&lt;&gt;0,2022,"")</f>
        <v/>
      </c>
      <c r="C279" s="108">
        <f>A_Stammdaten!$B$73</f>
        <v>0</v>
      </c>
      <c r="D279" s="21">
        <f t="shared" si="15"/>
        <v>0</v>
      </c>
      <c r="E279" s="102"/>
      <c r="F279" s="102"/>
      <c r="G279" s="102"/>
      <c r="H279" s="102"/>
      <c r="I279" s="102"/>
      <c r="J279" s="102"/>
      <c r="K279" s="102"/>
      <c r="L279" s="102"/>
      <c r="M279" s="21">
        <f t="shared" si="16"/>
        <v>0</v>
      </c>
      <c r="N279" s="21">
        <f>$M279*Listen!$H$4</f>
        <v>0</v>
      </c>
      <c r="O279" s="21">
        <f>$M279*0.4*Listen!$H$2*0.035*A_Stammdaten!$E$73</f>
        <v>0</v>
      </c>
      <c r="P279" s="21">
        <f t="shared" si="17"/>
        <v>0</v>
      </c>
    </row>
    <row r="280" spans="1:16" ht="15" x14ac:dyDescent="0.25">
      <c r="A280" s="70">
        <f>A_Stammdaten!$A$73</f>
        <v>0</v>
      </c>
      <c r="B280" s="70" t="str">
        <f>IF(A280&lt;&gt;0,2023,"")</f>
        <v/>
      </c>
      <c r="C280" s="108">
        <f>A_Stammdaten!$B$73</f>
        <v>0</v>
      </c>
      <c r="D280" s="21">
        <f t="shared" si="15"/>
        <v>0</v>
      </c>
      <c r="E280" s="102"/>
      <c r="F280" s="102"/>
      <c r="G280" s="102"/>
      <c r="H280" s="102"/>
      <c r="I280" s="102"/>
      <c r="J280" s="102"/>
      <c r="K280" s="102"/>
      <c r="L280" s="102"/>
      <c r="M280" s="21">
        <f t="shared" si="16"/>
        <v>0</v>
      </c>
      <c r="N280" s="21">
        <f>$M280*Listen!$H$4</f>
        <v>0</v>
      </c>
      <c r="O280" s="21">
        <f>$M280*0.4*Listen!$H$2*0.035*A_Stammdaten!$E$73</f>
        <v>0</v>
      </c>
      <c r="P280" s="21">
        <f t="shared" si="17"/>
        <v>0</v>
      </c>
    </row>
    <row r="281" spans="1:16" ht="15" x14ac:dyDescent="0.25">
      <c r="A281" s="70">
        <f>A_Stammdaten!$A$74</f>
        <v>0</v>
      </c>
      <c r="B281" s="70" t="str">
        <f>IF(A281&lt;&gt;0,2017,"")</f>
        <v/>
      </c>
      <c r="C281" s="108">
        <f>A_Stammdaten!$B$74</f>
        <v>0</v>
      </c>
      <c r="D281" s="21">
        <f t="shared" si="15"/>
        <v>0</v>
      </c>
      <c r="E281" s="102"/>
      <c r="F281" s="102"/>
      <c r="G281" s="102"/>
      <c r="H281" s="102"/>
      <c r="I281" s="102"/>
      <c r="J281" s="102"/>
      <c r="K281" s="102"/>
      <c r="L281" s="102"/>
      <c r="M281" s="21">
        <f t="shared" si="16"/>
        <v>0</v>
      </c>
      <c r="N281" s="21">
        <f>$M281*Listen!$H$4</f>
        <v>0</v>
      </c>
      <c r="O281" s="21">
        <f>$M281*0.4*Listen!$H$2*0.035*A_Stammdaten!$E$74</f>
        <v>0</v>
      </c>
      <c r="P281" s="21">
        <f t="shared" si="17"/>
        <v>0</v>
      </c>
    </row>
    <row r="282" spans="1:16" ht="15" x14ac:dyDescent="0.25">
      <c r="A282" s="70">
        <f>A_Stammdaten!$A$74</f>
        <v>0</v>
      </c>
      <c r="B282" s="70" t="str">
        <f>IF(A282&lt;&gt;0,2018,"")</f>
        <v/>
      </c>
      <c r="C282" s="108">
        <f>A_Stammdaten!$B$74</f>
        <v>0</v>
      </c>
      <c r="D282" s="21">
        <f t="shared" si="15"/>
        <v>0</v>
      </c>
      <c r="E282" s="102"/>
      <c r="F282" s="102"/>
      <c r="G282" s="102"/>
      <c r="H282" s="102"/>
      <c r="I282" s="102"/>
      <c r="J282" s="102"/>
      <c r="K282" s="102"/>
      <c r="L282" s="102"/>
      <c r="M282" s="21">
        <f t="shared" si="16"/>
        <v>0</v>
      </c>
      <c r="N282" s="21">
        <f>$M282*Listen!$H$4</f>
        <v>0</v>
      </c>
      <c r="O282" s="21">
        <f>$M282*0.4*Listen!$H$2*0.035*A_Stammdaten!$E$74</f>
        <v>0</v>
      </c>
      <c r="P282" s="21">
        <f t="shared" si="17"/>
        <v>0</v>
      </c>
    </row>
    <row r="283" spans="1:16" ht="15" x14ac:dyDescent="0.25">
      <c r="A283" s="70">
        <f>A_Stammdaten!$A$74</f>
        <v>0</v>
      </c>
      <c r="B283" s="70" t="str">
        <f>IF(A283&lt;&gt;0,2019,"")</f>
        <v/>
      </c>
      <c r="C283" s="108">
        <f>A_Stammdaten!$B$74</f>
        <v>0</v>
      </c>
      <c r="D283" s="21">
        <f t="shared" si="15"/>
        <v>0</v>
      </c>
      <c r="E283" s="102"/>
      <c r="F283" s="102"/>
      <c r="G283" s="102"/>
      <c r="H283" s="102"/>
      <c r="I283" s="102"/>
      <c r="J283" s="102"/>
      <c r="K283" s="102"/>
      <c r="L283" s="102"/>
      <c r="M283" s="21">
        <f t="shared" si="16"/>
        <v>0</v>
      </c>
      <c r="N283" s="21">
        <f>$M283*Listen!$H$4</f>
        <v>0</v>
      </c>
      <c r="O283" s="21">
        <f>$M283*0.4*Listen!$H$2*0.035*A_Stammdaten!$E$74</f>
        <v>0</v>
      </c>
      <c r="P283" s="21">
        <f t="shared" si="17"/>
        <v>0</v>
      </c>
    </row>
    <row r="284" spans="1:16" ht="15" x14ac:dyDescent="0.25">
      <c r="A284" s="70">
        <f>A_Stammdaten!$A$74</f>
        <v>0</v>
      </c>
      <c r="B284" s="70" t="str">
        <f>IF(A284&lt;&gt;0,2020,"")</f>
        <v/>
      </c>
      <c r="C284" s="108">
        <f>A_Stammdaten!$B$74</f>
        <v>0</v>
      </c>
      <c r="D284" s="21">
        <f t="shared" si="15"/>
        <v>0</v>
      </c>
      <c r="E284" s="102"/>
      <c r="F284" s="102"/>
      <c r="G284" s="102"/>
      <c r="H284" s="102"/>
      <c r="I284" s="102"/>
      <c r="J284" s="102"/>
      <c r="K284" s="102"/>
      <c r="L284" s="102"/>
      <c r="M284" s="21">
        <f t="shared" si="16"/>
        <v>0</v>
      </c>
      <c r="N284" s="21">
        <f>$M284*Listen!$H$4</f>
        <v>0</v>
      </c>
      <c r="O284" s="21">
        <f>$M284*0.4*Listen!$H$2*0.035*A_Stammdaten!$E$74</f>
        <v>0</v>
      </c>
      <c r="P284" s="21">
        <f t="shared" si="17"/>
        <v>0</v>
      </c>
    </row>
    <row r="285" spans="1:16" ht="15" x14ac:dyDescent="0.25">
      <c r="A285" s="70">
        <f>A_Stammdaten!$A$74</f>
        <v>0</v>
      </c>
      <c r="B285" s="70" t="str">
        <f>IF(A285&lt;&gt;0,2021,"")</f>
        <v/>
      </c>
      <c r="C285" s="108">
        <f>A_Stammdaten!$B$74</f>
        <v>0</v>
      </c>
      <c r="D285" s="21">
        <f t="shared" si="15"/>
        <v>0</v>
      </c>
      <c r="E285" s="102"/>
      <c r="F285" s="102"/>
      <c r="G285" s="102"/>
      <c r="H285" s="102"/>
      <c r="I285" s="102"/>
      <c r="J285" s="102"/>
      <c r="K285" s="102"/>
      <c r="L285" s="102"/>
      <c r="M285" s="21">
        <f t="shared" si="16"/>
        <v>0</v>
      </c>
      <c r="N285" s="21">
        <f>$M285*Listen!$H$4</f>
        <v>0</v>
      </c>
      <c r="O285" s="21">
        <f>$M285*0.4*Listen!$H$2*0.035*A_Stammdaten!$E$74</f>
        <v>0</v>
      </c>
      <c r="P285" s="21">
        <f t="shared" si="17"/>
        <v>0</v>
      </c>
    </row>
    <row r="286" spans="1:16" ht="15" x14ac:dyDescent="0.25">
      <c r="A286" s="70">
        <f>A_Stammdaten!$A$74</f>
        <v>0</v>
      </c>
      <c r="B286" s="70" t="str">
        <f>IF(A286&lt;&gt;0,2022,"")</f>
        <v/>
      </c>
      <c r="C286" s="108">
        <f>A_Stammdaten!$B$74</f>
        <v>0</v>
      </c>
      <c r="D286" s="21">
        <f t="shared" si="15"/>
        <v>0</v>
      </c>
      <c r="E286" s="102"/>
      <c r="F286" s="102"/>
      <c r="G286" s="102"/>
      <c r="H286" s="102"/>
      <c r="I286" s="102"/>
      <c r="J286" s="102"/>
      <c r="K286" s="102"/>
      <c r="L286" s="102"/>
      <c r="M286" s="21">
        <f t="shared" si="16"/>
        <v>0</v>
      </c>
      <c r="N286" s="21">
        <f>$M286*Listen!$H$4</f>
        <v>0</v>
      </c>
      <c r="O286" s="21">
        <f>$M286*0.4*Listen!$H$2*0.035*A_Stammdaten!$E$74</f>
        <v>0</v>
      </c>
      <c r="P286" s="21">
        <f t="shared" si="17"/>
        <v>0</v>
      </c>
    </row>
    <row r="287" spans="1:16" ht="15" x14ac:dyDescent="0.25">
      <c r="A287" s="70">
        <f>A_Stammdaten!$A$74</f>
        <v>0</v>
      </c>
      <c r="B287" s="70" t="str">
        <f>IF(A287&lt;&gt;0,2023,"")</f>
        <v/>
      </c>
      <c r="C287" s="108">
        <f>A_Stammdaten!$B$74</f>
        <v>0</v>
      </c>
      <c r="D287" s="21">
        <f t="shared" si="15"/>
        <v>0</v>
      </c>
      <c r="E287" s="102"/>
      <c r="F287" s="102"/>
      <c r="G287" s="102"/>
      <c r="H287" s="102"/>
      <c r="I287" s="102"/>
      <c r="J287" s="102"/>
      <c r="K287" s="102"/>
      <c r="L287" s="102"/>
      <c r="M287" s="21">
        <f t="shared" si="16"/>
        <v>0</v>
      </c>
      <c r="N287" s="21">
        <f>$M287*Listen!$H$4</f>
        <v>0</v>
      </c>
      <c r="O287" s="21">
        <f>$M287*0.4*Listen!$H$2*0.035*A_Stammdaten!$E$74</f>
        <v>0</v>
      </c>
      <c r="P287" s="21">
        <f t="shared" si="17"/>
        <v>0</v>
      </c>
    </row>
    <row r="288" spans="1:16" ht="15" x14ac:dyDescent="0.25">
      <c r="A288" s="70">
        <f>A_Stammdaten!$A$75</f>
        <v>0</v>
      </c>
      <c r="B288" s="70" t="str">
        <f>IF(A288&lt;&gt;0,2017,"")</f>
        <v/>
      </c>
      <c r="C288" s="108">
        <f>A_Stammdaten!$B$75</f>
        <v>0</v>
      </c>
      <c r="D288" s="21">
        <f t="shared" si="15"/>
        <v>0</v>
      </c>
      <c r="E288" s="102"/>
      <c r="F288" s="102"/>
      <c r="G288" s="102"/>
      <c r="H288" s="102"/>
      <c r="I288" s="102"/>
      <c r="J288" s="102"/>
      <c r="K288" s="102"/>
      <c r="L288" s="102"/>
      <c r="M288" s="21">
        <f t="shared" si="16"/>
        <v>0</v>
      </c>
      <c r="N288" s="21">
        <f>$M288*Listen!$H$4</f>
        <v>0</v>
      </c>
      <c r="O288" s="21">
        <f>$M288*0.4*Listen!$H$2*0.035*A_Stammdaten!$E$75</f>
        <v>0</v>
      </c>
      <c r="P288" s="21">
        <f t="shared" si="17"/>
        <v>0</v>
      </c>
    </row>
    <row r="289" spans="1:16" ht="15" x14ac:dyDescent="0.25">
      <c r="A289" s="70">
        <f>A_Stammdaten!$A$75</f>
        <v>0</v>
      </c>
      <c r="B289" s="70" t="str">
        <f>IF(A289&lt;&gt;0,2018,"")</f>
        <v/>
      </c>
      <c r="C289" s="108">
        <f>A_Stammdaten!$B$75</f>
        <v>0</v>
      </c>
      <c r="D289" s="21">
        <f t="shared" si="15"/>
        <v>0</v>
      </c>
      <c r="E289" s="102"/>
      <c r="F289" s="102"/>
      <c r="G289" s="102"/>
      <c r="H289" s="102"/>
      <c r="I289" s="102"/>
      <c r="J289" s="102"/>
      <c r="K289" s="102"/>
      <c r="L289" s="102"/>
      <c r="M289" s="21">
        <f t="shared" si="16"/>
        <v>0</v>
      </c>
      <c r="N289" s="21">
        <f>$M289*Listen!$H$4</f>
        <v>0</v>
      </c>
      <c r="O289" s="21">
        <f>$M289*0.4*Listen!$H$2*0.035*A_Stammdaten!$E$75</f>
        <v>0</v>
      </c>
      <c r="P289" s="21">
        <f t="shared" si="17"/>
        <v>0</v>
      </c>
    </row>
    <row r="290" spans="1:16" ht="15" x14ac:dyDescent="0.25">
      <c r="A290" s="70">
        <f>A_Stammdaten!$A$75</f>
        <v>0</v>
      </c>
      <c r="B290" s="70" t="str">
        <f>IF(A290&lt;&gt;0,2019,"")</f>
        <v/>
      </c>
      <c r="C290" s="108">
        <f>A_Stammdaten!$B$75</f>
        <v>0</v>
      </c>
      <c r="D290" s="21">
        <f t="shared" si="15"/>
        <v>0</v>
      </c>
      <c r="E290" s="102"/>
      <c r="F290" s="102"/>
      <c r="G290" s="102"/>
      <c r="H290" s="102"/>
      <c r="I290" s="102"/>
      <c r="J290" s="102"/>
      <c r="K290" s="102"/>
      <c r="L290" s="102"/>
      <c r="M290" s="21">
        <f t="shared" si="16"/>
        <v>0</v>
      </c>
      <c r="N290" s="21">
        <f>$M290*Listen!$H$4</f>
        <v>0</v>
      </c>
      <c r="O290" s="21">
        <f>$M290*0.4*Listen!$H$2*0.035*A_Stammdaten!$E$75</f>
        <v>0</v>
      </c>
      <c r="P290" s="21">
        <f t="shared" si="17"/>
        <v>0</v>
      </c>
    </row>
    <row r="291" spans="1:16" ht="15" x14ac:dyDescent="0.25">
      <c r="A291" s="70">
        <f>A_Stammdaten!$A$75</f>
        <v>0</v>
      </c>
      <c r="B291" s="70" t="str">
        <f>IF(A291&lt;&gt;0,2020,"")</f>
        <v/>
      </c>
      <c r="C291" s="108">
        <f>A_Stammdaten!$B$75</f>
        <v>0</v>
      </c>
      <c r="D291" s="21">
        <f t="shared" si="15"/>
        <v>0</v>
      </c>
      <c r="E291" s="102"/>
      <c r="F291" s="102"/>
      <c r="G291" s="102"/>
      <c r="H291" s="102"/>
      <c r="I291" s="102"/>
      <c r="J291" s="102"/>
      <c r="K291" s="102"/>
      <c r="L291" s="102"/>
      <c r="M291" s="21">
        <f t="shared" si="16"/>
        <v>0</v>
      </c>
      <c r="N291" s="21">
        <f>$M291*Listen!$H$4</f>
        <v>0</v>
      </c>
      <c r="O291" s="21">
        <f>$M291*0.4*Listen!$H$2*0.035*A_Stammdaten!$E$75</f>
        <v>0</v>
      </c>
      <c r="P291" s="21">
        <f t="shared" si="17"/>
        <v>0</v>
      </c>
    </row>
    <row r="292" spans="1:16" ht="15" x14ac:dyDescent="0.25">
      <c r="A292" s="70">
        <f>A_Stammdaten!$A$75</f>
        <v>0</v>
      </c>
      <c r="B292" s="70" t="str">
        <f>IF(A292&lt;&gt;0,2021,"")</f>
        <v/>
      </c>
      <c r="C292" s="108">
        <f>A_Stammdaten!$B$75</f>
        <v>0</v>
      </c>
      <c r="D292" s="21">
        <f t="shared" si="15"/>
        <v>0</v>
      </c>
      <c r="E292" s="102"/>
      <c r="F292" s="102"/>
      <c r="G292" s="102"/>
      <c r="H292" s="102"/>
      <c r="I292" s="102"/>
      <c r="J292" s="102"/>
      <c r="K292" s="102"/>
      <c r="L292" s="102"/>
      <c r="M292" s="21">
        <f t="shared" si="16"/>
        <v>0</v>
      </c>
      <c r="N292" s="21">
        <f>$M292*Listen!$H$4</f>
        <v>0</v>
      </c>
      <c r="O292" s="21">
        <f>$M292*0.4*Listen!$H$2*0.035*A_Stammdaten!$E$75</f>
        <v>0</v>
      </c>
      <c r="P292" s="21">
        <f t="shared" si="17"/>
        <v>0</v>
      </c>
    </row>
    <row r="293" spans="1:16" ht="15" x14ac:dyDescent="0.25">
      <c r="A293" s="70">
        <f>A_Stammdaten!$A$75</f>
        <v>0</v>
      </c>
      <c r="B293" s="70" t="str">
        <f>IF(A293&lt;&gt;0,2022,"")</f>
        <v/>
      </c>
      <c r="C293" s="108">
        <f>A_Stammdaten!$B$75</f>
        <v>0</v>
      </c>
      <c r="D293" s="21">
        <f t="shared" si="15"/>
        <v>0</v>
      </c>
      <c r="E293" s="102"/>
      <c r="F293" s="102"/>
      <c r="G293" s="102"/>
      <c r="H293" s="102"/>
      <c r="I293" s="102"/>
      <c r="J293" s="102"/>
      <c r="K293" s="102"/>
      <c r="L293" s="102"/>
      <c r="M293" s="21">
        <f t="shared" si="16"/>
        <v>0</v>
      </c>
      <c r="N293" s="21">
        <f>$M293*Listen!$H$4</f>
        <v>0</v>
      </c>
      <c r="O293" s="21">
        <f>$M293*0.4*Listen!$H$2*0.035*A_Stammdaten!$E$75</f>
        <v>0</v>
      </c>
      <c r="P293" s="21">
        <f t="shared" si="17"/>
        <v>0</v>
      </c>
    </row>
    <row r="294" spans="1:16" ht="15" x14ac:dyDescent="0.25">
      <c r="A294" s="70">
        <f>A_Stammdaten!$A$75</f>
        <v>0</v>
      </c>
      <c r="B294" s="70" t="str">
        <f>IF(A294&lt;&gt;0,2023,"")</f>
        <v/>
      </c>
      <c r="C294" s="108">
        <f>A_Stammdaten!$B$75</f>
        <v>0</v>
      </c>
      <c r="D294" s="21">
        <f t="shared" si="15"/>
        <v>0</v>
      </c>
      <c r="E294" s="102"/>
      <c r="F294" s="102"/>
      <c r="G294" s="102"/>
      <c r="H294" s="102"/>
      <c r="I294" s="102"/>
      <c r="J294" s="102"/>
      <c r="K294" s="102"/>
      <c r="L294" s="102"/>
      <c r="M294" s="21">
        <f t="shared" si="16"/>
        <v>0</v>
      </c>
      <c r="N294" s="21">
        <f>$M294*Listen!$H$4</f>
        <v>0</v>
      </c>
      <c r="O294" s="21">
        <f>$M294*0.4*Listen!$H$2*0.035*A_Stammdaten!$E$75</f>
        <v>0</v>
      </c>
      <c r="P294" s="21">
        <f t="shared" si="17"/>
        <v>0</v>
      </c>
    </row>
    <row r="295" spans="1:16" ht="15" x14ac:dyDescent="0.25">
      <c r="A295" s="70">
        <f>A_Stammdaten!$A$76</f>
        <v>0</v>
      </c>
      <c r="B295" s="70" t="str">
        <f>IF(A295&lt;&gt;0,2017,"")</f>
        <v/>
      </c>
      <c r="C295" s="108">
        <f>A_Stammdaten!$B$76</f>
        <v>0</v>
      </c>
      <c r="D295" s="21">
        <f t="shared" si="15"/>
        <v>0</v>
      </c>
      <c r="E295" s="102"/>
      <c r="F295" s="102"/>
      <c r="G295" s="102"/>
      <c r="H295" s="102"/>
      <c r="I295" s="102"/>
      <c r="J295" s="102"/>
      <c r="K295" s="102"/>
      <c r="L295" s="102"/>
      <c r="M295" s="21">
        <f t="shared" si="16"/>
        <v>0</v>
      </c>
      <c r="N295" s="21">
        <f>$M295*Listen!$H$4</f>
        <v>0</v>
      </c>
      <c r="O295" s="21">
        <f>$M295*0.4*Listen!$H$2*0.035*A_Stammdaten!$E$76</f>
        <v>0</v>
      </c>
      <c r="P295" s="21">
        <f t="shared" si="17"/>
        <v>0</v>
      </c>
    </row>
    <row r="296" spans="1:16" ht="15" x14ac:dyDescent="0.25">
      <c r="A296" s="70">
        <f>A_Stammdaten!$A$76</f>
        <v>0</v>
      </c>
      <c r="B296" s="70" t="str">
        <f>IF(A296&lt;&gt;0,2018,"")</f>
        <v/>
      </c>
      <c r="C296" s="108">
        <f>A_Stammdaten!$B$76</f>
        <v>0</v>
      </c>
      <c r="D296" s="21">
        <f t="shared" si="15"/>
        <v>0</v>
      </c>
      <c r="E296" s="102"/>
      <c r="F296" s="102"/>
      <c r="G296" s="102"/>
      <c r="H296" s="102"/>
      <c r="I296" s="102"/>
      <c r="J296" s="102"/>
      <c r="K296" s="102"/>
      <c r="L296" s="102"/>
      <c r="M296" s="21">
        <f t="shared" si="16"/>
        <v>0</v>
      </c>
      <c r="N296" s="21">
        <f>$M296*Listen!$H$4</f>
        <v>0</v>
      </c>
      <c r="O296" s="21">
        <f>$M296*0.4*Listen!$H$2*0.035*A_Stammdaten!$E$76</f>
        <v>0</v>
      </c>
      <c r="P296" s="21">
        <f t="shared" si="17"/>
        <v>0</v>
      </c>
    </row>
    <row r="297" spans="1:16" ht="15" x14ac:dyDescent="0.25">
      <c r="A297" s="70">
        <f>A_Stammdaten!$A$76</f>
        <v>0</v>
      </c>
      <c r="B297" s="70" t="str">
        <f>IF(A297&lt;&gt;0,2019,"")</f>
        <v/>
      </c>
      <c r="C297" s="108">
        <f>A_Stammdaten!$B$76</f>
        <v>0</v>
      </c>
      <c r="D297" s="21">
        <f t="shared" si="15"/>
        <v>0</v>
      </c>
      <c r="E297" s="102"/>
      <c r="F297" s="102"/>
      <c r="G297" s="102"/>
      <c r="H297" s="102"/>
      <c r="I297" s="102"/>
      <c r="J297" s="102"/>
      <c r="K297" s="102"/>
      <c r="L297" s="102"/>
      <c r="M297" s="21">
        <f t="shared" si="16"/>
        <v>0</v>
      </c>
      <c r="N297" s="21">
        <f>$M297*Listen!$H$4</f>
        <v>0</v>
      </c>
      <c r="O297" s="21">
        <f>$M297*0.4*Listen!$H$2*0.035*A_Stammdaten!$E$76</f>
        <v>0</v>
      </c>
      <c r="P297" s="21">
        <f t="shared" si="17"/>
        <v>0</v>
      </c>
    </row>
    <row r="298" spans="1:16" ht="15" x14ac:dyDescent="0.25">
      <c r="A298" s="70">
        <f>A_Stammdaten!$A$76</f>
        <v>0</v>
      </c>
      <c r="B298" s="70" t="str">
        <f>IF(A298&lt;&gt;0,2020,"")</f>
        <v/>
      </c>
      <c r="C298" s="108">
        <f>A_Stammdaten!$B$76</f>
        <v>0</v>
      </c>
      <c r="D298" s="21">
        <f t="shared" si="15"/>
        <v>0</v>
      </c>
      <c r="E298" s="102"/>
      <c r="F298" s="102"/>
      <c r="G298" s="102"/>
      <c r="H298" s="102"/>
      <c r="I298" s="102"/>
      <c r="J298" s="102"/>
      <c r="K298" s="102"/>
      <c r="L298" s="102"/>
      <c r="M298" s="21">
        <f t="shared" si="16"/>
        <v>0</v>
      </c>
      <c r="N298" s="21">
        <f>$M298*Listen!$H$4</f>
        <v>0</v>
      </c>
      <c r="O298" s="21">
        <f>$M298*0.4*Listen!$H$2*0.035*A_Stammdaten!$E$76</f>
        <v>0</v>
      </c>
      <c r="P298" s="21">
        <f t="shared" si="17"/>
        <v>0</v>
      </c>
    </row>
    <row r="299" spans="1:16" ht="15" x14ac:dyDescent="0.25">
      <c r="A299" s="70">
        <f>A_Stammdaten!$A$76</f>
        <v>0</v>
      </c>
      <c r="B299" s="70" t="str">
        <f>IF(A299&lt;&gt;0,2021,"")</f>
        <v/>
      </c>
      <c r="C299" s="108">
        <f>A_Stammdaten!$B$76</f>
        <v>0</v>
      </c>
      <c r="D299" s="21">
        <f t="shared" si="15"/>
        <v>0</v>
      </c>
      <c r="E299" s="102"/>
      <c r="F299" s="102"/>
      <c r="G299" s="102"/>
      <c r="H299" s="102"/>
      <c r="I299" s="102"/>
      <c r="J299" s="102"/>
      <c r="K299" s="102"/>
      <c r="L299" s="102"/>
      <c r="M299" s="21">
        <f t="shared" si="16"/>
        <v>0</v>
      </c>
      <c r="N299" s="21">
        <f>$M299*Listen!$H$4</f>
        <v>0</v>
      </c>
      <c r="O299" s="21">
        <f>$M299*0.4*Listen!$H$2*0.035*A_Stammdaten!$E$76</f>
        <v>0</v>
      </c>
      <c r="P299" s="21">
        <f t="shared" si="17"/>
        <v>0</v>
      </c>
    </row>
    <row r="300" spans="1:16" ht="15" x14ac:dyDescent="0.25">
      <c r="A300" s="70">
        <f>A_Stammdaten!$A$76</f>
        <v>0</v>
      </c>
      <c r="B300" s="70" t="str">
        <f>IF(A300&lt;&gt;0,2022,"")</f>
        <v/>
      </c>
      <c r="C300" s="108">
        <f>A_Stammdaten!$B$76</f>
        <v>0</v>
      </c>
      <c r="D300" s="21">
        <f t="shared" ref="D300:D363" si="18">SUM(E300:F300)</f>
        <v>0</v>
      </c>
      <c r="E300" s="102"/>
      <c r="F300" s="102"/>
      <c r="G300" s="102"/>
      <c r="H300" s="102"/>
      <c r="I300" s="102"/>
      <c r="J300" s="102"/>
      <c r="K300" s="102"/>
      <c r="L300" s="102"/>
      <c r="M300" s="21">
        <f t="shared" ref="M300:M363" si="19">AVERAGE(SUM(G300+H300,-I300),SUM(J300+K300,-L300))</f>
        <v>0</v>
      </c>
      <c r="N300" s="21">
        <f>$M300*Listen!$H$4</f>
        <v>0</v>
      </c>
      <c r="O300" s="21">
        <f>$M300*0.4*Listen!$H$2*0.035*A_Stammdaten!$E$76</f>
        <v>0</v>
      </c>
      <c r="P300" s="21">
        <f t="shared" ref="P300:P363" si="20">D300+N300+O300</f>
        <v>0</v>
      </c>
    </row>
    <row r="301" spans="1:16" ht="15" x14ac:dyDescent="0.25">
      <c r="A301" s="70">
        <f>A_Stammdaten!$A$76</f>
        <v>0</v>
      </c>
      <c r="B301" s="70" t="str">
        <f>IF(A301&lt;&gt;0,2023,"")</f>
        <v/>
      </c>
      <c r="C301" s="108">
        <f>A_Stammdaten!$B$76</f>
        <v>0</v>
      </c>
      <c r="D301" s="21">
        <f t="shared" si="18"/>
        <v>0</v>
      </c>
      <c r="E301" s="102"/>
      <c r="F301" s="102"/>
      <c r="G301" s="102"/>
      <c r="H301" s="102"/>
      <c r="I301" s="102"/>
      <c r="J301" s="102"/>
      <c r="K301" s="102"/>
      <c r="L301" s="102"/>
      <c r="M301" s="21">
        <f t="shared" si="19"/>
        <v>0</v>
      </c>
      <c r="N301" s="21">
        <f>$M301*Listen!$H$4</f>
        <v>0</v>
      </c>
      <c r="O301" s="21">
        <f>$M301*0.4*Listen!$H$2*0.035*A_Stammdaten!$E$76</f>
        <v>0</v>
      </c>
      <c r="P301" s="21">
        <f t="shared" si="20"/>
        <v>0</v>
      </c>
    </row>
    <row r="302" spans="1:16" ht="15" x14ac:dyDescent="0.25">
      <c r="A302" s="70">
        <f>A_Stammdaten!$A$77</f>
        <v>0</v>
      </c>
      <c r="B302" s="70" t="str">
        <f>IF(A302&lt;&gt;0,2017,"")</f>
        <v/>
      </c>
      <c r="C302" s="108">
        <f>A_Stammdaten!$B$77</f>
        <v>0</v>
      </c>
      <c r="D302" s="21">
        <f t="shared" si="18"/>
        <v>0</v>
      </c>
      <c r="E302" s="102"/>
      <c r="F302" s="102"/>
      <c r="G302" s="102"/>
      <c r="H302" s="102"/>
      <c r="I302" s="102"/>
      <c r="J302" s="102"/>
      <c r="K302" s="102"/>
      <c r="L302" s="102"/>
      <c r="M302" s="21">
        <f t="shared" si="19"/>
        <v>0</v>
      </c>
      <c r="N302" s="21">
        <f>$M302*Listen!$H$4</f>
        <v>0</v>
      </c>
      <c r="O302" s="21">
        <f>$M302*0.4*Listen!$H$2*0.035*A_Stammdaten!$E$77</f>
        <v>0</v>
      </c>
      <c r="P302" s="21">
        <f t="shared" si="20"/>
        <v>0</v>
      </c>
    </row>
    <row r="303" spans="1:16" ht="15" x14ac:dyDescent="0.25">
      <c r="A303" s="70">
        <f>A_Stammdaten!$A$77</f>
        <v>0</v>
      </c>
      <c r="B303" s="70" t="str">
        <f>IF(A303&lt;&gt;0,2018,"")</f>
        <v/>
      </c>
      <c r="C303" s="108">
        <f>A_Stammdaten!$B$77</f>
        <v>0</v>
      </c>
      <c r="D303" s="21">
        <f t="shared" si="18"/>
        <v>0</v>
      </c>
      <c r="E303" s="102"/>
      <c r="F303" s="102"/>
      <c r="G303" s="102"/>
      <c r="H303" s="102"/>
      <c r="I303" s="102"/>
      <c r="J303" s="102"/>
      <c r="K303" s="102"/>
      <c r="L303" s="102"/>
      <c r="M303" s="21">
        <f t="shared" si="19"/>
        <v>0</v>
      </c>
      <c r="N303" s="21">
        <f>$M303*Listen!$H$4</f>
        <v>0</v>
      </c>
      <c r="O303" s="21">
        <f>$M303*0.4*Listen!$H$2*0.035*A_Stammdaten!$E$77</f>
        <v>0</v>
      </c>
      <c r="P303" s="21">
        <f t="shared" si="20"/>
        <v>0</v>
      </c>
    </row>
    <row r="304" spans="1:16" ht="15" x14ac:dyDescent="0.25">
      <c r="A304" s="70">
        <f>A_Stammdaten!$A$77</f>
        <v>0</v>
      </c>
      <c r="B304" s="70" t="str">
        <f>IF(A304&lt;&gt;0,2019,"")</f>
        <v/>
      </c>
      <c r="C304" s="108">
        <f>A_Stammdaten!$B$77</f>
        <v>0</v>
      </c>
      <c r="D304" s="21">
        <f t="shared" si="18"/>
        <v>0</v>
      </c>
      <c r="E304" s="102"/>
      <c r="F304" s="102"/>
      <c r="G304" s="102"/>
      <c r="H304" s="102"/>
      <c r="I304" s="102"/>
      <c r="J304" s="102"/>
      <c r="K304" s="102"/>
      <c r="L304" s="102"/>
      <c r="M304" s="21">
        <f t="shared" si="19"/>
        <v>0</v>
      </c>
      <c r="N304" s="21">
        <f>$M304*Listen!$H$4</f>
        <v>0</v>
      </c>
      <c r="O304" s="21">
        <f>$M304*0.4*Listen!$H$2*0.035*A_Stammdaten!$E$77</f>
        <v>0</v>
      </c>
      <c r="P304" s="21">
        <f t="shared" si="20"/>
        <v>0</v>
      </c>
    </row>
    <row r="305" spans="1:16" ht="15" x14ac:dyDescent="0.25">
      <c r="A305" s="70">
        <f>A_Stammdaten!$A$77</f>
        <v>0</v>
      </c>
      <c r="B305" s="70" t="str">
        <f>IF(A305&lt;&gt;0,2020,"")</f>
        <v/>
      </c>
      <c r="C305" s="108">
        <f>A_Stammdaten!$B$77</f>
        <v>0</v>
      </c>
      <c r="D305" s="21">
        <f t="shared" si="18"/>
        <v>0</v>
      </c>
      <c r="E305" s="102"/>
      <c r="F305" s="102"/>
      <c r="G305" s="102"/>
      <c r="H305" s="102"/>
      <c r="I305" s="102"/>
      <c r="J305" s="102"/>
      <c r="K305" s="102"/>
      <c r="L305" s="102"/>
      <c r="M305" s="21">
        <f t="shared" si="19"/>
        <v>0</v>
      </c>
      <c r="N305" s="21">
        <f>$M305*Listen!$H$4</f>
        <v>0</v>
      </c>
      <c r="O305" s="21">
        <f>$M305*0.4*Listen!$H$2*0.035*A_Stammdaten!$E$77</f>
        <v>0</v>
      </c>
      <c r="P305" s="21">
        <f t="shared" si="20"/>
        <v>0</v>
      </c>
    </row>
    <row r="306" spans="1:16" ht="15" x14ac:dyDescent="0.25">
      <c r="A306" s="70">
        <f>A_Stammdaten!$A$77</f>
        <v>0</v>
      </c>
      <c r="B306" s="70" t="str">
        <f>IF(A306&lt;&gt;0,2021,"")</f>
        <v/>
      </c>
      <c r="C306" s="108">
        <f>A_Stammdaten!$B$77</f>
        <v>0</v>
      </c>
      <c r="D306" s="21">
        <f t="shared" si="18"/>
        <v>0</v>
      </c>
      <c r="E306" s="102"/>
      <c r="F306" s="102"/>
      <c r="G306" s="102"/>
      <c r="H306" s="102"/>
      <c r="I306" s="102"/>
      <c r="J306" s="102"/>
      <c r="K306" s="102"/>
      <c r="L306" s="102"/>
      <c r="M306" s="21">
        <f t="shared" si="19"/>
        <v>0</v>
      </c>
      <c r="N306" s="21">
        <f>$M306*Listen!$H$4</f>
        <v>0</v>
      </c>
      <c r="O306" s="21">
        <f>$M306*0.4*Listen!$H$2*0.035*A_Stammdaten!$E$77</f>
        <v>0</v>
      </c>
      <c r="P306" s="21">
        <f t="shared" si="20"/>
        <v>0</v>
      </c>
    </row>
    <row r="307" spans="1:16" ht="15" x14ac:dyDescent="0.25">
      <c r="A307" s="70">
        <f>A_Stammdaten!$A$77</f>
        <v>0</v>
      </c>
      <c r="B307" s="70" t="str">
        <f>IF(A307&lt;&gt;0,2022,"")</f>
        <v/>
      </c>
      <c r="C307" s="108">
        <f>A_Stammdaten!$B$77</f>
        <v>0</v>
      </c>
      <c r="D307" s="21">
        <f t="shared" si="18"/>
        <v>0</v>
      </c>
      <c r="E307" s="102"/>
      <c r="F307" s="102"/>
      <c r="G307" s="102"/>
      <c r="H307" s="102"/>
      <c r="I307" s="102"/>
      <c r="J307" s="102"/>
      <c r="K307" s="102"/>
      <c r="L307" s="102"/>
      <c r="M307" s="21">
        <f t="shared" si="19"/>
        <v>0</v>
      </c>
      <c r="N307" s="21">
        <f>$M307*Listen!$H$4</f>
        <v>0</v>
      </c>
      <c r="O307" s="21">
        <f>$M307*0.4*Listen!$H$2*0.035*A_Stammdaten!$E$77</f>
        <v>0</v>
      </c>
      <c r="P307" s="21">
        <f t="shared" si="20"/>
        <v>0</v>
      </c>
    </row>
    <row r="308" spans="1:16" ht="15" x14ac:dyDescent="0.25">
      <c r="A308" s="70">
        <f>A_Stammdaten!$A$77</f>
        <v>0</v>
      </c>
      <c r="B308" s="70" t="str">
        <f>IF(A308&lt;&gt;0,2023,"")</f>
        <v/>
      </c>
      <c r="C308" s="108">
        <f>A_Stammdaten!$B$77</f>
        <v>0</v>
      </c>
      <c r="D308" s="21">
        <f t="shared" si="18"/>
        <v>0</v>
      </c>
      <c r="E308" s="102"/>
      <c r="F308" s="102"/>
      <c r="G308" s="102"/>
      <c r="H308" s="102"/>
      <c r="I308" s="102"/>
      <c r="J308" s="102"/>
      <c r="K308" s="102"/>
      <c r="L308" s="102"/>
      <c r="M308" s="21">
        <f t="shared" si="19"/>
        <v>0</v>
      </c>
      <c r="N308" s="21">
        <f>$M308*Listen!$H$4</f>
        <v>0</v>
      </c>
      <c r="O308" s="21">
        <f>$M308*0.4*Listen!$H$2*0.035*A_Stammdaten!$E$77</f>
        <v>0</v>
      </c>
      <c r="P308" s="21">
        <f t="shared" si="20"/>
        <v>0</v>
      </c>
    </row>
    <row r="309" spans="1:16" ht="15" x14ac:dyDescent="0.25">
      <c r="A309" s="70">
        <f>A_Stammdaten!$A$78</f>
        <v>0</v>
      </c>
      <c r="B309" s="70" t="str">
        <f>IF(A309&lt;&gt;0,2017,"")</f>
        <v/>
      </c>
      <c r="C309" s="108">
        <f>A_Stammdaten!$B$78</f>
        <v>0</v>
      </c>
      <c r="D309" s="21">
        <f t="shared" si="18"/>
        <v>0</v>
      </c>
      <c r="E309" s="102"/>
      <c r="F309" s="102"/>
      <c r="G309" s="102"/>
      <c r="H309" s="102"/>
      <c r="I309" s="102"/>
      <c r="J309" s="102"/>
      <c r="K309" s="102"/>
      <c r="L309" s="102"/>
      <c r="M309" s="21">
        <f t="shared" si="19"/>
        <v>0</v>
      </c>
      <c r="N309" s="21">
        <f>$M309*Listen!$H$4</f>
        <v>0</v>
      </c>
      <c r="O309" s="21">
        <f>$M309*0.4*Listen!$H$2*0.035*A_Stammdaten!$E$78</f>
        <v>0</v>
      </c>
      <c r="P309" s="21">
        <f t="shared" si="20"/>
        <v>0</v>
      </c>
    </row>
    <row r="310" spans="1:16" ht="15" x14ac:dyDescent="0.25">
      <c r="A310" s="70">
        <f>A_Stammdaten!$A$78</f>
        <v>0</v>
      </c>
      <c r="B310" s="70" t="str">
        <f>IF(A310&lt;&gt;0,2018,"")</f>
        <v/>
      </c>
      <c r="C310" s="108">
        <f>A_Stammdaten!$B$78</f>
        <v>0</v>
      </c>
      <c r="D310" s="21">
        <f t="shared" si="18"/>
        <v>0</v>
      </c>
      <c r="E310" s="102"/>
      <c r="F310" s="102"/>
      <c r="G310" s="102"/>
      <c r="H310" s="102"/>
      <c r="I310" s="102"/>
      <c r="J310" s="102"/>
      <c r="K310" s="102"/>
      <c r="L310" s="102"/>
      <c r="M310" s="21">
        <f t="shared" si="19"/>
        <v>0</v>
      </c>
      <c r="N310" s="21">
        <f>$M310*Listen!$H$4</f>
        <v>0</v>
      </c>
      <c r="O310" s="21">
        <f>$M310*0.4*Listen!$H$2*0.035*A_Stammdaten!$E$78</f>
        <v>0</v>
      </c>
      <c r="P310" s="21">
        <f t="shared" si="20"/>
        <v>0</v>
      </c>
    </row>
    <row r="311" spans="1:16" ht="15" x14ac:dyDescent="0.25">
      <c r="A311" s="70">
        <f>A_Stammdaten!$A$78</f>
        <v>0</v>
      </c>
      <c r="B311" s="70" t="str">
        <f>IF(A311&lt;&gt;0,2019,"")</f>
        <v/>
      </c>
      <c r="C311" s="108">
        <f>A_Stammdaten!$B$78</f>
        <v>0</v>
      </c>
      <c r="D311" s="21">
        <f t="shared" si="18"/>
        <v>0</v>
      </c>
      <c r="E311" s="102"/>
      <c r="F311" s="102"/>
      <c r="G311" s="102"/>
      <c r="H311" s="102"/>
      <c r="I311" s="102"/>
      <c r="J311" s="102"/>
      <c r="K311" s="102"/>
      <c r="L311" s="102"/>
      <c r="M311" s="21">
        <f t="shared" si="19"/>
        <v>0</v>
      </c>
      <c r="N311" s="21">
        <f>$M311*Listen!$H$4</f>
        <v>0</v>
      </c>
      <c r="O311" s="21">
        <f>$M311*0.4*Listen!$H$2*0.035*A_Stammdaten!$E$78</f>
        <v>0</v>
      </c>
      <c r="P311" s="21">
        <f t="shared" si="20"/>
        <v>0</v>
      </c>
    </row>
    <row r="312" spans="1:16" ht="15" x14ac:dyDescent="0.25">
      <c r="A312" s="70">
        <f>A_Stammdaten!$A$78</f>
        <v>0</v>
      </c>
      <c r="B312" s="70" t="str">
        <f>IF(A312&lt;&gt;0,2020,"")</f>
        <v/>
      </c>
      <c r="C312" s="108">
        <f>A_Stammdaten!$B$78</f>
        <v>0</v>
      </c>
      <c r="D312" s="21">
        <f t="shared" si="18"/>
        <v>0</v>
      </c>
      <c r="E312" s="102"/>
      <c r="F312" s="102"/>
      <c r="G312" s="102"/>
      <c r="H312" s="102"/>
      <c r="I312" s="102"/>
      <c r="J312" s="102"/>
      <c r="K312" s="102"/>
      <c r="L312" s="102"/>
      <c r="M312" s="21">
        <f t="shared" si="19"/>
        <v>0</v>
      </c>
      <c r="N312" s="21">
        <f>$M312*Listen!$H$4</f>
        <v>0</v>
      </c>
      <c r="O312" s="21">
        <f>$M312*0.4*Listen!$H$2*0.035*A_Stammdaten!$E$78</f>
        <v>0</v>
      </c>
      <c r="P312" s="21">
        <f t="shared" si="20"/>
        <v>0</v>
      </c>
    </row>
    <row r="313" spans="1:16" ht="15" x14ac:dyDescent="0.25">
      <c r="A313" s="70">
        <f>A_Stammdaten!$A$78</f>
        <v>0</v>
      </c>
      <c r="B313" s="70" t="str">
        <f>IF(A313&lt;&gt;0,2021,"")</f>
        <v/>
      </c>
      <c r="C313" s="108">
        <f>A_Stammdaten!$B$78</f>
        <v>0</v>
      </c>
      <c r="D313" s="21">
        <f t="shared" si="18"/>
        <v>0</v>
      </c>
      <c r="E313" s="102"/>
      <c r="F313" s="102"/>
      <c r="G313" s="102"/>
      <c r="H313" s="102"/>
      <c r="I313" s="102"/>
      <c r="J313" s="102"/>
      <c r="K313" s="102"/>
      <c r="L313" s="102"/>
      <c r="M313" s="21">
        <f t="shared" si="19"/>
        <v>0</v>
      </c>
      <c r="N313" s="21">
        <f>$M313*Listen!$H$4</f>
        <v>0</v>
      </c>
      <c r="O313" s="21">
        <f>$M313*0.4*Listen!$H$2*0.035*A_Stammdaten!$E$78</f>
        <v>0</v>
      </c>
      <c r="P313" s="21">
        <f t="shared" si="20"/>
        <v>0</v>
      </c>
    </row>
    <row r="314" spans="1:16" ht="15" x14ac:dyDescent="0.25">
      <c r="A314" s="70">
        <f>A_Stammdaten!$A$78</f>
        <v>0</v>
      </c>
      <c r="B314" s="70" t="str">
        <f>IF(A314&lt;&gt;0,2022,"")</f>
        <v/>
      </c>
      <c r="C314" s="108">
        <f>A_Stammdaten!$B$78</f>
        <v>0</v>
      </c>
      <c r="D314" s="21">
        <f t="shared" si="18"/>
        <v>0</v>
      </c>
      <c r="E314" s="102"/>
      <c r="F314" s="102"/>
      <c r="G314" s="102"/>
      <c r="H314" s="102"/>
      <c r="I314" s="102"/>
      <c r="J314" s="102"/>
      <c r="K314" s="102"/>
      <c r="L314" s="102"/>
      <c r="M314" s="21">
        <f t="shared" si="19"/>
        <v>0</v>
      </c>
      <c r="N314" s="21">
        <f>$M314*Listen!$H$4</f>
        <v>0</v>
      </c>
      <c r="O314" s="21">
        <f>$M314*0.4*Listen!$H$2*0.035*A_Stammdaten!$E$78</f>
        <v>0</v>
      </c>
      <c r="P314" s="21">
        <f t="shared" si="20"/>
        <v>0</v>
      </c>
    </row>
    <row r="315" spans="1:16" ht="15" x14ac:dyDescent="0.25">
      <c r="A315" s="70">
        <f>A_Stammdaten!$A$78</f>
        <v>0</v>
      </c>
      <c r="B315" s="70" t="str">
        <f>IF(A315&lt;&gt;0,2023,"")</f>
        <v/>
      </c>
      <c r="C315" s="108">
        <f>A_Stammdaten!$B$78</f>
        <v>0</v>
      </c>
      <c r="D315" s="21">
        <f t="shared" si="18"/>
        <v>0</v>
      </c>
      <c r="E315" s="102"/>
      <c r="F315" s="102"/>
      <c r="G315" s="102"/>
      <c r="H315" s="102"/>
      <c r="I315" s="102"/>
      <c r="J315" s="102"/>
      <c r="K315" s="102"/>
      <c r="L315" s="102"/>
      <c r="M315" s="21">
        <f t="shared" si="19"/>
        <v>0</v>
      </c>
      <c r="N315" s="21">
        <f>$M315*Listen!$H$4</f>
        <v>0</v>
      </c>
      <c r="O315" s="21">
        <f>$M315*0.4*Listen!$H$2*0.035*A_Stammdaten!$E$78</f>
        <v>0</v>
      </c>
      <c r="P315" s="21">
        <f t="shared" si="20"/>
        <v>0</v>
      </c>
    </row>
    <row r="316" spans="1:16" ht="15" x14ac:dyDescent="0.25">
      <c r="A316" s="70">
        <f>A_Stammdaten!$A$79</f>
        <v>0</v>
      </c>
      <c r="B316" s="70" t="str">
        <f>IF(A316&lt;&gt;0,2017,"")</f>
        <v/>
      </c>
      <c r="C316" s="108">
        <f>A_Stammdaten!$B$79</f>
        <v>0</v>
      </c>
      <c r="D316" s="21">
        <f t="shared" si="18"/>
        <v>0</v>
      </c>
      <c r="E316" s="102"/>
      <c r="F316" s="102"/>
      <c r="G316" s="102"/>
      <c r="H316" s="102"/>
      <c r="I316" s="102"/>
      <c r="J316" s="102"/>
      <c r="K316" s="102"/>
      <c r="L316" s="102"/>
      <c r="M316" s="21">
        <f t="shared" si="19"/>
        <v>0</v>
      </c>
      <c r="N316" s="21">
        <f>$M316*Listen!$H$4</f>
        <v>0</v>
      </c>
      <c r="O316" s="21">
        <f>$M316*0.4*Listen!$H$2*0.035*A_Stammdaten!$E$79</f>
        <v>0</v>
      </c>
      <c r="P316" s="21">
        <f t="shared" si="20"/>
        <v>0</v>
      </c>
    </row>
    <row r="317" spans="1:16" ht="15" x14ac:dyDescent="0.25">
      <c r="A317" s="70">
        <f>A_Stammdaten!$A$79</f>
        <v>0</v>
      </c>
      <c r="B317" s="70" t="str">
        <f>IF(A317&lt;&gt;0,2018,"")</f>
        <v/>
      </c>
      <c r="C317" s="108">
        <f>A_Stammdaten!$B$79</f>
        <v>0</v>
      </c>
      <c r="D317" s="21">
        <f t="shared" si="18"/>
        <v>0</v>
      </c>
      <c r="E317" s="102"/>
      <c r="F317" s="102"/>
      <c r="G317" s="102"/>
      <c r="H317" s="102"/>
      <c r="I317" s="102"/>
      <c r="J317" s="102"/>
      <c r="K317" s="102"/>
      <c r="L317" s="102"/>
      <c r="M317" s="21">
        <f t="shared" si="19"/>
        <v>0</v>
      </c>
      <c r="N317" s="21">
        <f>$M317*Listen!$H$4</f>
        <v>0</v>
      </c>
      <c r="O317" s="21">
        <f>$M317*0.4*Listen!$H$2*0.035*A_Stammdaten!$E$79</f>
        <v>0</v>
      </c>
      <c r="P317" s="21">
        <f t="shared" si="20"/>
        <v>0</v>
      </c>
    </row>
    <row r="318" spans="1:16" ht="15" x14ac:dyDescent="0.25">
      <c r="A318" s="70">
        <f>A_Stammdaten!$A$79</f>
        <v>0</v>
      </c>
      <c r="B318" s="70" t="str">
        <f>IF(A318&lt;&gt;0,2019,"")</f>
        <v/>
      </c>
      <c r="C318" s="108">
        <f>A_Stammdaten!$B$79</f>
        <v>0</v>
      </c>
      <c r="D318" s="21">
        <f t="shared" si="18"/>
        <v>0</v>
      </c>
      <c r="E318" s="102"/>
      <c r="F318" s="102"/>
      <c r="G318" s="102"/>
      <c r="H318" s="102"/>
      <c r="I318" s="102"/>
      <c r="J318" s="102"/>
      <c r="K318" s="102"/>
      <c r="L318" s="102"/>
      <c r="M318" s="21">
        <f t="shared" si="19"/>
        <v>0</v>
      </c>
      <c r="N318" s="21">
        <f>$M318*Listen!$H$4</f>
        <v>0</v>
      </c>
      <c r="O318" s="21">
        <f>$M318*0.4*Listen!$H$2*0.035*A_Stammdaten!$E$79</f>
        <v>0</v>
      </c>
      <c r="P318" s="21">
        <f t="shared" si="20"/>
        <v>0</v>
      </c>
    </row>
    <row r="319" spans="1:16" ht="15" x14ac:dyDescent="0.25">
      <c r="A319" s="70">
        <f>A_Stammdaten!$A$79</f>
        <v>0</v>
      </c>
      <c r="B319" s="70" t="str">
        <f>IF(A319&lt;&gt;0,2020,"")</f>
        <v/>
      </c>
      <c r="C319" s="108">
        <f>A_Stammdaten!$B$79</f>
        <v>0</v>
      </c>
      <c r="D319" s="21">
        <f t="shared" si="18"/>
        <v>0</v>
      </c>
      <c r="E319" s="102"/>
      <c r="F319" s="102"/>
      <c r="G319" s="102"/>
      <c r="H319" s="102"/>
      <c r="I319" s="102"/>
      <c r="J319" s="102"/>
      <c r="K319" s="102"/>
      <c r="L319" s="102"/>
      <c r="M319" s="21">
        <f t="shared" si="19"/>
        <v>0</v>
      </c>
      <c r="N319" s="21">
        <f>$M319*Listen!$H$4</f>
        <v>0</v>
      </c>
      <c r="O319" s="21">
        <f>$M319*0.4*Listen!$H$2*0.035*A_Stammdaten!$E$79</f>
        <v>0</v>
      </c>
      <c r="P319" s="21">
        <f t="shared" si="20"/>
        <v>0</v>
      </c>
    </row>
    <row r="320" spans="1:16" ht="15" x14ac:dyDescent="0.25">
      <c r="A320" s="70">
        <f>A_Stammdaten!$A$79</f>
        <v>0</v>
      </c>
      <c r="B320" s="70" t="str">
        <f>IF(A320&lt;&gt;0,2021,"")</f>
        <v/>
      </c>
      <c r="C320" s="108">
        <f>A_Stammdaten!$B$79</f>
        <v>0</v>
      </c>
      <c r="D320" s="21">
        <f t="shared" si="18"/>
        <v>0</v>
      </c>
      <c r="E320" s="102"/>
      <c r="F320" s="102"/>
      <c r="G320" s="102"/>
      <c r="H320" s="102"/>
      <c r="I320" s="102"/>
      <c r="J320" s="102"/>
      <c r="K320" s="102"/>
      <c r="L320" s="102"/>
      <c r="M320" s="21">
        <f t="shared" si="19"/>
        <v>0</v>
      </c>
      <c r="N320" s="21">
        <f>$M320*Listen!$H$4</f>
        <v>0</v>
      </c>
      <c r="O320" s="21">
        <f>$M320*0.4*Listen!$H$2*0.035*A_Stammdaten!$E$79</f>
        <v>0</v>
      </c>
      <c r="P320" s="21">
        <f t="shared" si="20"/>
        <v>0</v>
      </c>
    </row>
    <row r="321" spans="1:16" ht="15" x14ac:dyDescent="0.25">
      <c r="A321" s="70">
        <f>A_Stammdaten!$A$79</f>
        <v>0</v>
      </c>
      <c r="B321" s="70" t="str">
        <f>IF(A321&lt;&gt;0,2022,"")</f>
        <v/>
      </c>
      <c r="C321" s="108">
        <f>A_Stammdaten!$B$79</f>
        <v>0</v>
      </c>
      <c r="D321" s="21">
        <f t="shared" si="18"/>
        <v>0</v>
      </c>
      <c r="E321" s="102"/>
      <c r="F321" s="102"/>
      <c r="G321" s="102"/>
      <c r="H321" s="102"/>
      <c r="I321" s="102"/>
      <c r="J321" s="102"/>
      <c r="K321" s="102"/>
      <c r="L321" s="102"/>
      <c r="M321" s="21">
        <f t="shared" si="19"/>
        <v>0</v>
      </c>
      <c r="N321" s="21">
        <f>$M321*Listen!$H$4</f>
        <v>0</v>
      </c>
      <c r="O321" s="21">
        <f>$M321*0.4*Listen!$H$2*0.035*A_Stammdaten!$E$79</f>
        <v>0</v>
      </c>
      <c r="P321" s="21">
        <f t="shared" si="20"/>
        <v>0</v>
      </c>
    </row>
    <row r="322" spans="1:16" ht="15" x14ac:dyDescent="0.25">
      <c r="A322" s="70">
        <f>A_Stammdaten!$A$79</f>
        <v>0</v>
      </c>
      <c r="B322" s="70" t="str">
        <f>IF(A322&lt;&gt;0,2023,"")</f>
        <v/>
      </c>
      <c r="C322" s="108">
        <f>A_Stammdaten!$B$79</f>
        <v>0</v>
      </c>
      <c r="D322" s="21">
        <f t="shared" si="18"/>
        <v>0</v>
      </c>
      <c r="E322" s="102"/>
      <c r="F322" s="102"/>
      <c r="G322" s="102"/>
      <c r="H322" s="102"/>
      <c r="I322" s="102"/>
      <c r="J322" s="102"/>
      <c r="K322" s="102"/>
      <c r="L322" s="102"/>
      <c r="M322" s="21">
        <f t="shared" si="19"/>
        <v>0</v>
      </c>
      <c r="N322" s="21">
        <f>$M322*Listen!$H$4</f>
        <v>0</v>
      </c>
      <c r="O322" s="21">
        <f>$M322*0.4*Listen!$H$2*0.035*A_Stammdaten!$E$79</f>
        <v>0</v>
      </c>
      <c r="P322" s="21">
        <f t="shared" si="20"/>
        <v>0</v>
      </c>
    </row>
    <row r="323" spans="1:16" ht="15" x14ac:dyDescent="0.25">
      <c r="A323" s="70">
        <f>A_Stammdaten!$A$80</f>
        <v>0</v>
      </c>
      <c r="B323" s="70" t="str">
        <f>IF(A323&lt;&gt;0,2017,"")</f>
        <v/>
      </c>
      <c r="C323" s="108">
        <f>A_Stammdaten!$B$80</f>
        <v>0</v>
      </c>
      <c r="D323" s="21">
        <f t="shared" si="18"/>
        <v>0</v>
      </c>
      <c r="E323" s="102"/>
      <c r="F323" s="102"/>
      <c r="G323" s="102"/>
      <c r="H323" s="102"/>
      <c r="I323" s="102"/>
      <c r="J323" s="102"/>
      <c r="K323" s="102"/>
      <c r="L323" s="102"/>
      <c r="M323" s="21">
        <f t="shared" si="19"/>
        <v>0</v>
      </c>
      <c r="N323" s="21">
        <f>$M323*Listen!$H$4</f>
        <v>0</v>
      </c>
      <c r="O323" s="21">
        <f>$M323*0.4*Listen!$H$2*0.035*A_Stammdaten!$E$80</f>
        <v>0</v>
      </c>
      <c r="P323" s="21">
        <f t="shared" si="20"/>
        <v>0</v>
      </c>
    </row>
    <row r="324" spans="1:16" ht="15" x14ac:dyDescent="0.25">
      <c r="A324" s="70">
        <f>A_Stammdaten!$A$80</f>
        <v>0</v>
      </c>
      <c r="B324" s="70" t="str">
        <f>IF(A324&lt;&gt;0,2018,"")</f>
        <v/>
      </c>
      <c r="C324" s="108">
        <f>A_Stammdaten!$B$80</f>
        <v>0</v>
      </c>
      <c r="D324" s="21">
        <f t="shared" si="18"/>
        <v>0</v>
      </c>
      <c r="E324" s="102"/>
      <c r="F324" s="102"/>
      <c r="G324" s="102"/>
      <c r="H324" s="102"/>
      <c r="I324" s="102"/>
      <c r="J324" s="102"/>
      <c r="K324" s="102"/>
      <c r="L324" s="102"/>
      <c r="M324" s="21">
        <f t="shared" si="19"/>
        <v>0</v>
      </c>
      <c r="N324" s="21">
        <f>$M324*Listen!$H$4</f>
        <v>0</v>
      </c>
      <c r="O324" s="21">
        <f>$M324*0.4*Listen!$H$2*0.035*A_Stammdaten!$E$80</f>
        <v>0</v>
      </c>
      <c r="P324" s="21">
        <f t="shared" si="20"/>
        <v>0</v>
      </c>
    </row>
    <row r="325" spans="1:16" ht="15" x14ac:dyDescent="0.25">
      <c r="A325" s="70">
        <f>A_Stammdaten!$A$80</f>
        <v>0</v>
      </c>
      <c r="B325" s="70" t="str">
        <f>IF(A325&lt;&gt;0,2019,"")</f>
        <v/>
      </c>
      <c r="C325" s="108">
        <f>A_Stammdaten!$B$80</f>
        <v>0</v>
      </c>
      <c r="D325" s="21">
        <f t="shared" si="18"/>
        <v>0</v>
      </c>
      <c r="E325" s="102"/>
      <c r="F325" s="102"/>
      <c r="G325" s="102"/>
      <c r="H325" s="102"/>
      <c r="I325" s="102"/>
      <c r="J325" s="102"/>
      <c r="K325" s="102"/>
      <c r="L325" s="102"/>
      <c r="M325" s="21">
        <f t="shared" si="19"/>
        <v>0</v>
      </c>
      <c r="N325" s="21">
        <f>$M325*Listen!$H$4</f>
        <v>0</v>
      </c>
      <c r="O325" s="21">
        <f>$M325*0.4*Listen!$H$2*0.035*A_Stammdaten!$E$80</f>
        <v>0</v>
      </c>
      <c r="P325" s="21">
        <f t="shared" si="20"/>
        <v>0</v>
      </c>
    </row>
    <row r="326" spans="1:16" ht="15" x14ac:dyDescent="0.25">
      <c r="A326" s="70">
        <f>A_Stammdaten!$A$80</f>
        <v>0</v>
      </c>
      <c r="B326" s="70" t="str">
        <f>IF(A326&lt;&gt;0,2020,"")</f>
        <v/>
      </c>
      <c r="C326" s="108">
        <f>A_Stammdaten!$B$80</f>
        <v>0</v>
      </c>
      <c r="D326" s="21">
        <f t="shared" si="18"/>
        <v>0</v>
      </c>
      <c r="E326" s="102"/>
      <c r="F326" s="102"/>
      <c r="G326" s="102"/>
      <c r="H326" s="102"/>
      <c r="I326" s="102"/>
      <c r="J326" s="102"/>
      <c r="K326" s="102"/>
      <c r="L326" s="102"/>
      <c r="M326" s="21">
        <f t="shared" si="19"/>
        <v>0</v>
      </c>
      <c r="N326" s="21">
        <f>$M326*Listen!$H$4</f>
        <v>0</v>
      </c>
      <c r="O326" s="21">
        <f>$M326*0.4*Listen!$H$2*0.035*A_Stammdaten!$E$80</f>
        <v>0</v>
      </c>
      <c r="P326" s="21">
        <f t="shared" si="20"/>
        <v>0</v>
      </c>
    </row>
    <row r="327" spans="1:16" ht="15" x14ac:dyDescent="0.25">
      <c r="A327" s="70">
        <f>A_Stammdaten!$A$80</f>
        <v>0</v>
      </c>
      <c r="B327" s="70" t="str">
        <f>IF(A327&lt;&gt;0,2021,"")</f>
        <v/>
      </c>
      <c r="C327" s="108">
        <f>A_Stammdaten!$B$80</f>
        <v>0</v>
      </c>
      <c r="D327" s="21">
        <f t="shared" si="18"/>
        <v>0</v>
      </c>
      <c r="E327" s="102"/>
      <c r="F327" s="102"/>
      <c r="G327" s="102"/>
      <c r="H327" s="102"/>
      <c r="I327" s="102"/>
      <c r="J327" s="102"/>
      <c r="K327" s="102"/>
      <c r="L327" s="102"/>
      <c r="M327" s="21">
        <f t="shared" si="19"/>
        <v>0</v>
      </c>
      <c r="N327" s="21">
        <f>$M327*Listen!$H$4</f>
        <v>0</v>
      </c>
      <c r="O327" s="21">
        <f>$M327*0.4*Listen!$H$2*0.035*A_Stammdaten!$E$80</f>
        <v>0</v>
      </c>
      <c r="P327" s="21">
        <f t="shared" si="20"/>
        <v>0</v>
      </c>
    </row>
    <row r="328" spans="1:16" ht="15" x14ac:dyDescent="0.25">
      <c r="A328" s="70">
        <f>A_Stammdaten!$A$80</f>
        <v>0</v>
      </c>
      <c r="B328" s="70" t="str">
        <f>IF(A328&lt;&gt;0,2022,"")</f>
        <v/>
      </c>
      <c r="C328" s="108">
        <f>A_Stammdaten!$B$80</f>
        <v>0</v>
      </c>
      <c r="D328" s="21">
        <f t="shared" si="18"/>
        <v>0</v>
      </c>
      <c r="E328" s="102"/>
      <c r="F328" s="102"/>
      <c r="G328" s="102"/>
      <c r="H328" s="102"/>
      <c r="I328" s="102"/>
      <c r="J328" s="102"/>
      <c r="K328" s="102"/>
      <c r="L328" s="102"/>
      <c r="M328" s="21">
        <f t="shared" si="19"/>
        <v>0</v>
      </c>
      <c r="N328" s="21">
        <f>$M328*Listen!$H$4</f>
        <v>0</v>
      </c>
      <c r="O328" s="21">
        <f>$M328*0.4*Listen!$H$2*0.035*A_Stammdaten!$E$80</f>
        <v>0</v>
      </c>
      <c r="P328" s="21">
        <f t="shared" si="20"/>
        <v>0</v>
      </c>
    </row>
    <row r="329" spans="1:16" ht="15" x14ac:dyDescent="0.25">
      <c r="A329" s="70">
        <f>A_Stammdaten!$A$80</f>
        <v>0</v>
      </c>
      <c r="B329" s="70" t="str">
        <f>IF(A329&lt;&gt;0,2023,"")</f>
        <v/>
      </c>
      <c r="C329" s="108">
        <f>A_Stammdaten!$B$80</f>
        <v>0</v>
      </c>
      <c r="D329" s="21">
        <f t="shared" si="18"/>
        <v>0</v>
      </c>
      <c r="E329" s="102"/>
      <c r="F329" s="102"/>
      <c r="G329" s="102"/>
      <c r="H329" s="102"/>
      <c r="I329" s="102"/>
      <c r="J329" s="102"/>
      <c r="K329" s="102"/>
      <c r="L329" s="102"/>
      <c r="M329" s="21">
        <f t="shared" si="19"/>
        <v>0</v>
      </c>
      <c r="N329" s="21">
        <f>$M329*Listen!$H$4</f>
        <v>0</v>
      </c>
      <c r="O329" s="21">
        <f>$M329*0.4*Listen!$H$2*0.035*A_Stammdaten!$E$80</f>
        <v>0</v>
      </c>
      <c r="P329" s="21">
        <f t="shared" si="20"/>
        <v>0</v>
      </c>
    </row>
    <row r="330" spans="1:16" ht="15" x14ac:dyDescent="0.25">
      <c r="A330" s="70">
        <f>A_Stammdaten!$A$81</f>
        <v>0</v>
      </c>
      <c r="B330" s="70" t="str">
        <f>IF(A330&lt;&gt;0,2017,"")</f>
        <v/>
      </c>
      <c r="C330" s="108">
        <f>A_Stammdaten!$B$81</f>
        <v>0</v>
      </c>
      <c r="D330" s="21">
        <f t="shared" si="18"/>
        <v>0</v>
      </c>
      <c r="E330" s="102"/>
      <c r="F330" s="102"/>
      <c r="G330" s="102"/>
      <c r="H330" s="102"/>
      <c r="I330" s="102"/>
      <c r="J330" s="102"/>
      <c r="K330" s="102"/>
      <c r="L330" s="102"/>
      <c r="M330" s="21">
        <f t="shared" si="19"/>
        <v>0</v>
      </c>
      <c r="N330" s="21">
        <f>$M330*Listen!$H$4</f>
        <v>0</v>
      </c>
      <c r="O330" s="21">
        <f>$M330*0.4*Listen!$H$2*0.035*A_Stammdaten!$E$81</f>
        <v>0</v>
      </c>
      <c r="P330" s="21">
        <f t="shared" si="20"/>
        <v>0</v>
      </c>
    </row>
    <row r="331" spans="1:16" ht="15" x14ac:dyDescent="0.25">
      <c r="A331" s="70">
        <f>A_Stammdaten!$A$81</f>
        <v>0</v>
      </c>
      <c r="B331" s="70" t="str">
        <f>IF(A331&lt;&gt;0,2018,"")</f>
        <v/>
      </c>
      <c r="C331" s="108">
        <f>A_Stammdaten!$B$81</f>
        <v>0</v>
      </c>
      <c r="D331" s="21">
        <f t="shared" si="18"/>
        <v>0</v>
      </c>
      <c r="E331" s="102"/>
      <c r="F331" s="102"/>
      <c r="G331" s="102"/>
      <c r="H331" s="102"/>
      <c r="I331" s="102"/>
      <c r="J331" s="102"/>
      <c r="K331" s="102"/>
      <c r="L331" s="102"/>
      <c r="M331" s="21">
        <f t="shared" si="19"/>
        <v>0</v>
      </c>
      <c r="N331" s="21">
        <f>$M331*Listen!$H$4</f>
        <v>0</v>
      </c>
      <c r="O331" s="21">
        <f>$M331*0.4*Listen!$H$2*0.035*A_Stammdaten!$E$81</f>
        <v>0</v>
      </c>
      <c r="P331" s="21">
        <f t="shared" si="20"/>
        <v>0</v>
      </c>
    </row>
    <row r="332" spans="1:16" ht="15" x14ac:dyDescent="0.25">
      <c r="A332" s="70">
        <f>A_Stammdaten!$A$81</f>
        <v>0</v>
      </c>
      <c r="B332" s="70" t="str">
        <f>IF(A332&lt;&gt;0,2019,"")</f>
        <v/>
      </c>
      <c r="C332" s="108">
        <f>A_Stammdaten!$B$81</f>
        <v>0</v>
      </c>
      <c r="D332" s="21">
        <f t="shared" si="18"/>
        <v>0</v>
      </c>
      <c r="E332" s="102"/>
      <c r="F332" s="102"/>
      <c r="G332" s="102"/>
      <c r="H332" s="102"/>
      <c r="I332" s="102"/>
      <c r="J332" s="102"/>
      <c r="K332" s="102"/>
      <c r="L332" s="102"/>
      <c r="M332" s="21">
        <f t="shared" si="19"/>
        <v>0</v>
      </c>
      <c r="N332" s="21">
        <f>$M332*Listen!$H$4</f>
        <v>0</v>
      </c>
      <c r="O332" s="21">
        <f>$M332*0.4*Listen!$H$2*0.035*A_Stammdaten!$E$81</f>
        <v>0</v>
      </c>
      <c r="P332" s="21">
        <f t="shared" si="20"/>
        <v>0</v>
      </c>
    </row>
    <row r="333" spans="1:16" ht="15" x14ac:dyDescent="0.25">
      <c r="A333" s="70">
        <f>A_Stammdaten!$A$81</f>
        <v>0</v>
      </c>
      <c r="B333" s="70" t="str">
        <f>IF(A333&lt;&gt;0,2020,"")</f>
        <v/>
      </c>
      <c r="C333" s="108">
        <f>A_Stammdaten!$B$81</f>
        <v>0</v>
      </c>
      <c r="D333" s="21">
        <f t="shared" si="18"/>
        <v>0</v>
      </c>
      <c r="E333" s="102"/>
      <c r="F333" s="102"/>
      <c r="G333" s="102"/>
      <c r="H333" s="102"/>
      <c r="I333" s="102"/>
      <c r="J333" s="102"/>
      <c r="K333" s="102"/>
      <c r="L333" s="102"/>
      <c r="M333" s="21">
        <f t="shared" si="19"/>
        <v>0</v>
      </c>
      <c r="N333" s="21">
        <f>$M333*Listen!$H$4</f>
        <v>0</v>
      </c>
      <c r="O333" s="21">
        <f>$M333*0.4*Listen!$H$2*0.035*A_Stammdaten!$E$81</f>
        <v>0</v>
      </c>
      <c r="P333" s="21">
        <f t="shared" si="20"/>
        <v>0</v>
      </c>
    </row>
    <row r="334" spans="1:16" ht="15" x14ac:dyDescent="0.25">
      <c r="A334" s="70">
        <f>A_Stammdaten!$A$81</f>
        <v>0</v>
      </c>
      <c r="B334" s="70" t="str">
        <f>IF(A334&lt;&gt;0,2021,"")</f>
        <v/>
      </c>
      <c r="C334" s="108">
        <f>A_Stammdaten!$B$81</f>
        <v>0</v>
      </c>
      <c r="D334" s="21">
        <f t="shared" si="18"/>
        <v>0</v>
      </c>
      <c r="E334" s="102"/>
      <c r="F334" s="102"/>
      <c r="G334" s="102"/>
      <c r="H334" s="102"/>
      <c r="I334" s="102"/>
      <c r="J334" s="102"/>
      <c r="K334" s="102"/>
      <c r="L334" s="102"/>
      <c r="M334" s="21">
        <f t="shared" si="19"/>
        <v>0</v>
      </c>
      <c r="N334" s="21">
        <f>$M334*Listen!$H$4</f>
        <v>0</v>
      </c>
      <c r="O334" s="21">
        <f>$M334*0.4*Listen!$H$2*0.035*A_Stammdaten!$E$81</f>
        <v>0</v>
      </c>
      <c r="P334" s="21">
        <f t="shared" si="20"/>
        <v>0</v>
      </c>
    </row>
    <row r="335" spans="1:16" ht="15" x14ac:dyDescent="0.25">
      <c r="A335" s="70">
        <f>A_Stammdaten!$A$81</f>
        <v>0</v>
      </c>
      <c r="B335" s="70" t="str">
        <f>IF(A335&lt;&gt;0,2022,"")</f>
        <v/>
      </c>
      <c r="C335" s="108">
        <f>A_Stammdaten!$B$81</f>
        <v>0</v>
      </c>
      <c r="D335" s="21">
        <f t="shared" si="18"/>
        <v>0</v>
      </c>
      <c r="E335" s="102"/>
      <c r="F335" s="102"/>
      <c r="G335" s="102"/>
      <c r="H335" s="102"/>
      <c r="I335" s="102"/>
      <c r="J335" s="102"/>
      <c r="K335" s="102"/>
      <c r="L335" s="102"/>
      <c r="M335" s="21">
        <f t="shared" si="19"/>
        <v>0</v>
      </c>
      <c r="N335" s="21">
        <f>$M335*Listen!$H$4</f>
        <v>0</v>
      </c>
      <c r="O335" s="21">
        <f>$M335*0.4*Listen!$H$2*0.035*A_Stammdaten!$E$81</f>
        <v>0</v>
      </c>
      <c r="P335" s="21">
        <f t="shared" si="20"/>
        <v>0</v>
      </c>
    </row>
    <row r="336" spans="1:16" ht="15" x14ac:dyDescent="0.25">
      <c r="A336" s="70">
        <f>A_Stammdaten!$A$81</f>
        <v>0</v>
      </c>
      <c r="B336" s="70" t="str">
        <f>IF(A336&lt;&gt;0,2023,"")</f>
        <v/>
      </c>
      <c r="C336" s="108">
        <f>A_Stammdaten!$B$81</f>
        <v>0</v>
      </c>
      <c r="D336" s="21">
        <f t="shared" si="18"/>
        <v>0</v>
      </c>
      <c r="E336" s="102"/>
      <c r="F336" s="102"/>
      <c r="G336" s="102"/>
      <c r="H336" s="102"/>
      <c r="I336" s="102"/>
      <c r="J336" s="102"/>
      <c r="K336" s="102"/>
      <c r="L336" s="102"/>
      <c r="M336" s="21">
        <f t="shared" si="19"/>
        <v>0</v>
      </c>
      <c r="N336" s="21">
        <f>$M336*Listen!$H$4</f>
        <v>0</v>
      </c>
      <c r="O336" s="21">
        <f>$M336*0.4*Listen!$H$2*0.035*A_Stammdaten!$E$81</f>
        <v>0</v>
      </c>
      <c r="P336" s="21">
        <f t="shared" si="20"/>
        <v>0</v>
      </c>
    </row>
    <row r="337" spans="1:16" ht="15" x14ac:dyDescent="0.25">
      <c r="A337" s="70">
        <f>A_Stammdaten!$A$82</f>
        <v>0</v>
      </c>
      <c r="B337" s="70" t="str">
        <f>IF(A337&lt;&gt;0,2017,"")</f>
        <v/>
      </c>
      <c r="C337" s="108">
        <f>A_Stammdaten!$B$82</f>
        <v>0</v>
      </c>
      <c r="D337" s="21">
        <f t="shared" si="18"/>
        <v>0</v>
      </c>
      <c r="E337" s="102"/>
      <c r="F337" s="102"/>
      <c r="G337" s="102"/>
      <c r="H337" s="102"/>
      <c r="I337" s="102"/>
      <c r="J337" s="102"/>
      <c r="K337" s="102"/>
      <c r="L337" s="102"/>
      <c r="M337" s="21">
        <f t="shared" si="19"/>
        <v>0</v>
      </c>
      <c r="N337" s="21">
        <f>$M337*Listen!$H$4</f>
        <v>0</v>
      </c>
      <c r="O337" s="21">
        <f>$M337*0.4*Listen!$H$2*0.035*A_Stammdaten!$E$82</f>
        <v>0</v>
      </c>
      <c r="P337" s="21">
        <f t="shared" si="20"/>
        <v>0</v>
      </c>
    </row>
    <row r="338" spans="1:16" ht="15" x14ac:dyDescent="0.25">
      <c r="A338" s="70">
        <f>A_Stammdaten!$A$82</f>
        <v>0</v>
      </c>
      <c r="B338" s="70" t="str">
        <f>IF(A338&lt;&gt;0,2018,"")</f>
        <v/>
      </c>
      <c r="C338" s="108">
        <f>A_Stammdaten!$B$82</f>
        <v>0</v>
      </c>
      <c r="D338" s="21">
        <f t="shared" si="18"/>
        <v>0</v>
      </c>
      <c r="E338" s="102"/>
      <c r="F338" s="102"/>
      <c r="G338" s="102"/>
      <c r="H338" s="102"/>
      <c r="I338" s="102"/>
      <c r="J338" s="102"/>
      <c r="K338" s="102"/>
      <c r="L338" s="102"/>
      <c r="M338" s="21">
        <f t="shared" si="19"/>
        <v>0</v>
      </c>
      <c r="N338" s="21">
        <f>$M338*Listen!$H$4</f>
        <v>0</v>
      </c>
      <c r="O338" s="21">
        <f>$M338*0.4*Listen!$H$2*0.035*A_Stammdaten!$E$82</f>
        <v>0</v>
      </c>
      <c r="P338" s="21">
        <f t="shared" si="20"/>
        <v>0</v>
      </c>
    </row>
    <row r="339" spans="1:16" ht="15" x14ac:dyDescent="0.25">
      <c r="A339" s="70">
        <f>A_Stammdaten!$A$82</f>
        <v>0</v>
      </c>
      <c r="B339" s="70" t="str">
        <f>IF(A339&lt;&gt;0,2019,"")</f>
        <v/>
      </c>
      <c r="C339" s="108">
        <f>A_Stammdaten!$B$82</f>
        <v>0</v>
      </c>
      <c r="D339" s="21">
        <f t="shared" si="18"/>
        <v>0</v>
      </c>
      <c r="E339" s="102"/>
      <c r="F339" s="102"/>
      <c r="G339" s="102"/>
      <c r="H339" s="102"/>
      <c r="I339" s="102"/>
      <c r="J339" s="102"/>
      <c r="K339" s="102"/>
      <c r="L339" s="102"/>
      <c r="M339" s="21">
        <f t="shared" si="19"/>
        <v>0</v>
      </c>
      <c r="N339" s="21">
        <f>$M339*Listen!$H$4</f>
        <v>0</v>
      </c>
      <c r="O339" s="21">
        <f>$M339*0.4*Listen!$H$2*0.035*A_Stammdaten!$E$82</f>
        <v>0</v>
      </c>
      <c r="P339" s="21">
        <f t="shared" si="20"/>
        <v>0</v>
      </c>
    </row>
    <row r="340" spans="1:16" ht="15" x14ac:dyDescent="0.25">
      <c r="A340" s="70">
        <f>A_Stammdaten!$A$82</f>
        <v>0</v>
      </c>
      <c r="B340" s="70" t="str">
        <f>IF(A340&lt;&gt;0,2020,"")</f>
        <v/>
      </c>
      <c r="C340" s="108">
        <f>A_Stammdaten!$B$82</f>
        <v>0</v>
      </c>
      <c r="D340" s="21">
        <f t="shared" si="18"/>
        <v>0</v>
      </c>
      <c r="E340" s="102"/>
      <c r="F340" s="102"/>
      <c r="G340" s="102"/>
      <c r="H340" s="102"/>
      <c r="I340" s="102"/>
      <c r="J340" s="102"/>
      <c r="K340" s="102"/>
      <c r="L340" s="102"/>
      <c r="M340" s="21">
        <f t="shared" si="19"/>
        <v>0</v>
      </c>
      <c r="N340" s="21">
        <f>$M340*Listen!$H$4</f>
        <v>0</v>
      </c>
      <c r="O340" s="21">
        <f>$M340*0.4*Listen!$H$2*0.035*A_Stammdaten!$E$82</f>
        <v>0</v>
      </c>
      <c r="P340" s="21">
        <f t="shared" si="20"/>
        <v>0</v>
      </c>
    </row>
    <row r="341" spans="1:16" ht="15" x14ac:dyDescent="0.25">
      <c r="A341" s="70">
        <f>A_Stammdaten!$A$82</f>
        <v>0</v>
      </c>
      <c r="B341" s="70" t="str">
        <f>IF(A341&lt;&gt;0,2021,"")</f>
        <v/>
      </c>
      <c r="C341" s="108">
        <f>A_Stammdaten!$B$82</f>
        <v>0</v>
      </c>
      <c r="D341" s="21">
        <f t="shared" si="18"/>
        <v>0</v>
      </c>
      <c r="E341" s="102"/>
      <c r="F341" s="102"/>
      <c r="G341" s="102"/>
      <c r="H341" s="102"/>
      <c r="I341" s="102"/>
      <c r="J341" s="102"/>
      <c r="K341" s="102"/>
      <c r="L341" s="102"/>
      <c r="M341" s="21">
        <f t="shared" si="19"/>
        <v>0</v>
      </c>
      <c r="N341" s="21">
        <f>$M341*Listen!$H$4</f>
        <v>0</v>
      </c>
      <c r="O341" s="21">
        <f>$M341*0.4*Listen!$H$2*0.035*A_Stammdaten!$E$82</f>
        <v>0</v>
      </c>
      <c r="P341" s="21">
        <f t="shared" si="20"/>
        <v>0</v>
      </c>
    </row>
    <row r="342" spans="1:16" ht="15" x14ac:dyDescent="0.25">
      <c r="A342" s="70">
        <f>A_Stammdaten!$A$82</f>
        <v>0</v>
      </c>
      <c r="B342" s="70" t="str">
        <f>IF(A342&lt;&gt;0,2022,"")</f>
        <v/>
      </c>
      <c r="C342" s="108">
        <f>A_Stammdaten!$B$82</f>
        <v>0</v>
      </c>
      <c r="D342" s="21">
        <f t="shared" si="18"/>
        <v>0</v>
      </c>
      <c r="E342" s="102"/>
      <c r="F342" s="102"/>
      <c r="G342" s="102"/>
      <c r="H342" s="102"/>
      <c r="I342" s="102"/>
      <c r="J342" s="102"/>
      <c r="K342" s="102"/>
      <c r="L342" s="102"/>
      <c r="M342" s="21">
        <f t="shared" si="19"/>
        <v>0</v>
      </c>
      <c r="N342" s="21">
        <f>$M342*Listen!$H$4</f>
        <v>0</v>
      </c>
      <c r="O342" s="21">
        <f>$M342*0.4*Listen!$H$2*0.035*A_Stammdaten!$E$82</f>
        <v>0</v>
      </c>
      <c r="P342" s="21">
        <f t="shared" si="20"/>
        <v>0</v>
      </c>
    </row>
    <row r="343" spans="1:16" ht="15" x14ac:dyDescent="0.25">
      <c r="A343" s="70">
        <f>A_Stammdaten!$A$82</f>
        <v>0</v>
      </c>
      <c r="B343" s="70" t="str">
        <f>IF(A343&lt;&gt;0,2023,"")</f>
        <v/>
      </c>
      <c r="C343" s="108">
        <f>A_Stammdaten!$B$82</f>
        <v>0</v>
      </c>
      <c r="D343" s="21">
        <f t="shared" si="18"/>
        <v>0</v>
      </c>
      <c r="E343" s="102"/>
      <c r="F343" s="102"/>
      <c r="G343" s="102"/>
      <c r="H343" s="102"/>
      <c r="I343" s="102"/>
      <c r="J343" s="102"/>
      <c r="K343" s="102"/>
      <c r="L343" s="102"/>
      <c r="M343" s="21">
        <f t="shared" si="19"/>
        <v>0</v>
      </c>
      <c r="N343" s="21">
        <f>$M343*Listen!$H$4</f>
        <v>0</v>
      </c>
      <c r="O343" s="21">
        <f>$M343*0.4*Listen!$H$2*0.035*A_Stammdaten!$E$82</f>
        <v>0</v>
      </c>
      <c r="P343" s="21">
        <f t="shared" si="20"/>
        <v>0</v>
      </c>
    </row>
    <row r="344" spans="1:16" ht="15" x14ac:dyDescent="0.25">
      <c r="A344" s="70">
        <f>A_Stammdaten!$A$83</f>
        <v>0</v>
      </c>
      <c r="B344" s="70" t="str">
        <f>IF(A344&lt;&gt;0,2017,"")</f>
        <v/>
      </c>
      <c r="C344" s="108">
        <f>A_Stammdaten!$B$83</f>
        <v>0</v>
      </c>
      <c r="D344" s="21">
        <f t="shared" si="18"/>
        <v>0</v>
      </c>
      <c r="E344" s="102"/>
      <c r="F344" s="102"/>
      <c r="G344" s="102"/>
      <c r="H344" s="102"/>
      <c r="I344" s="102"/>
      <c r="J344" s="102"/>
      <c r="K344" s="102"/>
      <c r="L344" s="102"/>
      <c r="M344" s="21">
        <f t="shared" si="19"/>
        <v>0</v>
      </c>
      <c r="N344" s="21">
        <f>$M344*Listen!$H$4</f>
        <v>0</v>
      </c>
      <c r="O344" s="21">
        <f>$M344*0.4*Listen!$H$2*0.035*A_Stammdaten!$E$83</f>
        <v>0</v>
      </c>
      <c r="P344" s="21">
        <f t="shared" si="20"/>
        <v>0</v>
      </c>
    </row>
    <row r="345" spans="1:16" ht="15" x14ac:dyDescent="0.25">
      <c r="A345" s="70">
        <f>A_Stammdaten!$A$83</f>
        <v>0</v>
      </c>
      <c r="B345" s="70" t="str">
        <f>IF(A345&lt;&gt;0,2018,"")</f>
        <v/>
      </c>
      <c r="C345" s="108">
        <f>A_Stammdaten!$B$83</f>
        <v>0</v>
      </c>
      <c r="D345" s="21">
        <f t="shared" si="18"/>
        <v>0</v>
      </c>
      <c r="E345" s="102"/>
      <c r="F345" s="102"/>
      <c r="G345" s="102"/>
      <c r="H345" s="102"/>
      <c r="I345" s="102"/>
      <c r="J345" s="102"/>
      <c r="K345" s="102"/>
      <c r="L345" s="102"/>
      <c r="M345" s="21">
        <f t="shared" si="19"/>
        <v>0</v>
      </c>
      <c r="N345" s="21">
        <f>$M345*Listen!$H$4</f>
        <v>0</v>
      </c>
      <c r="O345" s="21">
        <f>$M345*0.4*Listen!$H$2*0.035*A_Stammdaten!$E$83</f>
        <v>0</v>
      </c>
      <c r="P345" s="21">
        <f t="shared" si="20"/>
        <v>0</v>
      </c>
    </row>
    <row r="346" spans="1:16" ht="15" x14ac:dyDescent="0.25">
      <c r="A346" s="70">
        <f>A_Stammdaten!$A$83</f>
        <v>0</v>
      </c>
      <c r="B346" s="70" t="str">
        <f>IF(A346&lt;&gt;0,2019,"")</f>
        <v/>
      </c>
      <c r="C346" s="108">
        <f>A_Stammdaten!$B$83</f>
        <v>0</v>
      </c>
      <c r="D346" s="21">
        <f t="shared" si="18"/>
        <v>0</v>
      </c>
      <c r="E346" s="102"/>
      <c r="F346" s="102"/>
      <c r="G346" s="102"/>
      <c r="H346" s="102"/>
      <c r="I346" s="102"/>
      <c r="J346" s="102"/>
      <c r="K346" s="102"/>
      <c r="L346" s="102"/>
      <c r="M346" s="21">
        <f t="shared" si="19"/>
        <v>0</v>
      </c>
      <c r="N346" s="21">
        <f>$M346*Listen!$H$4</f>
        <v>0</v>
      </c>
      <c r="O346" s="21">
        <f>$M346*0.4*Listen!$H$2*0.035*A_Stammdaten!$E$83</f>
        <v>0</v>
      </c>
      <c r="P346" s="21">
        <f t="shared" si="20"/>
        <v>0</v>
      </c>
    </row>
    <row r="347" spans="1:16" ht="15" x14ac:dyDescent="0.25">
      <c r="A347" s="70">
        <f>A_Stammdaten!$A$83</f>
        <v>0</v>
      </c>
      <c r="B347" s="70" t="str">
        <f>IF(A347&lt;&gt;0,2020,"")</f>
        <v/>
      </c>
      <c r="C347" s="108">
        <f>A_Stammdaten!$B$83</f>
        <v>0</v>
      </c>
      <c r="D347" s="21">
        <f t="shared" si="18"/>
        <v>0</v>
      </c>
      <c r="E347" s="102"/>
      <c r="F347" s="102"/>
      <c r="G347" s="102"/>
      <c r="H347" s="102"/>
      <c r="I347" s="102"/>
      <c r="J347" s="102"/>
      <c r="K347" s="102"/>
      <c r="L347" s="102"/>
      <c r="M347" s="21">
        <f t="shared" si="19"/>
        <v>0</v>
      </c>
      <c r="N347" s="21">
        <f>$M347*Listen!$H$4</f>
        <v>0</v>
      </c>
      <c r="O347" s="21">
        <f>$M347*0.4*Listen!$H$2*0.035*A_Stammdaten!$E$83</f>
        <v>0</v>
      </c>
      <c r="P347" s="21">
        <f t="shared" si="20"/>
        <v>0</v>
      </c>
    </row>
    <row r="348" spans="1:16" ht="15" x14ac:dyDescent="0.25">
      <c r="A348" s="70">
        <f>A_Stammdaten!$A$83</f>
        <v>0</v>
      </c>
      <c r="B348" s="70" t="str">
        <f>IF(A348&lt;&gt;0,2021,"")</f>
        <v/>
      </c>
      <c r="C348" s="108">
        <f>A_Stammdaten!$B$83</f>
        <v>0</v>
      </c>
      <c r="D348" s="21">
        <f t="shared" si="18"/>
        <v>0</v>
      </c>
      <c r="E348" s="102"/>
      <c r="F348" s="102"/>
      <c r="G348" s="102"/>
      <c r="H348" s="102"/>
      <c r="I348" s="102"/>
      <c r="J348" s="102"/>
      <c r="K348" s="102"/>
      <c r="L348" s="102"/>
      <c r="M348" s="21">
        <f t="shared" si="19"/>
        <v>0</v>
      </c>
      <c r="N348" s="21">
        <f>$M348*Listen!$H$4</f>
        <v>0</v>
      </c>
      <c r="O348" s="21">
        <f>$M348*0.4*Listen!$H$2*0.035*A_Stammdaten!$E$83</f>
        <v>0</v>
      </c>
      <c r="P348" s="21">
        <f t="shared" si="20"/>
        <v>0</v>
      </c>
    </row>
    <row r="349" spans="1:16" ht="15" x14ac:dyDescent="0.25">
      <c r="A349" s="70">
        <f>A_Stammdaten!$A$83</f>
        <v>0</v>
      </c>
      <c r="B349" s="70" t="str">
        <f>IF(A349&lt;&gt;0,2022,"")</f>
        <v/>
      </c>
      <c r="C349" s="108">
        <f>A_Stammdaten!$B$83</f>
        <v>0</v>
      </c>
      <c r="D349" s="21">
        <f t="shared" si="18"/>
        <v>0</v>
      </c>
      <c r="E349" s="102"/>
      <c r="F349" s="102"/>
      <c r="G349" s="102"/>
      <c r="H349" s="102"/>
      <c r="I349" s="102"/>
      <c r="J349" s="102"/>
      <c r="K349" s="102"/>
      <c r="L349" s="102"/>
      <c r="M349" s="21">
        <f t="shared" si="19"/>
        <v>0</v>
      </c>
      <c r="N349" s="21">
        <f>$M349*Listen!$H$4</f>
        <v>0</v>
      </c>
      <c r="O349" s="21">
        <f>$M349*0.4*Listen!$H$2*0.035*A_Stammdaten!$E$83</f>
        <v>0</v>
      </c>
      <c r="P349" s="21">
        <f t="shared" si="20"/>
        <v>0</v>
      </c>
    </row>
    <row r="350" spans="1:16" ht="15" x14ac:dyDescent="0.25">
      <c r="A350" s="70">
        <f>A_Stammdaten!$A$83</f>
        <v>0</v>
      </c>
      <c r="B350" s="70" t="str">
        <f>IF(A350&lt;&gt;0,2023,"")</f>
        <v/>
      </c>
      <c r="C350" s="108">
        <f>A_Stammdaten!$B$83</f>
        <v>0</v>
      </c>
      <c r="D350" s="21">
        <f t="shared" si="18"/>
        <v>0</v>
      </c>
      <c r="E350" s="102"/>
      <c r="F350" s="102"/>
      <c r="G350" s="102"/>
      <c r="H350" s="102"/>
      <c r="I350" s="102"/>
      <c r="J350" s="102"/>
      <c r="K350" s="102"/>
      <c r="L350" s="102"/>
      <c r="M350" s="21">
        <f t="shared" si="19"/>
        <v>0</v>
      </c>
      <c r="N350" s="21">
        <f>$M350*Listen!$H$4</f>
        <v>0</v>
      </c>
      <c r="O350" s="21">
        <f>$M350*0.4*Listen!$H$2*0.035*A_Stammdaten!$E$83</f>
        <v>0</v>
      </c>
      <c r="P350" s="21">
        <f t="shared" si="20"/>
        <v>0</v>
      </c>
    </row>
    <row r="351" spans="1:16" ht="15" x14ac:dyDescent="0.25">
      <c r="A351" s="70">
        <f>A_Stammdaten!$A$84</f>
        <v>0</v>
      </c>
      <c r="B351" s="70" t="str">
        <f>IF(A351&lt;&gt;0,2017,"")</f>
        <v/>
      </c>
      <c r="C351" s="108">
        <f>A_Stammdaten!$B$84</f>
        <v>0</v>
      </c>
      <c r="D351" s="21">
        <f t="shared" si="18"/>
        <v>0</v>
      </c>
      <c r="E351" s="102"/>
      <c r="F351" s="102"/>
      <c r="G351" s="102"/>
      <c r="H351" s="102"/>
      <c r="I351" s="102"/>
      <c r="J351" s="102"/>
      <c r="K351" s="102"/>
      <c r="L351" s="102"/>
      <c r="M351" s="21">
        <f t="shared" si="19"/>
        <v>0</v>
      </c>
      <c r="N351" s="21">
        <f>$M351*Listen!$H$4</f>
        <v>0</v>
      </c>
      <c r="O351" s="21">
        <f>$M351*0.4*Listen!$H$2*0.035*A_Stammdaten!$E$84</f>
        <v>0</v>
      </c>
      <c r="P351" s="21">
        <f t="shared" si="20"/>
        <v>0</v>
      </c>
    </row>
    <row r="352" spans="1:16" ht="15" x14ac:dyDescent="0.25">
      <c r="A352" s="70">
        <f>A_Stammdaten!$A$84</f>
        <v>0</v>
      </c>
      <c r="B352" s="70" t="str">
        <f>IF(A352&lt;&gt;0,2018,"")</f>
        <v/>
      </c>
      <c r="C352" s="108">
        <f>A_Stammdaten!$B$84</f>
        <v>0</v>
      </c>
      <c r="D352" s="21">
        <f t="shared" si="18"/>
        <v>0</v>
      </c>
      <c r="E352" s="102"/>
      <c r="F352" s="102"/>
      <c r="G352" s="102"/>
      <c r="H352" s="102"/>
      <c r="I352" s="102"/>
      <c r="J352" s="102"/>
      <c r="K352" s="102"/>
      <c r="L352" s="102"/>
      <c r="M352" s="21">
        <f t="shared" si="19"/>
        <v>0</v>
      </c>
      <c r="N352" s="21">
        <f>$M352*Listen!$H$4</f>
        <v>0</v>
      </c>
      <c r="O352" s="21">
        <f>$M352*0.4*Listen!$H$2*0.035*A_Stammdaten!$E$84</f>
        <v>0</v>
      </c>
      <c r="P352" s="21">
        <f t="shared" si="20"/>
        <v>0</v>
      </c>
    </row>
    <row r="353" spans="1:16" ht="15" x14ac:dyDescent="0.25">
      <c r="A353" s="70">
        <f>A_Stammdaten!$A$84</f>
        <v>0</v>
      </c>
      <c r="B353" s="70" t="str">
        <f>IF(A353&lt;&gt;0,2019,"")</f>
        <v/>
      </c>
      <c r="C353" s="108">
        <f>A_Stammdaten!$B$84</f>
        <v>0</v>
      </c>
      <c r="D353" s="21">
        <f t="shared" si="18"/>
        <v>0</v>
      </c>
      <c r="E353" s="102"/>
      <c r="F353" s="102"/>
      <c r="G353" s="102"/>
      <c r="H353" s="102"/>
      <c r="I353" s="102"/>
      <c r="J353" s="102"/>
      <c r="K353" s="102"/>
      <c r="L353" s="102"/>
      <c r="M353" s="21">
        <f t="shared" si="19"/>
        <v>0</v>
      </c>
      <c r="N353" s="21">
        <f>$M353*Listen!$H$4</f>
        <v>0</v>
      </c>
      <c r="O353" s="21">
        <f>$M353*0.4*Listen!$H$2*0.035*A_Stammdaten!$E$84</f>
        <v>0</v>
      </c>
      <c r="P353" s="21">
        <f t="shared" si="20"/>
        <v>0</v>
      </c>
    </row>
    <row r="354" spans="1:16" ht="15" x14ac:dyDescent="0.25">
      <c r="A354" s="70">
        <f>A_Stammdaten!$A$84</f>
        <v>0</v>
      </c>
      <c r="B354" s="70" t="str">
        <f>IF(A354&lt;&gt;0,2020,"")</f>
        <v/>
      </c>
      <c r="C354" s="108">
        <f>A_Stammdaten!$B$84</f>
        <v>0</v>
      </c>
      <c r="D354" s="21">
        <f t="shared" si="18"/>
        <v>0</v>
      </c>
      <c r="E354" s="102"/>
      <c r="F354" s="102"/>
      <c r="G354" s="102"/>
      <c r="H354" s="102"/>
      <c r="I354" s="102"/>
      <c r="J354" s="102"/>
      <c r="K354" s="102"/>
      <c r="L354" s="102"/>
      <c r="M354" s="21">
        <f t="shared" si="19"/>
        <v>0</v>
      </c>
      <c r="N354" s="21">
        <f>$M354*Listen!$H$4</f>
        <v>0</v>
      </c>
      <c r="O354" s="21">
        <f>$M354*0.4*Listen!$H$2*0.035*A_Stammdaten!$E$84</f>
        <v>0</v>
      </c>
      <c r="P354" s="21">
        <f t="shared" si="20"/>
        <v>0</v>
      </c>
    </row>
    <row r="355" spans="1:16" ht="15" x14ac:dyDescent="0.25">
      <c r="A355" s="70">
        <f>A_Stammdaten!$A$84</f>
        <v>0</v>
      </c>
      <c r="B355" s="70" t="str">
        <f>IF(A355&lt;&gt;0,2021,"")</f>
        <v/>
      </c>
      <c r="C355" s="108">
        <f>A_Stammdaten!$B$84</f>
        <v>0</v>
      </c>
      <c r="D355" s="21">
        <f t="shared" si="18"/>
        <v>0</v>
      </c>
      <c r="E355" s="102"/>
      <c r="F355" s="102"/>
      <c r="G355" s="102"/>
      <c r="H355" s="102"/>
      <c r="I355" s="102"/>
      <c r="J355" s="102"/>
      <c r="K355" s="102"/>
      <c r="L355" s="102"/>
      <c r="M355" s="21">
        <f t="shared" si="19"/>
        <v>0</v>
      </c>
      <c r="N355" s="21">
        <f>$M355*Listen!$H$4</f>
        <v>0</v>
      </c>
      <c r="O355" s="21">
        <f>$M355*0.4*Listen!$H$2*0.035*A_Stammdaten!$E$84</f>
        <v>0</v>
      </c>
      <c r="P355" s="21">
        <f t="shared" si="20"/>
        <v>0</v>
      </c>
    </row>
    <row r="356" spans="1:16" ht="15" x14ac:dyDescent="0.25">
      <c r="A356" s="70">
        <f>A_Stammdaten!$A$84</f>
        <v>0</v>
      </c>
      <c r="B356" s="70" t="str">
        <f>IF(A356&lt;&gt;0,2022,"")</f>
        <v/>
      </c>
      <c r="C356" s="108">
        <f>A_Stammdaten!$B$84</f>
        <v>0</v>
      </c>
      <c r="D356" s="21">
        <f t="shared" si="18"/>
        <v>0</v>
      </c>
      <c r="E356" s="102"/>
      <c r="F356" s="102"/>
      <c r="G356" s="102"/>
      <c r="H356" s="102"/>
      <c r="I356" s="102"/>
      <c r="J356" s="102"/>
      <c r="K356" s="102"/>
      <c r="L356" s="102"/>
      <c r="M356" s="21">
        <f t="shared" si="19"/>
        <v>0</v>
      </c>
      <c r="N356" s="21">
        <f>$M356*Listen!$H$4</f>
        <v>0</v>
      </c>
      <c r="O356" s="21">
        <f>$M356*0.4*Listen!$H$2*0.035*A_Stammdaten!$E$84</f>
        <v>0</v>
      </c>
      <c r="P356" s="21">
        <f t="shared" si="20"/>
        <v>0</v>
      </c>
    </row>
    <row r="357" spans="1:16" ht="15" x14ac:dyDescent="0.25">
      <c r="A357" s="70">
        <f>A_Stammdaten!$A$84</f>
        <v>0</v>
      </c>
      <c r="B357" s="70" t="str">
        <f>IF(A357&lt;&gt;0,2023,"")</f>
        <v/>
      </c>
      <c r="C357" s="108">
        <f>A_Stammdaten!$B$84</f>
        <v>0</v>
      </c>
      <c r="D357" s="21">
        <f t="shared" si="18"/>
        <v>0</v>
      </c>
      <c r="E357" s="102"/>
      <c r="F357" s="102"/>
      <c r="G357" s="102"/>
      <c r="H357" s="102"/>
      <c r="I357" s="102"/>
      <c r="J357" s="102"/>
      <c r="K357" s="102"/>
      <c r="L357" s="102"/>
      <c r="M357" s="21">
        <f t="shared" si="19"/>
        <v>0</v>
      </c>
      <c r="N357" s="21">
        <f>$M357*Listen!$H$4</f>
        <v>0</v>
      </c>
      <c r="O357" s="21">
        <f>$M357*0.4*Listen!$H$2*0.035*A_Stammdaten!$E$84</f>
        <v>0</v>
      </c>
      <c r="P357" s="21">
        <f t="shared" si="20"/>
        <v>0</v>
      </c>
    </row>
    <row r="358" spans="1:16" ht="15" x14ac:dyDescent="0.25">
      <c r="A358" s="70">
        <f>A_Stammdaten!$A$85</f>
        <v>0</v>
      </c>
      <c r="B358" s="70" t="str">
        <f>IF(A358&lt;&gt;0,2017,"")</f>
        <v/>
      </c>
      <c r="C358" s="108">
        <f>A_Stammdaten!$B$85</f>
        <v>0</v>
      </c>
      <c r="D358" s="21">
        <f t="shared" si="18"/>
        <v>0</v>
      </c>
      <c r="E358" s="102"/>
      <c r="F358" s="102"/>
      <c r="G358" s="102"/>
      <c r="H358" s="102"/>
      <c r="I358" s="102"/>
      <c r="J358" s="102"/>
      <c r="K358" s="102"/>
      <c r="L358" s="102"/>
      <c r="M358" s="21">
        <f t="shared" si="19"/>
        <v>0</v>
      </c>
      <c r="N358" s="21">
        <f>$M358*Listen!$H$4</f>
        <v>0</v>
      </c>
      <c r="O358" s="21">
        <f>$M358*0.4*Listen!$H$2*0.035*A_Stammdaten!$E$85</f>
        <v>0</v>
      </c>
      <c r="P358" s="21">
        <f t="shared" si="20"/>
        <v>0</v>
      </c>
    </row>
    <row r="359" spans="1:16" ht="15" x14ac:dyDescent="0.25">
      <c r="A359" s="70">
        <f>A_Stammdaten!$A$85</f>
        <v>0</v>
      </c>
      <c r="B359" s="70" t="str">
        <f>IF(A359&lt;&gt;0,2018,"")</f>
        <v/>
      </c>
      <c r="C359" s="108">
        <f>A_Stammdaten!$B$85</f>
        <v>0</v>
      </c>
      <c r="D359" s="21">
        <f t="shared" si="18"/>
        <v>0</v>
      </c>
      <c r="E359" s="102"/>
      <c r="F359" s="102"/>
      <c r="G359" s="102"/>
      <c r="H359" s="102"/>
      <c r="I359" s="102"/>
      <c r="J359" s="102"/>
      <c r="K359" s="102"/>
      <c r="L359" s="102"/>
      <c r="M359" s="21">
        <f t="shared" si="19"/>
        <v>0</v>
      </c>
      <c r="N359" s="21">
        <f>$M359*Listen!$H$4</f>
        <v>0</v>
      </c>
      <c r="O359" s="21">
        <f>$M359*0.4*Listen!$H$2*0.035*A_Stammdaten!$E$85</f>
        <v>0</v>
      </c>
      <c r="P359" s="21">
        <f t="shared" si="20"/>
        <v>0</v>
      </c>
    </row>
    <row r="360" spans="1:16" ht="15" x14ac:dyDescent="0.25">
      <c r="A360" s="70">
        <f>A_Stammdaten!$A$85</f>
        <v>0</v>
      </c>
      <c r="B360" s="70" t="str">
        <f>IF(A360&lt;&gt;0,2019,"")</f>
        <v/>
      </c>
      <c r="C360" s="108">
        <f>A_Stammdaten!$B$85</f>
        <v>0</v>
      </c>
      <c r="D360" s="21">
        <f t="shared" si="18"/>
        <v>0</v>
      </c>
      <c r="E360" s="102"/>
      <c r="F360" s="102"/>
      <c r="G360" s="102"/>
      <c r="H360" s="102"/>
      <c r="I360" s="102"/>
      <c r="J360" s="102"/>
      <c r="K360" s="102"/>
      <c r="L360" s="102"/>
      <c r="M360" s="21">
        <f t="shared" si="19"/>
        <v>0</v>
      </c>
      <c r="N360" s="21">
        <f>$M360*Listen!$H$4</f>
        <v>0</v>
      </c>
      <c r="O360" s="21">
        <f>$M360*0.4*Listen!$H$2*0.035*A_Stammdaten!$E$85</f>
        <v>0</v>
      </c>
      <c r="P360" s="21">
        <f t="shared" si="20"/>
        <v>0</v>
      </c>
    </row>
    <row r="361" spans="1:16" ht="15" x14ac:dyDescent="0.25">
      <c r="A361" s="70">
        <f>A_Stammdaten!$A$85</f>
        <v>0</v>
      </c>
      <c r="B361" s="70" t="str">
        <f>IF(A361&lt;&gt;0,2020,"")</f>
        <v/>
      </c>
      <c r="C361" s="108">
        <f>A_Stammdaten!$B$85</f>
        <v>0</v>
      </c>
      <c r="D361" s="21">
        <f t="shared" si="18"/>
        <v>0</v>
      </c>
      <c r="E361" s="102"/>
      <c r="F361" s="102"/>
      <c r="G361" s="102"/>
      <c r="H361" s="102"/>
      <c r="I361" s="102"/>
      <c r="J361" s="102"/>
      <c r="K361" s="102"/>
      <c r="L361" s="102"/>
      <c r="M361" s="21">
        <f t="shared" si="19"/>
        <v>0</v>
      </c>
      <c r="N361" s="21">
        <f>$M361*Listen!$H$4</f>
        <v>0</v>
      </c>
      <c r="O361" s="21">
        <f>$M361*0.4*Listen!$H$2*0.035*A_Stammdaten!$E$85</f>
        <v>0</v>
      </c>
      <c r="P361" s="21">
        <f t="shared" si="20"/>
        <v>0</v>
      </c>
    </row>
    <row r="362" spans="1:16" ht="15" x14ac:dyDescent="0.25">
      <c r="A362" s="70">
        <f>A_Stammdaten!$A$85</f>
        <v>0</v>
      </c>
      <c r="B362" s="70" t="str">
        <f>IF(A362&lt;&gt;0,2021,"")</f>
        <v/>
      </c>
      <c r="C362" s="108">
        <f>A_Stammdaten!$B$85</f>
        <v>0</v>
      </c>
      <c r="D362" s="21">
        <f t="shared" si="18"/>
        <v>0</v>
      </c>
      <c r="E362" s="102"/>
      <c r="F362" s="102"/>
      <c r="G362" s="102"/>
      <c r="H362" s="102"/>
      <c r="I362" s="102"/>
      <c r="J362" s="102"/>
      <c r="K362" s="102"/>
      <c r="L362" s="102"/>
      <c r="M362" s="21">
        <f t="shared" si="19"/>
        <v>0</v>
      </c>
      <c r="N362" s="21">
        <f>$M362*Listen!$H$4</f>
        <v>0</v>
      </c>
      <c r="O362" s="21">
        <f>$M362*0.4*Listen!$H$2*0.035*A_Stammdaten!$E$85</f>
        <v>0</v>
      </c>
      <c r="P362" s="21">
        <f t="shared" si="20"/>
        <v>0</v>
      </c>
    </row>
    <row r="363" spans="1:16" ht="15" x14ac:dyDescent="0.25">
      <c r="A363" s="70">
        <f>A_Stammdaten!$A$85</f>
        <v>0</v>
      </c>
      <c r="B363" s="70" t="str">
        <f>IF(A363&lt;&gt;0,2022,"")</f>
        <v/>
      </c>
      <c r="C363" s="108">
        <f>A_Stammdaten!$B$85</f>
        <v>0</v>
      </c>
      <c r="D363" s="21">
        <f t="shared" si="18"/>
        <v>0</v>
      </c>
      <c r="E363" s="102"/>
      <c r="F363" s="102"/>
      <c r="G363" s="102"/>
      <c r="H363" s="102"/>
      <c r="I363" s="102"/>
      <c r="J363" s="102"/>
      <c r="K363" s="102"/>
      <c r="L363" s="102"/>
      <c r="M363" s="21">
        <f t="shared" si="19"/>
        <v>0</v>
      </c>
      <c r="N363" s="21">
        <f>$M363*Listen!$H$4</f>
        <v>0</v>
      </c>
      <c r="O363" s="21">
        <f>$M363*0.4*Listen!$H$2*0.035*A_Stammdaten!$E$85</f>
        <v>0</v>
      </c>
      <c r="P363" s="21">
        <f t="shared" si="20"/>
        <v>0</v>
      </c>
    </row>
    <row r="364" spans="1:16" ht="15" x14ac:dyDescent="0.25">
      <c r="A364" s="70">
        <f>A_Stammdaten!$A$85</f>
        <v>0</v>
      </c>
      <c r="B364" s="70" t="str">
        <f>IF(A364&lt;&gt;0,2023,"")</f>
        <v/>
      </c>
      <c r="C364" s="108">
        <f>A_Stammdaten!$B$85</f>
        <v>0</v>
      </c>
      <c r="D364" s="21">
        <f t="shared" ref="D364:D427" si="21">SUM(E364:F364)</f>
        <v>0</v>
      </c>
      <c r="E364" s="102"/>
      <c r="F364" s="102"/>
      <c r="G364" s="102"/>
      <c r="H364" s="102"/>
      <c r="I364" s="102"/>
      <c r="J364" s="102"/>
      <c r="K364" s="102"/>
      <c r="L364" s="102"/>
      <c r="M364" s="21">
        <f t="shared" ref="M364:M427" si="22">AVERAGE(SUM(G364+H364,-I364),SUM(J364+K364,-L364))</f>
        <v>0</v>
      </c>
      <c r="N364" s="21">
        <f>$M364*Listen!$H$4</f>
        <v>0</v>
      </c>
      <c r="O364" s="21">
        <f>$M364*0.4*Listen!$H$2*0.035*A_Stammdaten!$E$85</f>
        <v>0</v>
      </c>
      <c r="P364" s="21">
        <f t="shared" ref="P364:P427" si="23">D364+N364+O364</f>
        <v>0</v>
      </c>
    </row>
    <row r="365" spans="1:16" ht="15" x14ac:dyDescent="0.25">
      <c r="A365" s="70">
        <f>A_Stammdaten!$A$86</f>
        <v>0</v>
      </c>
      <c r="B365" s="70" t="str">
        <f>IF(A365&lt;&gt;0,2017,"")</f>
        <v/>
      </c>
      <c r="C365" s="108">
        <f>A_Stammdaten!$B$86</f>
        <v>0</v>
      </c>
      <c r="D365" s="21">
        <f t="shared" si="21"/>
        <v>0</v>
      </c>
      <c r="E365" s="102"/>
      <c r="F365" s="102"/>
      <c r="G365" s="102"/>
      <c r="H365" s="102"/>
      <c r="I365" s="102"/>
      <c r="J365" s="102"/>
      <c r="K365" s="102"/>
      <c r="L365" s="102"/>
      <c r="M365" s="21">
        <f t="shared" si="22"/>
        <v>0</v>
      </c>
      <c r="N365" s="21">
        <f>$M365*Listen!$H$4</f>
        <v>0</v>
      </c>
      <c r="O365" s="21">
        <f>$M365*0.4*Listen!$H$2*0.035*A_Stammdaten!$E$86</f>
        <v>0</v>
      </c>
      <c r="P365" s="21">
        <f t="shared" si="23"/>
        <v>0</v>
      </c>
    </row>
    <row r="366" spans="1:16" ht="15" x14ac:dyDescent="0.25">
      <c r="A366" s="70">
        <f>A_Stammdaten!$A$86</f>
        <v>0</v>
      </c>
      <c r="B366" s="70" t="str">
        <f>IF(A366&lt;&gt;0,2018,"")</f>
        <v/>
      </c>
      <c r="C366" s="108">
        <f>A_Stammdaten!$B$86</f>
        <v>0</v>
      </c>
      <c r="D366" s="21">
        <f t="shared" si="21"/>
        <v>0</v>
      </c>
      <c r="E366" s="102"/>
      <c r="F366" s="102"/>
      <c r="G366" s="102"/>
      <c r="H366" s="102"/>
      <c r="I366" s="102"/>
      <c r="J366" s="102"/>
      <c r="K366" s="102"/>
      <c r="L366" s="102"/>
      <c r="M366" s="21">
        <f t="shared" si="22"/>
        <v>0</v>
      </c>
      <c r="N366" s="21">
        <f>$M366*Listen!$H$4</f>
        <v>0</v>
      </c>
      <c r="O366" s="21">
        <f>$M366*0.4*Listen!$H$2*0.035*A_Stammdaten!$E$86</f>
        <v>0</v>
      </c>
      <c r="P366" s="21">
        <f t="shared" si="23"/>
        <v>0</v>
      </c>
    </row>
    <row r="367" spans="1:16" ht="15" x14ac:dyDescent="0.25">
      <c r="A367" s="70">
        <f>A_Stammdaten!$A$86</f>
        <v>0</v>
      </c>
      <c r="B367" s="70" t="str">
        <f>IF(A367&lt;&gt;0,2019,"")</f>
        <v/>
      </c>
      <c r="C367" s="108">
        <f>A_Stammdaten!$B$86</f>
        <v>0</v>
      </c>
      <c r="D367" s="21">
        <f t="shared" si="21"/>
        <v>0</v>
      </c>
      <c r="E367" s="102"/>
      <c r="F367" s="102"/>
      <c r="G367" s="102"/>
      <c r="H367" s="102"/>
      <c r="I367" s="102"/>
      <c r="J367" s="102"/>
      <c r="K367" s="102"/>
      <c r="L367" s="102"/>
      <c r="M367" s="21">
        <f t="shared" si="22"/>
        <v>0</v>
      </c>
      <c r="N367" s="21">
        <f>$M367*Listen!$H$4</f>
        <v>0</v>
      </c>
      <c r="O367" s="21">
        <f>$M367*0.4*Listen!$H$2*0.035*A_Stammdaten!$E$86</f>
        <v>0</v>
      </c>
      <c r="P367" s="21">
        <f t="shared" si="23"/>
        <v>0</v>
      </c>
    </row>
    <row r="368" spans="1:16" ht="15" x14ac:dyDescent="0.25">
      <c r="A368" s="70">
        <f>A_Stammdaten!$A$86</f>
        <v>0</v>
      </c>
      <c r="B368" s="70" t="str">
        <f>IF(A368&lt;&gt;0,2020,"")</f>
        <v/>
      </c>
      <c r="C368" s="108">
        <f>A_Stammdaten!$B$86</f>
        <v>0</v>
      </c>
      <c r="D368" s="21">
        <f t="shared" si="21"/>
        <v>0</v>
      </c>
      <c r="E368" s="102"/>
      <c r="F368" s="102"/>
      <c r="G368" s="102"/>
      <c r="H368" s="102"/>
      <c r="I368" s="102"/>
      <c r="J368" s="102"/>
      <c r="K368" s="102"/>
      <c r="L368" s="102"/>
      <c r="M368" s="21">
        <f t="shared" si="22"/>
        <v>0</v>
      </c>
      <c r="N368" s="21">
        <f>$M368*Listen!$H$4</f>
        <v>0</v>
      </c>
      <c r="O368" s="21">
        <f>$M368*0.4*Listen!$H$2*0.035*A_Stammdaten!$E$86</f>
        <v>0</v>
      </c>
      <c r="P368" s="21">
        <f t="shared" si="23"/>
        <v>0</v>
      </c>
    </row>
    <row r="369" spans="1:16" ht="15" x14ac:dyDescent="0.25">
      <c r="A369" s="70">
        <f>A_Stammdaten!$A$86</f>
        <v>0</v>
      </c>
      <c r="B369" s="70" t="str">
        <f>IF(A369&lt;&gt;0,2021,"")</f>
        <v/>
      </c>
      <c r="C369" s="108">
        <f>A_Stammdaten!$B$86</f>
        <v>0</v>
      </c>
      <c r="D369" s="21">
        <f t="shared" si="21"/>
        <v>0</v>
      </c>
      <c r="E369" s="102"/>
      <c r="F369" s="102"/>
      <c r="G369" s="102"/>
      <c r="H369" s="102"/>
      <c r="I369" s="102"/>
      <c r="J369" s="102"/>
      <c r="K369" s="102"/>
      <c r="L369" s="102"/>
      <c r="M369" s="21">
        <f t="shared" si="22"/>
        <v>0</v>
      </c>
      <c r="N369" s="21">
        <f>$M369*Listen!$H$4</f>
        <v>0</v>
      </c>
      <c r="O369" s="21">
        <f>$M369*0.4*Listen!$H$2*0.035*A_Stammdaten!$E$86</f>
        <v>0</v>
      </c>
      <c r="P369" s="21">
        <f t="shared" si="23"/>
        <v>0</v>
      </c>
    </row>
    <row r="370" spans="1:16" ht="15" x14ac:dyDescent="0.25">
      <c r="A370" s="70">
        <f>A_Stammdaten!$A$86</f>
        <v>0</v>
      </c>
      <c r="B370" s="70" t="str">
        <f>IF(A370&lt;&gt;0,2022,"")</f>
        <v/>
      </c>
      <c r="C370" s="108">
        <f>A_Stammdaten!$B$86</f>
        <v>0</v>
      </c>
      <c r="D370" s="21">
        <f t="shared" si="21"/>
        <v>0</v>
      </c>
      <c r="E370" s="102"/>
      <c r="F370" s="102"/>
      <c r="G370" s="102"/>
      <c r="H370" s="102"/>
      <c r="I370" s="102"/>
      <c r="J370" s="102"/>
      <c r="K370" s="102"/>
      <c r="L370" s="102"/>
      <c r="M370" s="21">
        <f t="shared" si="22"/>
        <v>0</v>
      </c>
      <c r="N370" s="21">
        <f>$M370*Listen!$H$4</f>
        <v>0</v>
      </c>
      <c r="O370" s="21">
        <f>$M370*0.4*Listen!$H$2*0.035*A_Stammdaten!$E$86</f>
        <v>0</v>
      </c>
      <c r="P370" s="21">
        <f t="shared" si="23"/>
        <v>0</v>
      </c>
    </row>
    <row r="371" spans="1:16" ht="15" x14ac:dyDescent="0.25">
      <c r="A371" s="70">
        <f>A_Stammdaten!$A$86</f>
        <v>0</v>
      </c>
      <c r="B371" s="70" t="str">
        <f>IF(A371&lt;&gt;0,2023,"")</f>
        <v/>
      </c>
      <c r="C371" s="108">
        <f>A_Stammdaten!$B$86</f>
        <v>0</v>
      </c>
      <c r="D371" s="21">
        <f t="shared" si="21"/>
        <v>0</v>
      </c>
      <c r="E371" s="102"/>
      <c r="F371" s="102"/>
      <c r="G371" s="102"/>
      <c r="H371" s="102"/>
      <c r="I371" s="102"/>
      <c r="J371" s="102"/>
      <c r="K371" s="102"/>
      <c r="L371" s="102"/>
      <c r="M371" s="21">
        <f t="shared" si="22"/>
        <v>0</v>
      </c>
      <c r="N371" s="21">
        <f>$M371*Listen!$H$4</f>
        <v>0</v>
      </c>
      <c r="O371" s="21">
        <f>$M371*0.4*Listen!$H$2*0.035*A_Stammdaten!$E$86</f>
        <v>0</v>
      </c>
      <c r="P371" s="21">
        <f t="shared" si="23"/>
        <v>0</v>
      </c>
    </row>
    <row r="372" spans="1:16" ht="15" x14ac:dyDescent="0.25">
      <c r="A372" s="70">
        <f>A_Stammdaten!$A$87</f>
        <v>0</v>
      </c>
      <c r="B372" s="70" t="str">
        <f>IF(A372&lt;&gt;0,2017,"")</f>
        <v/>
      </c>
      <c r="C372" s="108">
        <f>A_Stammdaten!$B$87</f>
        <v>0</v>
      </c>
      <c r="D372" s="21">
        <f t="shared" si="21"/>
        <v>0</v>
      </c>
      <c r="E372" s="102"/>
      <c r="F372" s="102"/>
      <c r="G372" s="102"/>
      <c r="H372" s="102"/>
      <c r="I372" s="102"/>
      <c r="J372" s="102"/>
      <c r="K372" s="102"/>
      <c r="L372" s="102"/>
      <c r="M372" s="21">
        <f t="shared" si="22"/>
        <v>0</v>
      </c>
      <c r="N372" s="21">
        <f>$M372*Listen!$H$4</f>
        <v>0</v>
      </c>
      <c r="O372" s="21">
        <f>$M372*0.4*Listen!$H$2*0.035*A_Stammdaten!$E$87</f>
        <v>0</v>
      </c>
      <c r="P372" s="21">
        <f t="shared" si="23"/>
        <v>0</v>
      </c>
    </row>
    <row r="373" spans="1:16" ht="15" x14ac:dyDescent="0.25">
      <c r="A373" s="70">
        <f>A_Stammdaten!$A$87</f>
        <v>0</v>
      </c>
      <c r="B373" s="70" t="str">
        <f>IF(A373&lt;&gt;0,2018,"")</f>
        <v/>
      </c>
      <c r="C373" s="108">
        <f>A_Stammdaten!$B$87</f>
        <v>0</v>
      </c>
      <c r="D373" s="21">
        <f t="shared" si="21"/>
        <v>0</v>
      </c>
      <c r="E373" s="102"/>
      <c r="F373" s="102"/>
      <c r="G373" s="102"/>
      <c r="H373" s="102"/>
      <c r="I373" s="102"/>
      <c r="J373" s="102"/>
      <c r="K373" s="102"/>
      <c r="L373" s="102"/>
      <c r="M373" s="21">
        <f t="shared" si="22"/>
        <v>0</v>
      </c>
      <c r="N373" s="21">
        <f>$M373*Listen!$H$4</f>
        <v>0</v>
      </c>
      <c r="O373" s="21">
        <f>$M373*0.4*Listen!$H$2*0.035*A_Stammdaten!$E$87</f>
        <v>0</v>
      </c>
      <c r="P373" s="21">
        <f t="shared" si="23"/>
        <v>0</v>
      </c>
    </row>
    <row r="374" spans="1:16" ht="15" x14ac:dyDescent="0.25">
      <c r="A374" s="70">
        <f>A_Stammdaten!$A$87</f>
        <v>0</v>
      </c>
      <c r="B374" s="70" t="str">
        <f>IF(A374&lt;&gt;0,2019,"")</f>
        <v/>
      </c>
      <c r="C374" s="108">
        <f>A_Stammdaten!$B$87</f>
        <v>0</v>
      </c>
      <c r="D374" s="21">
        <f t="shared" si="21"/>
        <v>0</v>
      </c>
      <c r="E374" s="102"/>
      <c r="F374" s="102"/>
      <c r="G374" s="102"/>
      <c r="H374" s="102"/>
      <c r="I374" s="102"/>
      <c r="J374" s="102"/>
      <c r="K374" s="102"/>
      <c r="L374" s="102"/>
      <c r="M374" s="21">
        <f t="shared" si="22"/>
        <v>0</v>
      </c>
      <c r="N374" s="21">
        <f>$M374*Listen!$H$4</f>
        <v>0</v>
      </c>
      <c r="O374" s="21">
        <f>$M374*0.4*Listen!$H$2*0.035*A_Stammdaten!$E$87</f>
        <v>0</v>
      </c>
      <c r="P374" s="21">
        <f t="shared" si="23"/>
        <v>0</v>
      </c>
    </row>
    <row r="375" spans="1:16" ht="15" x14ac:dyDescent="0.25">
      <c r="A375" s="70">
        <f>A_Stammdaten!$A$87</f>
        <v>0</v>
      </c>
      <c r="B375" s="70" t="str">
        <f>IF(A375&lt;&gt;0,2020,"")</f>
        <v/>
      </c>
      <c r="C375" s="108">
        <f>A_Stammdaten!$B$87</f>
        <v>0</v>
      </c>
      <c r="D375" s="21">
        <f t="shared" si="21"/>
        <v>0</v>
      </c>
      <c r="E375" s="102"/>
      <c r="F375" s="102"/>
      <c r="G375" s="102"/>
      <c r="H375" s="102"/>
      <c r="I375" s="102"/>
      <c r="J375" s="102"/>
      <c r="K375" s="102"/>
      <c r="L375" s="102"/>
      <c r="M375" s="21">
        <f t="shared" si="22"/>
        <v>0</v>
      </c>
      <c r="N375" s="21">
        <f>$M375*Listen!$H$4</f>
        <v>0</v>
      </c>
      <c r="O375" s="21">
        <f>$M375*0.4*Listen!$H$2*0.035*A_Stammdaten!$E$87</f>
        <v>0</v>
      </c>
      <c r="P375" s="21">
        <f t="shared" si="23"/>
        <v>0</v>
      </c>
    </row>
    <row r="376" spans="1:16" ht="15" x14ac:dyDescent="0.25">
      <c r="A376" s="70">
        <f>A_Stammdaten!$A$87</f>
        <v>0</v>
      </c>
      <c r="B376" s="70" t="str">
        <f>IF(A376&lt;&gt;0,2021,"")</f>
        <v/>
      </c>
      <c r="C376" s="108">
        <f>A_Stammdaten!$B$87</f>
        <v>0</v>
      </c>
      <c r="D376" s="21">
        <f t="shared" si="21"/>
        <v>0</v>
      </c>
      <c r="E376" s="102"/>
      <c r="F376" s="102"/>
      <c r="G376" s="102"/>
      <c r="H376" s="102"/>
      <c r="I376" s="102"/>
      <c r="J376" s="102"/>
      <c r="K376" s="102"/>
      <c r="L376" s="102"/>
      <c r="M376" s="21">
        <f t="shared" si="22"/>
        <v>0</v>
      </c>
      <c r="N376" s="21">
        <f>$M376*Listen!$H$4</f>
        <v>0</v>
      </c>
      <c r="O376" s="21">
        <f>$M376*0.4*Listen!$H$2*0.035*A_Stammdaten!$E$87</f>
        <v>0</v>
      </c>
      <c r="P376" s="21">
        <f t="shared" si="23"/>
        <v>0</v>
      </c>
    </row>
    <row r="377" spans="1:16" ht="15" x14ac:dyDescent="0.25">
      <c r="A377" s="70">
        <f>A_Stammdaten!$A$87</f>
        <v>0</v>
      </c>
      <c r="B377" s="70" t="str">
        <f>IF(A377&lt;&gt;0,2022,"")</f>
        <v/>
      </c>
      <c r="C377" s="108">
        <f>A_Stammdaten!$B$87</f>
        <v>0</v>
      </c>
      <c r="D377" s="21">
        <f t="shared" si="21"/>
        <v>0</v>
      </c>
      <c r="E377" s="102"/>
      <c r="F377" s="102"/>
      <c r="G377" s="102"/>
      <c r="H377" s="102"/>
      <c r="I377" s="102"/>
      <c r="J377" s="102"/>
      <c r="K377" s="102"/>
      <c r="L377" s="102"/>
      <c r="M377" s="21">
        <f t="shared" si="22"/>
        <v>0</v>
      </c>
      <c r="N377" s="21">
        <f>$M377*Listen!$H$4</f>
        <v>0</v>
      </c>
      <c r="O377" s="21">
        <f>$M377*0.4*Listen!$H$2*0.035*A_Stammdaten!$E$87</f>
        <v>0</v>
      </c>
      <c r="P377" s="21">
        <f t="shared" si="23"/>
        <v>0</v>
      </c>
    </row>
    <row r="378" spans="1:16" ht="15" x14ac:dyDescent="0.25">
      <c r="A378" s="70">
        <f>A_Stammdaten!$A$87</f>
        <v>0</v>
      </c>
      <c r="B378" s="70" t="str">
        <f>IF(A378&lt;&gt;0,2023,"")</f>
        <v/>
      </c>
      <c r="C378" s="108">
        <f>A_Stammdaten!$B$87</f>
        <v>0</v>
      </c>
      <c r="D378" s="21">
        <f t="shared" si="21"/>
        <v>0</v>
      </c>
      <c r="E378" s="102"/>
      <c r="F378" s="102"/>
      <c r="G378" s="102"/>
      <c r="H378" s="102"/>
      <c r="I378" s="102"/>
      <c r="J378" s="102"/>
      <c r="K378" s="102"/>
      <c r="L378" s="102"/>
      <c r="M378" s="21">
        <f t="shared" si="22"/>
        <v>0</v>
      </c>
      <c r="N378" s="21">
        <f>$M378*Listen!$H$4</f>
        <v>0</v>
      </c>
      <c r="O378" s="21">
        <f>$M378*0.4*Listen!$H$2*0.035*A_Stammdaten!$E$87</f>
        <v>0</v>
      </c>
      <c r="P378" s="21">
        <f t="shared" si="23"/>
        <v>0</v>
      </c>
    </row>
    <row r="379" spans="1:16" ht="15" x14ac:dyDescent="0.25">
      <c r="A379" s="70">
        <f>A_Stammdaten!$A$88</f>
        <v>0</v>
      </c>
      <c r="B379" s="70" t="str">
        <f>IF(A379&lt;&gt;0,2017,"")</f>
        <v/>
      </c>
      <c r="C379" s="108">
        <f>A_Stammdaten!$B$88</f>
        <v>0</v>
      </c>
      <c r="D379" s="21">
        <f t="shared" si="21"/>
        <v>0</v>
      </c>
      <c r="E379" s="102"/>
      <c r="F379" s="102"/>
      <c r="G379" s="102"/>
      <c r="H379" s="102"/>
      <c r="I379" s="102"/>
      <c r="J379" s="102"/>
      <c r="K379" s="102"/>
      <c r="L379" s="102"/>
      <c r="M379" s="21">
        <f t="shared" si="22"/>
        <v>0</v>
      </c>
      <c r="N379" s="21">
        <f>$M379*Listen!$H$4</f>
        <v>0</v>
      </c>
      <c r="O379" s="21">
        <f>$M379*0.4*Listen!$H$2*0.035*A_Stammdaten!$E$88</f>
        <v>0</v>
      </c>
      <c r="P379" s="21">
        <f t="shared" si="23"/>
        <v>0</v>
      </c>
    </row>
    <row r="380" spans="1:16" ht="15" x14ac:dyDescent="0.25">
      <c r="A380" s="70">
        <f>A_Stammdaten!$A$88</f>
        <v>0</v>
      </c>
      <c r="B380" s="70" t="str">
        <f>IF(A380&lt;&gt;0,2018,"")</f>
        <v/>
      </c>
      <c r="C380" s="108">
        <f>A_Stammdaten!$B$88</f>
        <v>0</v>
      </c>
      <c r="D380" s="21">
        <f t="shared" si="21"/>
        <v>0</v>
      </c>
      <c r="E380" s="102"/>
      <c r="F380" s="102"/>
      <c r="G380" s="102"/>
      <c r="H380" s="102"/>
      <c r="I380" s="102"/>
      <c r="J380" s="102"/>
      <c r="K380" s="102"/>
      <c r="L380" s="102"/>
      <c r="M380" s="21">
        <f t="shared" si="22"/>
        <v>0</v>
      </c>
      <c r="N380" s="21">
        <f>$M380*Listen!$H$4</f>
        <v>0</v>
      </c>
      <c r="O380" s="21">
        <f>$M380*0.4*Listen!$H$2*0.035*A_Stammdaten!$E$88</f>
        <v>0</v>
      </c>
      <c r="P380" s="21">
        <f t="shared" si="23"/>
        <v>0</v>
      </c>
    </row>
    <row r="381" spans="1:16" ht="15" x14ac:dyDescent="0.25">
      <c r="A381" s="70">
        <f>A_Stammdaten!$A$88</f>
        <v>0</v>
      </c>
      <c r="B381" s="70" t="str">
        <f>IF(A381&lt;&gt;0,2019,"")</f>
        <v/>
      </c>
      <c r="C381" s="108">
        <f>A_Stammdaten!$B$88</f>
        <v>0</v>
      </c>
      <c r="D381" s="21">
        <f t="shared" si="21"/>
        <v>0</v>
      </c>
      <c r="E381" s="102"/>
      <c r="F381" s="102"/>
      <c r="G381" s="102"/>
      <c r="H381" s="102"/>
      <c r="I381" s="102"/>
      <c r="J381" s="102"/>
      <c r="K381" s="102"/>
      <c r="L381" s="102"/>
      <c r="M381" s="21">
        <f t="shared" si="22"/>
        <v>0</v>
      </c>
      <c r="N381" s="21">
        <f>$M381*Listen!$H$4</f>
        <v>0</v>
      </c>
      <c r="O381" s="21">
        <f>$M381*0.4*Listen!$H$2*0.035*A_Stammdaten!$E$88</f>
        <v>0</v>
      </c>
      <c r="P381" s="21">
        <f t="shared" si="23"/>
        <v>0</v>
      </c>
    </row>
    <row r="382" spans="1:16" ht="15" x14ac:dyDescent="0.25">
      <c r="A382" s="70">
        <f>A_Stammdaten!$A$88</f>
        <v>0</v>
      </c>
      <c r="B382" s="70" t="str">
        <f>IF(A382&lt;&gt;0,2020,"")</f>
        <v/>
      </c>
      <c r="C382" s="108">
        <f>A_Stammdaten!$B$88</f>
        <v>0</v>
      </c>
      <c r="D382" s="21">
        <f t="shared" si="21"/>
        <v>0</v>
      </c>
      <c r="E382" s="102"/>
      <c r="F382" s="102"/>
      <c r="G382" s="102"/>
      <c r="H382" s="102"/>
      <c r="I382" s="102"/>
      <c r="J382" s="102"/>
      <c r="K382" s="102"/>
      <c r="L382" s="102"/>
      <c r="M382" s="21">
        <f t="shared" si="22"/>
        <v>0</v>
      </c>
      <c r="N382" s="21">
        <f>$M382*Listen!$H$4</f>
        <v>0</v>
      </c>
      <c r="O382" s="21">
        <f>$M382*0.4*Listen!$H$2*0.035*A_Stammdaten!$E$88</f>
        <v>0</v>
      </c>
      <c r="P382" s="21">
        <f t="shared" si="23"/>
        <v>0</v>
      </c>
    </row>
    <row r="383" spans="1:16" ht="15" x14ac:dyDescent="0.25">
      <c r="A383" s="70">
        <f>A_Stammdaten!$A$88</f>
        <v>0</v>
      </c>
      <c r="B383" s="70" t="str">
        <f>IF(A383&lt;&gt;0,2021,"")</f>
        <v/>
      </c>
      <c r="C383" s="108">
        <f>A_Stammdaten!$B$88</f>
        <v>0</v>
      </c>
      <c r="D383" s="21">
        <f t="shared" si="21"/>
        <v>0</v>
      </c>
      <c r="E383" s="102"/>
      <c r="F383" s="102"/>
      <c r="G383" s="102"/>
      <c r="H383" s="102"/>
      <c r="I383" s="102"/>
      <c r="J383" s="102"/>
      <c r="K383" s="102"/>
      <c r="L383" s="102"/>
      <c r="M383" s="21">
        <f t="shared" si="22"/>
        <v>0</v>
      </c>
      <c r="N383" s="21">
        <f>$M383*Listen!$H$4</f>
        <v>0</v>
      </c>
      <c r="O383" s="21">
        <f>$M383*0.4*Listen!$H$2*0.035*A_Stammdaten!$E$88</f>
        <v>0</v>
      </c>
      <c r="P383" s="21">
        <f t="shared" si="23"/>
        <v>0</v>
      </c>
    </row>
    <row r="384" spans="1:16" ht="15" x14ac:dyDescent="0.25">
      <c r="A384" s="70">
        <f>A_Stammdaten!$A$88</f>
        <v>0</v>
      </c>
      <c r="B384" s="70" t="str">
        <f>IF(A384&lt;&gt;0,2022,"")</f>
        <v/>
      </c>
      <c r="C384" s="108">
        <f>A_Stammdaten!$B$88</f>
        <v>0</v>
      </c>
      <c r="D384" s="21">
        <f t="shared" si="21"/>
        <v>0</v>
      </c>
      <c r="E384" s="102"/>
      <c r="F384" s="102"/>
      <c r="G384" s="102"/>
      <c r="H384" s="102"/>
      <c r="I384" s="102"/>
      <c r="J384" s="102"/>
      <c r="K384" s="102"/>
      <c r="L384" s="102"/>
      <c r="M384" s="21">
        <f t="shared" si="22"/>
        <v>0</v>
      </c>
      <c r="N384" s="21">
        <f>$M384*Listen!$H$4</f>
        <v>0</v>
      </c>
      <c r="O384" s="21">
        <f>$M384*0.4*Listen!$H$2*0.035*A_Stammdaten!$E$88</f>
        <v>0</v>
      </c>
      <c r="P384" s="21">
        <f t="shared" si="23"/>
        <v>0</v>
      </c>
    </row>
    <row r="385" spans="1:16" ht="15" x14ac:dyDescent="0.25">
      <c r="A385" s="70">
        <f>A_Stammdaten!$A$88</f>
        <v>0</v>
      </c>
      <c r="B385" s="70" t="str">
        <f>IF(A385&lt;&gt;0,2023,"")</f>
        <v/>
      </c>
      <c r="C385" s="108">
        <f>A_Stammdaten!$B$88</f>
        <v>0</v>
      </c>
      <c r="D385" s="21">
        <f t="shared" si="21"/>
        <v>0</v>
      </c>
      <c r="E385" s="102"/>
      <c r="F385" s="102"/>
      <c r="G385" s="102"/>
      <c r="H385" s="102"/>
      <c r="I385" s="102"/>
      <c r="J385" s="102"/>
      <c r="K385" s="102"/>
      <c r="L385" s="102"/>
      <c r="M385" s="21">
        <f t="shared" si="22"/>
        <v>0</v>
      </c>
      <c r="N385" s="21">
        <f>$M385*Listen!$H$4</f>
        <v>0</v>
      </c>
      <c r="O385" s="21">
        <f>$M385*0.4*Listen!$H$2*0.035*A_Stammdaten!$E$88</f>
        <v>0</v>
      </c>
      <c r="P385" s="21">
        <f t="shared" si="23"/>
        <v>0</v>
      </c>
    </row>
    <row r="386" spans="1:16" ht="15" x14ac:dyDescent="0.25">
      <c r="A386" s="70">
        <f>A_Stammdaten!$A$89</f>
        <v>0</v>
      </c>
      <c r="B386" s="70" t="str">
        <f>IF(A386&lt;&gt;0,2017,"")</f>
        <v/>
      </c>
      <c r="C386" s="108">
        <f>A_Stammdaten!$B$89</f>
        <v>0</v>
      </c>
      <c r="D386" s="21">
        <f t="shared" si="21"/>
        <v>0</v>
      </c>
      <c r="E386" s="102"/>
      <c r="F386" s="102"/>
      <c r="G386" s="102"/>
      <c r="H386" s="102"/>
      <c r="I386" s="102"/>
      <c r="J386" s="102"/>
      <c r="K386" s="102"/>
      <c r="L386" s="102"/>
      <c r="M386" s="21">
        <f t="shared" si="22"/>
        <v>0</v>
      </c>
      <c r="N386" s="21">
        <f>$M386*Listen!$H$4</f>
        <v>0</v>
      </c>
      <c r="O386" s="21">
        <f>$M386*0.4*Listen!$H$2*0.035*A_Stammdaten!$E$89</f>
        <v>0</v>
      </c>
      <c r="P386" s="21">
        <f t="shared" si="23"/>
        <v>0</v>
      </c>
    </row>
    <row r="387" spans="1:16" ht="15" x14ac:dyDescent="0.25">
      <c r="A387" s="70">
        <f>A_Stammdaten!$A$89</f>
        <v>0</v>
      </c>
      <c r="B387" s="70" t="str">
        <f>IF(A387&lt;&gt;0,2018,"")</f>
        <v/>
      </c>
      <c r="C387" s="108">
        <f>A_Stammdaten!$B$89</f>
        <v>0</v>
      </c>
      <c r="D387" s="21">
        <f t="shared" si="21"/>
        <v>0</v>
      </c>
      <c r="E387" s="102"/>
      <c r="F387" s="102"/>
      <c r="G387" s="102"/>
      <c r="H387" s="102"/>
      <c r="I387" s="102"/>
      <c r="J387" s="102"/>
      <c r="K387" s="102"/>
      <c r="L387" s="102"/>
      <c r="M387" s="21">
        <f t="shared" si="22"/>
        <v>0</v>
      </c>
      <c r="N387" s="21">
        <f>$M387*Listen!$H$4</f>
        <v>0</v>
      </c>
      <c r="O387" s="21">
        <f>$M387*0.4*Listen!$H$2*0.035*A_Stammdaten!$E$89</f>
        <v>0</v>
      </c>
      <c r="P387" s="21">
        <f t="shared" si="23"/>
        <v>0</v>
      </c>
    </row>
    <row r="388" spans="1:16" ht="15" x14ac:dyDescent="0.25">
      <c r="A388" s="70">
        <f>A_Stammdaten!$A$89</f>
        <v>0</v>
      </c>
      <c r="B388" s="70" t="str">
        <f>IF(A388&lt;&gt;0,2019,"")</f>
        <v/>
      </c>
      <c r="C388" s="108">
        <f>A_Stammdaten!$B$89</f>
        <v>0</v>
      </c>
      <c r="D388" s="21">
        <f t="shared" si="21"/>
        <v>0</v>
      </c>
      <c r="E388" s="102"/>
      <c r="F388" s="102"/>
      <c r="G388" s="102"/>
      <c r="H388" s="102"/>
      <c r="I388" s="102"/>
      <c r="J388" s="102"/>
      <c r="K388" s="102"/>
      <c r="L388" s="102"/>
      <c r="M388" s="21">
        <f t="shared" si="22"/>
        <v>0</v>
      </c>
      <c r="N388" s="21">
        <f>$M388*Listen!$H$4</f>
        <v>0</v>
      </c>
      <c r="O388" s="21">
        <f>$M388*0.4*Listen!$H$2*0.035*A_Stammdaten!$E$89</f>
        <v>0</v>
      </c>
      <c r="P388" s="21">
        <f t="shared" si="23"/>
        <v>0</v>
      </c>
    </row>
    <row r="389" spans="1:16" ht="15" x14ac:dyDescent="0.25">
      <c r="A389" s="70">
        <f>A_Stammdaten!$A$89</f>
        <v>0</v>
      </c>
      <c r="B389" s="70" t="str">
        <f>IF(A389&lt;&gt;0,2020,"")</f>
        <v/>
      </c>
      <c r="C389" s="108">
        <f>A_Stammdaten!$B$89</f>
        <v>0</v>
      </c>
      <c r="D389" s="21">
        <f t="shared" si="21"/>
        <v>0</v>
      </c>
      <c r="E389" s="102"/>
      <c r="F389" s="102"/>
      <c r="G389" s="102"/>
      <c r="H389" s="102"/>
      <c r="I389" s="102"/>
      <c r="J389" s="102"/>
      <c r="K389" s="102"/>
      <c r="L389" s="102"/>
      <c r="M389" s="21">
        <f t="shared" si="22"/>
        <v>0</v>
      </c>
      <c r="N389" s="21">
        <f>$M389*Listen!$H$4</f>
        <v>0</v>
      </c>
      <c r="O389" s="21">
        <f>$M389*0.4*Listen!$H$2*0.035*A_Stammdaten!$E$89</f>
        <v>0</v>
      </c>
      <c r="P389" s="21">
        <f t="shared" si="23"/>
        <v>0</v>
      </c>
    </row>
    <row r="390" spans="1:16" ht="15" x14ac:dyDescent="0.25">
      <c r="A390" s="70">
        <f>A_Stammdaten!$A$89</f>
        <v>0</v>
      </c>
      <c r="B390" s="70" t="str">
        <f>IF(A390&lt;&gt;0,2021,"")</f>
        <v/>
      </c>
      <c r="C390" s="108">
        <f>A_Stammdaten!$B$89</f>
        <v>0</v>
      </c>
      <c r="D390" s="21">
        <f t="shared" si="21"/>
        <v>0</v>
      </c>
      <c r="E390" s="102"/>
      <c r="F390" s="102"/>
      <c r="G390" s="102"/>
      <c r="H390" s="102"/>
      <c r="I390" s="102"/>
      <c r="J390" s="102"/>
      <c r="K390" s="102"/>
      <c r="L390" s="102"/>
      <c r="M390" s="21">
        <f t="shared" si="22"/>
        <v>0</v>
      </c>
      <c r="N390" s="21">
        <f>$M390*Listen!$H$4</f>
        <v>0</v>
      </c>
      <c r="O390" s="21">
        <f>$M390*0.4*Listen!$H$2*0.035*A_Stammdaten!$E$89</f>
        <v>0</v>
      </c>
      <c r="P390" s="21">
        <f t="shared" si="23"/>
        <v>0</v>
      </c>
    </row>
    <row r="391" spans="1:16" ht="15" x14ac:dyDescent="0.25">
      <c r="A391" s="70">
        <f>A_Stammdaten!$A$89</f>
        <v>0</v>
      </c>
      <c r="B391" s="70" t="str">
        <f>IF(A391&lt;&gt;0,2022,"")</f>
        <v/>
      </c>
      <c r="C391" s="108">
        <f>A_Stammdaten!$B$89</f>
        <v>0</v>
      </c>
      <c r="D391" s="21">
        <f t="shared" si="21"/>
        <v>0</v>
      </c>
      <c r="E391" s="102"/>
      <c r="F391" s="102"/>
      <c r="G391" s="102"/>
      <c r="H391" s="102"/>
      <c r="I391" s="102"/>
      <c r="J391" s="102"/>
      <c r="K391" s="102"/>
      <c r="L391" s="102"/>
      <c r="M391" s="21">
        <f t="shared" si="22"/>
        <v>0</v>
      </c>
      <c r="N391" s="21">
        <f>$M391*Listen!$H$4</f>
        <v>0</v>
      </c>
      <c r="O391" s="21">
        <f>$M391*0.4*Listen!$H$2*0.035*A_Stammdaten!$E$89</f>
        <v>0</v>
      </c>
      <c r="P391" s="21">
        <f t="shared" si="23"/>
        <v>0</v>
      </c>
    </row>
    <row r="392" spans="1:16" ht="15" x14ac:dyDescent="0.25">
      <c r="A392" s="70">
        <f>A_Stammdaten!$A$89</f>
        <v>0</v>
      </c>
      <c r="B392" s="70" t="str">
        <f>IF(A392&lt;&gt;0,2023,"")</f>
        <v/>
      </c>
      <c r="C392" s="108">
        <f>A_Stammdaten!$B$89</f>
        <v>0</v>
      </c>
      <c r="D392" s="21">
        <f t="shared" si="21"/>
        <v>0</v>
      </c>
      <c r="E392" s="102"/>
      <c r="F392" s="102"/>
      <c r="G392" s="102"/>
      <c r="H392" s="102"/>
      <c r="I392" s="102"/>
      <c r="J392" s="102"/>
      <c r="K392" s="102"/>
      <c r="L392" s="102"/>
      <c r="M392" s="21">
        <f t="shared" si="22"/>
        <v>0</v>
      </c>
      <c r="N392" s="21">
        <f>$M392*Listen!$H$4</f>
        <v>0</v>
      </c>
      <c r="O392" s="21">
        <f>$M392*0.4*Listen!$H$2*0.035*A_Stammdaten!$E$89</f>
        <v>0</v>
      </c>
      <c r="P392" s="21">
        <f t="shared" si="23"/>
        <v>0</v>
      </c>
    </row>
    <row r="393" spans="1:16" ht="15" x14ac:dyDescent="0.25">
      <c r="A393" s="70">
        <f>A_Stammdaten!$A$90</f>
        <v>0</v>
      </c>
      <c r="B393" s="70" t="str">
        <f>IF(A393&lt;&gt;0,2017,"")</f>
        <v/>
      </c>
      <c r="C393" s="108">
        <f>A_Stammdaten!$B$90</f>
        <v>0</v>
      </c>
      <c r="D393" s="21">
        <f t="shared" si="21"/>
        <v>0</v>
      </c>
      <c r="E393" s="102"/>
      <c r="F393" s="102"/>
      <c r="G393" s="102"/>
      <c r="H393" s="102"/>
      <c r="I393" s="102"/>
      <c r="J393" s="102"/>
      <c r="K393" s="102"/>
      <c r="L393" s="102"/>
      <c r="M393" s="21">
        <f t="shared" si="22"/>
        <v>0</v>
      </c>
      <c r="N393" s="21">
        <f>$M393*Listen!$H$4</f>
        <v>0</v>
      </c>
      <c r="O393" s="21">
        <f>$M393*0.4*Listen!$H$2*0.035*A_Stammdaten!$E$90</f>
        <v>0</v>
      </c>
      <c r="P393" s="21">
        <f t="shared" si="23"/>
        <v>0</v>
      </c>
    </row>
    <row r="394" spans="1:16" ht="15" x14ac:dyDescent="0.25">
      <c r="A394" s="70">
        <f>A_Stammdaten!$A$90</f>
        <v>0</v>
      </c>
      <c r="B394" s="70" t="str">
        <f>IF(A394&lt;&gt;0,2018,"")</f>
        <v/>
      </c>
      <c r="C394" s="108">
        <f>A_Stammdaten!$B$90</f>
        <v>0</v>
      </c>
      <c r="D394" s="21">
        <f t="shared" si="21"/>
        <v>0</v>
      </c>
      <c r="E394" s="102"/>
      <c r="F394" s="102"/>
      <c r="G394" s="102"/>
      <c r="H394" s="102"/>
      <c r="I394" s="102"/>
      <c r="J394" s="102"/>
      <c r="K394" s="102"/>
      <c r="L394" s="102"/>
      <c r="M394" s="21">
        <f t="shared" si="22"/>
        <v>0</v>
      </c>
      <c r="N394" s="21">
        <f>$M394*Listen!$H$4</f>
        <v>0</v>
      </c>
      <c r="O394" s="21">
        <f>$M394*0.4*Listen!$H$2*0.035*A_Stammdaten!$E$90</f>
        <v>0</v>
      </c>
      <c r="P394" s="21">
        <f t="shared" si="23"/>
        <v>0</v>
      </c>
    </row>
    <row r="395" spans="1:16" ht="15" x14ac:dyDescent="0.25">
      <c r="A395" s="70">
        <f>A_Stammdaten!$A$90</f>
        <v>0</v>
      </c>
      <c r="B395" s="70" t="str">
        <f>IF(A395&lt;&gt;0,2019,"")</f>
        <v/>
      </c>
      <c r="C395" s="108">
        <f>A_Stammdaten!$B$90</f>
        <v>0</v>
      </c>
      <c r="D395" s="21">
        <f t="shared" si="21"/>
        <v>0</v>
      </c>
      <c r="E395" s="102"/>
      <c r="F395" s="102"/>
      <c r="G395" s="102"/>
      <c r="H395" s="102"/>
      <c r="I395" s="102"/>
      <c r="J395" s="102"/>
      <c r="K395" s="102"/>
      <c r="L395" s="102"/>
      <c r="M395" s="21">
        <f t="shared" si="22"/>
        <v>0</v>
      </c>
      <c r="N395" s="21">
        <f>$M395*Listen!$H$4</f>
        <v>0</v>
      </c>
      <c r="O395" s="21">
        <f>$M395*0.4*Listen!$H$2*0.035*A_Stammdaten!$E$90</f>
        <v>0</v>
      </c>
      <c r="P395" s="21">
        <f t="shared" si="23"/>
        <v>0</v>
      </c>
    </row>
    <row r="396" spans="1:16" ht="15" x14ac:dyDescent="0.25">
      <c r="A396" s="70">
        <f>A_Stammdaten!$A$90</f>
        <v>0</v>
      </c>
      <c r="B396" s="70" t="str">
        <f>IF(A396&lt;&gt;0,2020,"")</f>
        <v/>
      </c>
      <c r="C396" s="108">
        <f>A_Stammdaten!$B$90</f>
        <v>0</v>
      </c>
      <c r="D396" s="21">
        <f t="shared" si="21"/>
        <v>0</v>
      </c>
      <c r="E396" s="102"/>
      <c r="F396" s="102"/>
      <c r="G396" s="102"/>
      <c r="H396" s="102"/>
      <c r="I396" s="102"/>
      <c r="J396" s="102"/>
      <c r="K396" s="102"/>
      <c r="L396" s="102"/>
      <c r="M396" s="21">
        <f t="shared" si="22"/>
        <v>0</v>
      </c>
      <c r="N396" s="21">
        <f>$M396*Listen!$H$4</f>
        <v>0</v>
      </c>
      <c r="O396" s="21">
        <f>$M396*0.4*Listen!$H$2*0.035*A_Stammdaten!$E$90</f>
        <v>0</v>
      </c>
      <c r="P396" s="21">
        <f t="shared" si="23"/>
        <v>0</v>
      </c>
    </row>
    <row r="397" spans="1:16" ht="15" x14ac:dyDescent="0.25">
      <c r="A397" s="70">
        <f>A_Stammdaten!$A$90</f>
        <v>0</v>
      </c>
      <c r="B397" s="70" t="str">
        <f>IF(A397&lt;&gt;0,2021,"")</f>
        <v/>
      </c>
      <c r="C397" s="108">
        <f>A_Stammdaten!$B$90</f>
        <v>0</v>
      </c>
      <c r="D397" s="21">
        <f t="shared" si="21"/>
        <v>0</v>
      </c>
      <c r="E397" s="102"/>
      <c r="F397" s="102"/>
      <c r="G397" s="102"/>
      <c r="H397" s="102"/>
      <c r="I397" s="102"/>
      <c r="J397" s="102"/>
      <c r="K397" s="102"/>
      <c r="L397" s="102"/>
      <c r="M397" s="21">
        <f t="shared" si="22"/>
        <v>0</v>
      </c>
      <c r="N397" s="21">
        <f>$M397*Listen!$H$4</f>
        <v>0</v>
      </c>
      <c r="O397" s="21">
        <f>$M397*0.4*Listen!$H$2*0.035*A_Stammdaten!$E$90</f>
        <v>0</v>
      </c>
      <c r="P397" s="21">
        <f t="shared" si="23"/>
        <v>0</v>
      </c>
    </row>
    <row r="398" spans="1:16" ht="15" x14ac:dyDescent="0.25">
      <c r="A398" s="70">
        <f>A_Stammdaten!$A$90</f>
        <v>0</v>
      </c>
      <c r="B398" s="70" t="str">
        <f>IF(A398&lt;&gt;0,2022,"")</f>
        <v/>
      </c>
      <c r="C398" s="108">
        <f>A_Stammdaten!$B$90</f>
        <v>0</v>
      </c>
      <c r="D398" s="21">
        <f t="shared" si="21"/>
        <v>0</v>
      </c>
      <c r="E398" s="102"/>
      <c r="F398" s="102"/>
      <c r="G398" s="102"/>
      <c r="H398" s="102"/>
      <c r="I398" s="102"/>
      <c r="J398" s="102"/>
      <c r="K398" s="102"/>
      <c r="L398" s="102"/>
      <c r="M398" s="21">
        <f t="shared" si="22"/>
        <v>0</v>
      </c>
      <c r="N398" s="21">
        <f>$M398*Listen!$H$4</f>
        <v>0</v>
      </c>
      <c r="O398" s="21">
        <f>$M398*0.4*Listen!$H$2*0.035*A_Stammdaten!$E$90</f>
        <v>0</v>
      </c>
      <c r="P398" s="21">
        <f t="shared" si="23"/>
        <v>0</v>
      </c>
    </row>
    <row r="399" spans="1:16" ht="15" x14ac:dyDescent="0.25">
      <c r="A399" s="70">
        <f>A_Stammdaten!$A$90</f>
        <v>0</v>
      </c>
      <c r="B399" s="70" t="str">
        <f>IF(A399&lt;&gt;0,2023,"")</f>
        <v/>
      </c>
      <c r="C399" s="108">
        <f>A_Stammdaten!$B$90</f>
        <v>0</v>
      </c>
      <c r="D399" s="21">
        <f t="shared" si="21"/>
        <v>0</v>
      </c>
      <c r="E399" s="102"/>
      <c r="F399" s="102"/>
      <c r="G399" s="102"/>
      <c r="H399" s="102"/>
      <c r="I399" s="102"/>
      <c r="J399" s="102"/>
      <c r="K399" s="102"/>
      <c r="L399" s="102"/>
      <c r="M399" s="21">
        <f t="shared" si="22"/>
        <v>0</v>
      </c>
      <c r="N399" s="21">
        <f>$M399*Listen!$H$4</f>
        <v>0</v>
      </c>
      <c r="O399" s="21">
        <f>$M399*0.4*Listen!$H$2*0.035*A_Stammdaten!$E$90</f>
        <v>0</v>
      </c>
      <c r="P399" s="21">
        <f t="shared" si="23"/>
        <v>0</v>
      </c>
    </row>
    <row r="400" spans="1:16" ht="15" x14ac:dyDescent="0.25">
      <c r="A400" s="70">
        <f>A_Stammdaten!$A$91</f>
        <v>0</v>
      </c>
      <c r="B400" s="70" t="str">
        <f>IF(A400&lt;&gt;0,2017,"")</f>
        <v/>
      </c>
      <c r="C400" s="108">
        <f>A_Stammdaten!$B$91</f>
        <v>0</v>
      </c>
      <c r="D400" s="21">
        <f t="shared" si="21"/>
        <v>0</v>
      </c>
      <c r="E400" s="102"/>
      <c r="F400" s="102"/>
      <c r="G400" s="102"/>
      <c r="H400" s="102"/>
      <c r="I400" s="102"/>
      <c r="J400" s="102"/>
      <c r="K400" s="102"/>
      <c r="L400" s="102"/>
      <c r="M400" s="21">
        <f t="shared" si="22"/>
        <v>0</v>
      </c>
      <c r="N400" s="21">
        <f>$M400*Listen!$H$4</f>
        <v>0</v>
      </c>
      <c r="O400" s="21">
        <f>$M400*0.4*Listen!$H$2*0.035*A_Stammdaten!$E$91</f>
        <v>0</v>
      </c>
      <c r="P400" s="21">
        <f t="shared" si="23"/>
        <v>0</v>
      </c>
    </row>
    <row r="401" spans="1:16" ht="15" x14ac:dyDescent="0.25">
      <c r="A401" s="70">
        <f>A_Stammdaten!$A$91</f>
        <v>0</v>
      </c>
      <c r="B401" s="70" t="str">
        <f>IF(A401&lt;&gt;0,2018,"")</f>
        <v/>
      </c>
      <c r="C401" s="108">
        <f>A_Stammdaten!$B$91</f>
        <v>0</v>
      </c>
      <c r="D401" s="21">
        <f t="shared" si="21"/>
        <v>0</v>
      </c>
      <c r="E401" s="102"/>
      <c r="F401" s="102"/>
      <c r="G401" s="102"/>
      <c r="H401" s="102"/>
      <c r="I401" s="102"/>
      <c r="J401" s="102"/>
      <c r="K401" s="102"/>
      <c r="L401" s="102"/>
      <c r="M401" s="21">
        <f t="shared" si="22"/>
        <v>0</v>
      </c>
      <c r="N401" s="21">
        <f>$M401*Listen!$H$4</f>
        <v>0</v>
      </c>
      <c r="O401" s="21">
        <f>$M401*0.4*Listen!$H$2*0.035*A_Stammdaten!$E$91</f>
        <v>0</v>
      </c>
      <c r="P401" s="21">
        <f t="shared" si="23"/>
        <v>0</v>
      </c>
    </row>
    <row r="402" spans="1:16" ht="15" x14ac:dyDescent="0.25">
      <c r="A402" s="70">
        <f>A_Stammdaten!$A$91</f>
        <v>0</v>
      </c>
      <c r="B402" s="70" t="str">
        <f>IF(A402&lt;&gt;0,2019,"")</f>
        <v/>
      </c>
      <c r="C402" s="108">
        <f>A_Stammdaten!$B$91</f>
        <v>0</v>
      </c>
      <c r="D402" s="21">
        <f t="shared" si="21"/>
        <v>0</v>
      </c>
      <c r="E402" s="102"/>
      <c r="F402" s="102"/>
      <c r="G402" s="102"/>
      <c r="H402" s="102"/>
      <c r="I402" s="102"/>
      <c r="J402" s="102"/>
      <c r="K402" s="102"/>
      <c r="L402" s="102"/>
      <c r="M402" s="21">
        <f t="shared" si="22"/>
        <v>0</v>
      </c>
      <c r="N402" s="21">
        <f>$M402*Listen!$H$4</f>
        <v>0</v>
      </c>
      <c r="O402" s="21">
        <f>$M402*0.4*Listen!$H$2*0.035*A_Stammdaten!$E$91</f>
        <v>0</v>
      </c>
      <c r="P402" s="21">
        <f t="shared" si="23"/>
        <v>0</v>
      </c>
    </row>
    <row r="403" spans="1:16" ht="15" x14ac:dyDescent="0.25">
      <c r="A403" s="70">
        <f>A_Stammdaten!$A$91</f>
        <v>0</v>
      </c>
      <c r="B403" s="70" t="str">
        <f>IF(A403&lt;&gt;0,2020,"")</f>
        <v/>
      </c>
      <c r="C403" s="108">
        <f>A_Stammdaten!$B$91</f>
        <v>0</v>
      </c>
      <c r="D403" s="21">
        <f t="shared" si="21"/>
        <v>0</v>
      </c>
      <c r="E403" s="102"/>
      <c r="F403" s="102"/>
      <c r="G403" s="102"/>
      <c r="H403" s="102"/>
      <c r="I403" s="102"/>
      <c r="J403" s="102"/>
      <c r="K403" s="102"/>
      <c r="L403" s="102"/>
      <c r="M403" s="21">
        <f t="shared" si="22"/>
        <v>0</v>
      </c>
      <c r="N403" s="21">
        <f>$M403*Listen!$H$4</f>
        <v>0</v>
      </c>
      <c r="O403" s="21">
        <f>$M403*0.4*Listen!$H$2*0.035*A_Stammdaten!$E$91</f>
        <v>0</v>
      </c>
      <c r="P403" s="21">
        <f t="shared" si="23"/>
        <v>0</v>
      </c>
    </row>
    <row r="404" spans="1:16" ht="15" x14ac:dyDescent="0.25">
      <c r="A404" s="70">
        <f>A_Stammdaten!$A$91</f>
        <v>0</v>
      </c>
      <c r="B404" s="70" t="str">
        <f>IF(A404&lt;&gt;0,2021,"")</f>
        <v/>
      </c>
      <c r="C404" s="108">
        <f>A_Stammdaten!$B$91</f>
        <v>0</v>
      </c>
      <c r="D404" s="21">
        <f t="shared" si="21"/>
        <v>0</v>
      </c>
      <c r="E404" s="102"/>
      <c r="F404" s="102"/>
      <c r="G404" s="102"/>
      <c r="H404" s="102"/>
      <c r="I404" s="102"/>
      <c r="J404" s="102"/>
      <c r="K404" s="102"/>
      <c r="L404" s="102"/>
      <c r="M404" s="21">
        <f t="shared" si="22"/>
        <v>0</v>
      </c>
      <c r="N404" s="21">
        <f>$M404*Listen!$H$4</f>
        <v>0</v>
      </c>
      <c r="O404" s="21">
        <f>$M404*0.4*Listen!$H$2*0.035*A_Stammdaten!$E$91</f>
        <v>0</v>
      </c>
      <c r="P404" s="21">
        <f t="shared" si="23"/>
        <v>0</v>
      </c>
    </row>
    <row r="405" spans="1:16" ht="15" x14ac:dyDescent="0.25">
      <c r="A405" s="70">
        <f>A_Stammdaten!$A$91</f>
        <v>0</v>
      </c>
      <c r="B405" s="70" t="str">
        <f>IF(A405&lt;&gt;0,2022,"")</f>
        <v/>
      </c>
      <c r="C405" s="108">
        <f>A_Stammdaten!$B$91</f>
        <v>0</v>
      </c>
      <c r="D405" s="21">
        <f t="shared" si="21"/>
        <v>0</v>
      </c>
      <c r="E405" s="102"/>
      <c r="F405" s="102"/>
      <c r="G405" s="102"/>
      <c r="H405" s="102"/>
      <c r="I405" s="102"/>
      <c r="J405" s="102"/>
      <c r="K405" s="102"/>
      <c r="L405" s="102"/>
      <c r="M405" s="21">
        <f t="shared" si="22"/>
        <v>0</v>
      </c>
      <c r="N405" s="21">
        <f>$M405*Listen!$H$4</f>
        <v>0</v>
      </c>
      <c r="O405" s="21">
        <f>$M405*0.4*Listen!$H$2*0.035*A_Stammdaten!$E$91</f>
        <v>0</v>
      </c>
      <c r="P405" s="21">
        <f t="shared" si="23"/>
        <v>0</v>
      </c>
    </row>
    <row r="406" spans="1:16" ht="15" x14ac:dyDescent="0.25">
      <c r="A406" s="70">
        <f>A_Stammdaten!$A$91</f>
        <v>0</v>
      </c>
      <c r="B406" s="70" t="str">
        <f>IF(A406&lt;&gt;0,2023,"")</f>
        <v/>
      </c>
      <c r="C406" s="108">
        <f>A_Stammdaten!$B$91</f>
        <v>0</v>
      </c>
      <c r="D406" s="21">
        <f t="shared" si="21"/>
        <v>0</v>
      </c>
      <c r="E406" s="102"/>
      <c r="F406" s="102"/>
      <c r="G406" s="102"/>
      <c r="H406" s="102"/>
      <c r="I406" s="102"/>
      <c r="J406" s="102"/>
      <c r="K406" s="102"/>
      <c r="L406" s="102"/>
      <c r="M406" s="21">
        <f t="shared" si="22"/>
        <v>0</v>
      </c>
      <c r="N406" s="21">
        <f>$M406*Listen!$H$4</f>
        <v>0</v>
      </c>
      <c r="O406" s="21">
        <f>$M406*0.4*Listen!$H$2*0.035*A_Stammdaten!$E$91</f>
        <v>0</v>
      </c>
      <c r="P406" s="21">
        <f t="shared" si="23"/>
        <v>0</v>
      </c>
    </row>
    <row r="407" spans="1:16" ht="15" x14ac:dyDescent="0.25">
      <c r="A407" s="70">
        <f>A_Stammdaten!$A$92</f>
        <v>0</v>
      </c>
      <c r="B407" s="70" t="str">
        <f>IF(A407&lt;&gt;0,2017,"")</f>
        <v/>
      </c>
      <c r="C407" s="108">
        <f>A_Stammdaten!$B$92</f>
        <v>0</v>
      </c>
      <c r="D407" s="21">
        <f t="shared" si="21"/>
        <v>0</v>
      </c>
      <c r="E407" s="102"/>
      <c r="F407" s="102"/>
      <c r="G407" s="102"/>
      <c r="H407" s="102"/>
      <c r="I407" s="102"/>
      <c r="J407" s="102"/>
      <c r="K407" s="102"/>
      <c r="L407" s="102"/>
      <c r="M407" s="21">
        <f t="shared" si="22"/>
        <v>0</v>
      </c>
      <c r="N407" s="21">
        <f>$M407*Listen!$H$4</f>
        <v>0</v>
      </c>
      <c r="O407" s="21">
        <f>$M407*0.4*Listen!$H$2*0.035*A_Stammdaten!$E$92</f>
        <v>0</v>
      </c>
      <c r="P407" s="21">
        <f t="shared" si="23"/>
        <v>0</v>
      </c>
    </row>
    <row r="408" spans="1:16" ht="15" x14ac:dyDescent="0.25">
      <c r="A408" s="70">
        <f>A_Stammdaten!$A$92</f>
        <v>0</v>
      </c>
      <c r="B408" s="70" t="str">
        <f>IF(A408&lt;&gt;0,2018,"")</f>
        <v/>
      </c>
      <c r="C408" s="108">
        <f>A_Stammdaten!$B$92</f>
        <v>0</v>
      </c>
      <c r="D408" s="21">
        <f t="shared" si="21"/>
        <v>0</v>
      </c>
      <c r="E408" s="102"/>
      <c r="F408" s="102"/>
      <c r="G408" s="102"/>
      <c r="H408" s="102"/>
      <c r="I408" s="102"/>
      <c r="J408" s="102"/>
      <c r="K408" s="102"/>
      <c r="L408" s="102"/>
      <c r="M408" s="21">
        <f t="shared" si="22"/>
        <v>0</v>
      </c>
      <c r="N408" s="21">
        <f>$M408*Listen!$H$4</f>
        <v>0</v>
      </c>
      <c r="O408" s="21">
        <f>$M408*0.4*Listen!$H$2*0.035*A_Stammdaten!$E$92</f>
        <v>0</v>
      </c>
      <c r="P408" s="21">
        <f t="shared" si="23"/>
        <v>0</v>
      </c>
    </row>
    <row r="409" spans="1:16" ht="15" x14ac:dyDescent="0.25">
      <c r="A409" s="70">
        <f>A_Stammdaten!$A$92</f>
        <v>0</v>
      </c>
      <c r="B409" s="70" t="str">
        <f>IF(A409&lt;&gt;0,2019,"")</f>
        <v/>
      </c>
      <c r="C409" s="108">
        <f>A_Stammdaten!$B$92</f>
        <v>0</v>
      </c>
      <c r="D409" s="21">
        <f t="shared" si="21"/>
        <v>0</v>
      </c>
      <c r="E409" s="102"/>
      <c r="F409" s="102"/>
      <c r="G409" s="102"/>
      <c r="H409" s="102"/>
      <c r="I409" s="102"/>
      <c r="J409" s="102"/>
      <c r="K409" s="102"/>
      <c r="L409" s="102"/>
      <c r="M409" s="21">
        <f t="shared" si="22"/>
        <v>0</v>
      </c>
      <c r="N409" s="21">
        <f>$M409*Listen!$H$4</f>
        <v>0</v>
      </c>
      <c r="O409" s="21">
        <f>$M409*0.4*Listen!$H$2*0.035*A_Stammdaten!$E$92</f>
        <v>0</v>
      </c>
      <c r="P409" s="21">
        <f t="shared" si="23"/>
        <v>0</v>
      </c>
    </row>
    <row r="410" spans="1:16" ht="15" x14ac:dyDescent="0.25">
      <c r="A410" s="70">
        <f>A_Stammdaten!$A$92</f>
        <v>0</v>
      </c>
      <c r="B410" s="70" t="str">
        <f>IF(A410&lt;&gt;0,2020,"")</f>
        <v/>
      </c>
      <c r="C410" s="108">
        <f>A_Stammdaten!$B$92</f>
        <v>0</v>
      </c>
      <c r="D410" s="21">
        <f t="shared" si="21"/>
        <v>0</v>
      </c>
      <c r="E410" s="102"/>
      <c r="F410" s="102"/>
      <c r="G410" s="102"/>
      <c r="H410" s="102"/>
      <c r="I410" s="102"/>
      <c r="J410" s="102"/>
      <c r="K410" s="102"/>
      <c r="L410" s="102"/>
      <c r="M410" s="21">
        <f t="shared" si="22"/>
        <v>0</v>
      </c>
      <c r="N410" s="21">
        <f>$M410*Listen!$H$4</f>
        <v>0</v>
      </c>
      <c r="O410" s="21">
        <f>$M410*0.4*Listen!$H$2*0.035*A_Stammdaten!$E$92</f>
        <v>0</v>
      </c>
      <c r="P410" s="21">
        <f t="shared" si="23"/>
        <v>0</v>
      </c>
    </row>
    <row r="411" spans="1:16" ht="15" x14ac:dyDescent="0.25">
      <c r="A411" s="70">
        <f>A_Stammdaten!$A$92</f>
        <v>0</v>
      </c>
      <c r="B411" s="70" t="str">
        <f>IF(A411&lt;&gt;0,2021,"")</f>
        <v/>
      </c>
      <c r="C411" s="108">
        <f>A_Stammdaten!$B$92</f>
        <v>0</v>
      </c>
      <c r="D411" s="21">
        <f t="shared" si="21"/>
        <v>0</v>
      </c>
      <c r="E411" s="102"/>
      <c r="F411" s="102"/>
      <c r="G411" s="102"/>
      <c r="H411" s="102"/>
      <c r="I411" s="102"/>
      <c r="J411" s="102"/>
      <c r="K411" s="102"/>
      <c r="L411" s="102"/>
      <c r="M411" s="21">
        <f t="shared" si="22"/>
        <v>0</v>
      </c>
      <c r="N411" s="21">
        <f>$M411*Listen!$H$4</f>
        <v>0</v>
      </c>
      <c r="O411" s="21">
        <f>$M411*0.4*Listen!$H$2*0.035*A_Stammdaten!$E$92</f>
        <v>0</v>
      </c>
      <c r="P411" s="21">
        <f t="shared" si="23"/>
        <v>0</v>
      </c>
    </row>
    <row r="412" spans="1:16" ht="15" x14ac:dyDescent="0.25">
      <c r="A412" s="70">
        <f>A_Stammdaten!$A$92</f>
        <v>0</v>
      </c>
      <c r="B412" s="70" t="str">
        <f>IF(A412&lt;&gt;0,2022,"")</f>
        <v/>
      </c>
      <c r="C412" s="108">
        <f>A_Stammdaten!$B$92</f>
        <v>0</v>
      </c>
      <c r="D412" s="21">
        <f t="shared" si="21"/>
        <v>0</v>
      </c>
      <c r="E412" s="102"/>
      <c r="F412" s="102"/>
      <c r="G412" s="102"/>
      <c r="H412" s="102"/>
      <c r="I412" s="102"/>
      <c r="J412" s="102"/>
      <c r="K412" s="102"/>
      <c r="L412" s="102"/>
      <c r="M412" s="21">
        <f t="shared" si="22"/>
        <v>0</v>
      </c>
      <c r="N412" s="21">
        <f>$M412*Listen!$H$4</f>
        <v>0</v>
      </c>
      <c r="O412" s="21">
        <f>$M412*0.4*Listen!$H$2*0.035*A_Stammdaten!$E$92</f>
        <v>0</v>
      </c>
      <c r="P412" s="21">
        <f t="shared" si="23"/>
        <v>0</v>
      </c>
    </row>
    <row r="413" spans="1:16" ht="15" x14ac:dyDescent="0.25">
      <c r="A413" s="70">
        <f>A_Stammdaten!$A$92</f>
        <v>0</v>
      </c>
      <c r="B413" s="70" t="str">
        <f>IF(A413&lt;&gt;0,2023,"")</f>
        <v/>
      </c>
      <c r="C413" s="108">
        <f>A_Stammdaten!$B$92</f>
        <v>0</v>
      </c>
      <c r="D413" s="21">
        <f t="shared" si="21"/>
        <v>0</v>
      </c>
      <c r="E413" s="102"/>
      <c r="F413" s="102"/>
      <c r="G413" s="102"/>
      <c r="H413" s="102"/>
      <c r="I413" s="102"/>
      <c r="J413" s="102"/>
      <c r="K413" s="102"/>
      <c r="L413" s="102"/>
      <c r="M413" s="21">
        <f t="shared" si="22"/>
        <v>0</v>
      </c>
      <c r="N413" s="21">
        <f>$M413*Listen!$H$4</f>
        <v>0</v>
      </c>
      <c r="O413" s="21">
        <f>$M413*0.4*Listen!$H$2*0.035*A_Stammdaten!$E$92</f>
        <v>0</v>
      </c>
      <c r="P413" s="21">
        <f t="shared" si="23"/>
        <v>0</v>
      </c>
    </row>
    <row r="414" spans="1:16" ht="15" x14ac:dyDescent="0.25">
      <c r="A414" s="70">
        <f>A_Stammdaten!$A$93</f>
        <v>0</v>
      </c>
      <c r="B414" s="70" t="str">
        <f>IF(A414&lt;&gt;0,2017,"")</f>
        <v/>
      </c>
      <c r="C414" s="108">
        <f>A_Stammdaten!$B$93</f>
        <v>0</v>
      </c>
      <c r="D414" s="21">
        <f t="shared" si="21"/>
        <v>0</v>
      </c>
      <c r="E414" s="102"/>
      <c r="F414" s="102"/>
      <c r="G414" s="102"/>
      <c r="H414" s="102"/>
      <c r="I414" s="102"/>
      <c r="J414" s="102"/>
      <c r="K414" s="102"/>
      <c r="L414" s="102"/>
      <c r="M414" s="21">
        <f t="shared" si="22"/>
        <v>0</v>
      </c>
      <c r="N414" s="21">
        <f>$M414*Listen!$H$4</f>
        <v>0</v>
      </c>
      <c r="O414" s="21">
        <f>$M414*0.4*Listen!$H$2*0.035*A_Stammdaten!$E$93</f>
        <v>0</v>
      </c>
      <c r="P414" s="21">
        <f t="shared" si="23"/>
        <v>0</v>
      </c>
    </row>
    <row r="415" spans="1:16" ht="15" x14ac:dyDescent="0.25">
      <c r="A415" s="70">
        <f>A_Stammdaten!$A$93</f>
        <v>0</v>
      </c>
      <c r="B415" s="70" t="str">
        <f>IF(A415&lt;&gt;0,2018,"")</f>
        <v/>
      </c>
      <c r="C415" s="108">
        <f>A_Stammdaten!$B$93</f>
        <v>0</v>
      </c>
      <c r="D415" s="21">
        <f t="shared" si="21"/>
        <v>0</v>
      </c>
      <c r="E415" s="102"/>
      <c r="F415" s="102"/>
      <c r="G415" s="102"/>
      <c r="H415" s="102"/>
      <c r="I415" s="102"/>
      <c r="J415" s="102"/>
      <c r="K415" s="102"/>
      <c r="L415" s="102"/>
      <c r="M415" s="21">
        <f t="shared" si="22"/>
        <v>0</v>
      </c>
      <c r="N415" s="21">
        <f>$M415*Listen!$H$4</f>
        <v>0</v>
      </c>
      <c r="O415" s="21">
        <f>$M415*0.4*Listen!$H$2*0.035*A_Stammdaten!$E$93</f>
        <v>0</v>
      </c>
      <c r="P415" s="21">
        <f t="shared" si="23"/>
        <v>0</v>
      </c>
    </row>
    <row r="416" spans="1:16" ht="15" x14ac:dyDescent="0.25">
      <c r="A416" s="70">
        <f>A_Stammdaten!$A$93</f>
        <v>0</v>
      </c>
      <c r="B416" s="70" t="str">
        <f>IF(A416&lt;&gt;0,2019,"")</f>
        <v/>
      </c>
      <c r="C416" s="108">
        <f>A_Stammdaten!$B$93</f>
        <v>0</v>
      </c>
      <c r="D416" s="21">
        <f t="shared" si="21"/>
        <v>0</v>
      </c>
      <c r="E416" s="102"/>
      <c r="F416" s="102"/>
      <c r="G416" s="102"/>
      <c r="H416" s="102"/>
      <c r="I416" s="102"/>
      <c r="J416" s="102"/>
      <c r="K416" s="102"/>
      <c r="L416" s="102"/>
      <c r="M416" s="21">
        <f t="shared" si="22"/>
        <v>0</v>
      </c>
      <c r="N416" s="21">
        <f>$M416*Listen!$H$4</f>
        <v>0</v>
      </c>
      <c r="O416" s="21">
        <f>$M416*0.4*Listen!$H$2*0.035*A_Stammdaten!$E$93</f>
        <v>0</v>
      </c>
      <c r="P416" s="21">
        <f t="shared" si="23"/>
        <v>0</v>
      </c>
    </row>
    <row r="417" spans="1:16" ht="15" x14ac:dyDescent="0.25">
      <c r="A417" s="70">
        <f>A_Stammdaten!$A$93</f>
        <v>0</v>
      </c>
      <c r="B417" s="70" t="str">
        <f>IF(A417&lt;&gt;0,2020,"")</f>
        <v/>
      </c>
      <c r="C417" s="108">
        <f>A_Stammdaten!$B$93</f>
        <v>0</v>
      </c>
      <c r="D417" s="21">
        <f t="shared" si="21"/>
        <v>0</v>
      </c>
      <c r="E417" s="102"/>
      <c r="F417" s="102"/>
      <c r="G417" s="102"/>
      <c r="H417" s="102"/>
      <c r="I417" s="102"/>
      <c r="J417" s="102"/>
      <c r="K417" s="102"/>
      <c r="L417" s="102"/>
      <c r="M417" s="21">
        <f t="shared" si="22"/>
        <v>0</v>
      </c>
      <c r="N417" s="21">
        <f>$M417*Listen!$H$4</f>
        <v>0</v>
      </c>
      <c r="O417" s="21">
        <f>$M417*0.4*Listen!$H$2*0.035*A_Stammdaten!$E$93</f>
        <v>0</v>
      </c>
      <c r="P417" s="21">
        <f t="shared" si="23"/>
        <v>0</v>
      </c>
    </row>
    <row r="418" spans="1:16" ht="15" x14ac:dyDescent="0.25">
      <c r="A418" s="70">
        <f>A_Stammdaten!$A$93</f>
        <v>0</v>
      </c>
      <c r="B418" s="70" t="str">
        <f>IF(A418&lt;&gt;0,2021,"")</f>
        <v/>
      </c>
      <c r="C418" s="108">
        <f>A_Stammdaten!$B$93</f>
        <v>0</v>
      </c>
      <c r="D418" s="21">
        <f t="shared" si="21"/>
        <v>0</v>
      </c>
      <c r="E418" s="102"/>
      <c r="F418" s="102"/>
      <c r="G418" s="102"/>
      <c r="H418" s="102"/>
      <c r="I418" s="102"/>
      <c r="J418" s="102"/>
      <c r="K418" s="102"/>
      <c r="L418" s="102"/>
      <c r="M418" s="21">
        <f t="shared" si="22"/>
        <v>0</v>
      </c>
      <c r="N418" s="21">
        <f>$M418*Listen!$H$4</f>
        <v>0</v>
      </c>
      <c r="O418" s="21">
        <f>$M418*0.4*Listen!$H$2*0.035*A_Stammdaten!$E$93</f>
        <v>0</v>
      </c>
      <c r="P418" s="21">
        <f t="shared" si="23"/>
        <v>0</v>
      </c>
    </row>
    <row r="419" spans="1:16" ht="15" x14ac:dyDescent="0.25">
      <c r="A419" s="70">
        <f>A_Stammdaten!$A$93</f>
        <v>0</v>
      </c>
      <c r="B419" s="70" t="str">
        <f>IF(A419&lt;&gt;0,2022,"")</f>
        <v/>
      </c>
      <c r="C419" s="108">
        <f>A_Stammdaten!$B$93</f>
        <v>0</v>
      </c>
      <c r="D419" s="21">
        <f t="shared" si="21"/>
        <v>0</v>
      </c>
      <c r="E419" s="102"/>
      <c r="F419" s="102"/>
      <c r="G419" s="102"/>
      <c r="H419" s="102"/>
      <c r="I419" s="102"/>
      <c r="J419" s="102"/>
      <c r="K419" s="102"/>
      <c r="L419" s="102"/>
      <c r="M419" s="21">
        <f t="shared" si="22"/>
        <v>0</v>
      </c>
      <c r="N419" s="21">
        <f>$M419*Listen!$H$4</f>
        <v>0</v>
      </c>
      <c r="O419" s="21">
        <f>$M419*0.4*Listen!$H$2*0.035*A_Stammdaten!$E$93</f>
        <v>0</v>
      </c>
      <c r="P419" s="21">
        <f t="shared" si="23"/>
        <v>0</v>
      </c>
    </row>
    <row r="420" spans="1:16" ht="15" x14ac:dyDescent="0.25">
      <c r="A420" s="70">
        <f>A_Stammdaten!$A$93</f>
        <v>0</v>
      </c>
      <c r="B420" s="70" t="str">
        <f>IF(A420&lt;&gt;0,2023,"")</f>
        <v/>
      </c>
      <c r="C420" s="108">
        <f>A_Stammdaten!$B$93</f>
        <v>0</v>
      </c>
      <c r="D420" s="21">
        <f t="shared" si="21"/>
        <v>0</v>
      </c>
      <c r="E420" s="102"/>
      <c r="F420" s="102"/>
      <c r="G420" s="102"/>
      <c r="H420" s="102"/>
      <c r="I420" s="102"/>
      <c r="J420" s="102"/>
      <c r="K420" s="102"/>
      <c r="L420" s="102"/>
      <c r="M420" s="21">
        <f t="shared" si="22"/>
        <v>0</v>
      </c>
      <c r="N420" s="21">
        <f>$M420*Listen!$H$4</f>
        <v>0</v>
      </c>
      <c r="O420" s="21">
        <f>$M420*0.4*Listen!$H$2*0.035*A_Stammdaten!$E$93</f>
        <v>0</v>
      </c>
      <c r="P420" s="21">
        <f t="shared" si="23"/>
        <v>0</v>
      </c>
    </row>
    <row r="421" spans="1:16" ht="15" x14ac:dyDescent="0.25">
      <c r="A421" s="70">
        <f>A_Stammdaten!$A$94</f>
        <v>0</v>
      </c>
      <c r="B421" s="70" t="str">
        <f>IF(A421&lt;&gt;0,2017,"")</f>
        <v/>
      </c>
      <c r="C421" s="108">
        <f>A_Stammdaten!$B$94</f>
        <v>0</v>
      </c>
      <c r="D421" s="21">
        <f t="shared" si="21"/>
        <v>0</v>
      </c>
      <c r="E421" s="102"/>
      <c r="F421" s="102"/>
      <c r="G421" s="102"/>
      <c r="H421" s="102"/>
      <c r="I421" s="102"/>
      <c r="J421" s="102"/>
      <c r="K421" s="102"/>
      <c r="L421" s="102"/>
      <c r="M421" s="21">
        <f t="shared" si="22"/>
        <v>0</v>
      </c>
      <c r="N421" s="21">
        <f>$M421*Listen!$H$4</f>
        <v>0</v>
      </c>
      <c r="O421" s="21">
        <f>$M421*0.4*Listen!$H$2*0.035*A_Stammdaten!$E$94</f>
        <v>0</v>
      </c>
      <c r="P421" s="21">
        <f t="shared" si="23"/>
        <v>0</v>
      </c>
    </row>
    <row r="422" spans="1:16" ht="15" x14ac:dyDescent="0.25">
      <c r="A422" s="70">
        <f>A_Stammdaten!$A$94</f>
        <v>0</v>
      </c>
      <c r="B422" s="70" t="str">
        <f>IF(A422&lt;&gt;0,2018,"")</f>
        <v/>
      </c>
      <c r="C422" s="108">
        <f>A_Stammdaten!$B$94</f>
        <v>0</v>
      </c>
      <c r="D422" s="21">
        <f t="shared" si="21"/>
        <v>0</v>
      </c>
      <c r="E422" s="102"/>
      <c r="F422" s="102"/>
      <c r="G422" s="102"/>
      <c r="H422" s="102"/>
      <c r="I422" s="102"/>
      <c r="J422" s="102"/>
      <c r="K422" s="102"/>
      <c r="L422" s="102"/>
      <c r="M422" s="21">
        <f t="shared" si="22"/>
        <v>0</v>
      </c>
      <c r="N422" s="21">
        <f>$M422*Listen!$H$4</f>
        <v>0</v>
      </c>
      <c r="O422" s="21">
        <f>$M422*0.4*Listen!$H$2*0.035*A_Stammdaten!$E$94</f>
        <v>0</v>
      </c>
      <c r="P422" s="21">
        <f t="shared" si="23"/>
        <v>0</v>
      </c>
    </row>
    <row r="423" spans="1:16" ht="15" x14ac:dyDescent="0.25">
      <c r="A423" s="70">
        <f>A_Stammdaten!$A$94</f>
        <v>0</v>
      </c>
      <c r="B423" s="70" t="str">
        <f>IF(A423&lt;&gt;0,2019,"")</f>
        <v/>
      </c>
      <c r="C423" s="108">
        <f>A_Stammdaten!$B$94</f>
        <v>0</v>
      </c>
      <c r="D423" s="21">
        <f t="shared" si="21"/>
        <v>0</v>
      </c>
      <c r="E423" s="102"/>
      <c r="F423" s="102"/>
      <c r="G423" s="102"/>
      <c r="H423" s="102"/>
      <c r="I423" s="102"/>
      <c r="J423" s="102"/>
      <c r="K423" s="102"/>
      <c r="L423" s="102"/>
      <c r="M423" s="21">
        <f t="shared" si="22"/>
        <v>0</v>
      </c>
      <c r="N423" s="21">
        <f>$M423*Listen!$H$4</f>
        <v>0</v>
      </c>
      <c r="O423" s="21">
        <f>$M423*0.4*Listen!$H$2*0.035*A_Stammdaten!$E$94</f>
        <v>0</v>
      </c>
      <c r="P423" s="21">
        <f t="shared" si="23"/>
        <v>0</v>
      </c>
    </row>
    <row r="424" spans="1:16" ht="15" x14ac:dyDescent="0.25">
      <c r="A424" s="70">
        <f>A_Stammdaten!$A$94</f>
        <v>0</v>
      </c>
      <c r="B424" s="70" t="str">
        <f>IF(A424&lt;&gt;0,2020,"")</f>
        <v/>
      </c>
      <c r="C424" s="108">
        <f>A_Stammdaten!$B$94</f>
        <v>0</v>
      </c>
      <c r="D424" s="21">
        <f t="shared" si="21"/>
        <v>0</v>
      </c>
      <c r="E424" s="102"/>
      <c r="F424" s="102"/>
      <c r="G424" s="102"/>
      <c r="H424" s="102"/>
      <c r="I424" s="102"/>
      <c r="J424" s="102"/>
      <c r="K424" s="102"/>
      <c r="L424" s="102"/>
      <c r="M424" s="21">
        <f t="shared" si="22"/>
        <v>0</v>
      </c>
      <c r="N424" s="21">
        <f>$M424*Listen!$H$4</f>
        <v>0</v>
      </c>
      <c r="O424" s="21">
        <f>$M424*0.4*Listen!$H$2*0.035*A_Stammdaten!$E$94</f>
        <v>0</v>
      </c>
      <c r="P424" s="21">
        <f t="shared" si="23"/>
        <v>0</v>
      </c>
    </row>
    <row r="425" spans="1:16" ht="15" x14ac:dyDescent="0.25">
      <c r="A425" s="70">
        <f>A_Stammdaten!$A$94</f>
        <v>0</v>
      </c>
      <c r="B425" s="70" t="str">
        <f>IF(A425&lt;&gt;0,2021,"")</f>
        <v/>
      </c>
      <c r="C425" s="108">
        <f>A_Stammdaten!$B$94</f>
        <v>0</v>
      </c>
      <c r="D425" s="21">
        <f t="shared" si="21"/>
        <v>0</v>
      </c>
      <c r="E425" s="102"/>
      <c r="F425" s="102"/>
      <c r="G425" s="102"/>
      <c r="H425" s="102"/>
      <c r="I425" s="102"/>
      <c r="J425" s="102"/>
      <c r="K425" s="102"/>
      <c r="L425" s="102"/>
      <c r="M425" s="21">
        <f t="shared" si="22"/>
        <v>0</v>
      </c>
      <c r="N425" s="21">
        <f>$M425*Listen!$H$4</f>
        <v>0</v>
      </c>
      <c r="O425" s="21">
        <f>$M425*0.4*Listen!$H$2*0.035*A_Stammdaten!$E$94</f>
        <v>0</v>
      </c>
      <c r="P425" s="21">
        <f t="shared" si="23"/>
        <v>0</v>
      </c>
    </row>
    <row r="426" spans="1:16" ht="15" x14ac:dyDescent="0.25">
      <c r="A426" s="70">
        <f>A_Stammdaten!$A$94</f>
        <v>0</v>
      </c>
      <c r="B426" s="70" t="str">
        <f>IF(A426&lt;&gt;0,2022,"")</f>
        <v/>
      </c>
      <c r="C426" s="108">
        <f>A_Stammdaten!$B$94</f>
        <v>0</v>
      </c>
      <c r="D426" s="21">
        <f t="shared" si="21"/>
        <v>0</v>
      </c>
      <c r="E426" s="102"/>
      <c r="F426" s="102"/>
      <c r="G426" s="102"/>
      <c r="H426" s="102"/>
      <c r="I426" s="102"/>
      <c r="J426" s="102"/>
      <c r="K426" s="102"/>
      <c r="L426" s="102"/>
      <c r="M426" s="21">
        <f t="shared" si="22"/>
        <v>0</v>
      </c>
      <c r="N426" s="21">
        <f>$M426*Listen!$H$4</f>
        <v>0</v>
      </c>
      <c r="O426" s="21">
        <f>$M426*0.4*Listen!$H$2*0.035*A_Stammdaten!$E$94</f>
        <v>0</v>
      </c>
      <c r="P426" s="21">
        <f t="shared" si="23"/>
        <v>0</v>
      </c>
    </row>
    <row r="427" spans="1:16" ht="15" x14ac:dyDescent="0.25">
      <c r="A427" s="70">
        <f>A_Stammdaten!$A$94</f>
        <v>0</v>
      </c>
      <c r="B427" s="70" t="str">
        <f>IF(A427&lt;&gt;0,2023,"")</f>
        <v/>
      </c>
      <c r="C427" s="108">
        <f>A_Stammdaten!$B$94</f>
        <v>0</v>
      </c>
      <c r="D427" s="21">
        <f t="shared" si="21"/>
        <v>0</v>
      </c>
      <c r="E427" s="102"/>
      <c r="F427" s="102"/>
      <c r="G427" s="102"/>
      <c r="H427" s="102"/>
      <c r="I427" s="102"/>
      <c r="J427" s="102"/>
      <c r="K427" s="102"/>
      <c r="L427" s="102"/>
      <c r="M427" s="21">
        <f t="shared" si="22"/>
        <v>0</v>
      </c>
      <c r="N427" s="21">
        <f>$M427*Listen!$H$4</f>
        <v>0</v>
      </c>
      <c r="O427" s="21">
        <f>$M427*0.4*Listen!$H$2*0.035*A_Stammdaten!$E$94</f>
        <v>0</v>
      </c>
      <c r="P427" s="21">
        <f t="shared" si="23"/>
        <v>0</v>
      </c>
    </row>
    <row r="428" spans="1:16" ht="15" x14ac:dyDescent="0.25">
      <c r="A428" s="70">
        <f>A_Stammdaten!$A$95</f>
        <v>0</v>
      </c>
      <c r="B428" s="70" t="str">
        <f>IF(A428&lt;&gt;0,2017,"")</f>
        <v/>
      </c>
      <c r="C428" s="108">
        <f>A_Stammdaten!$B$95</f>
        <v>0</v>
      </c>
      <c r="D428" s="21">
        <f t="shared" ref="D428:D491" si="24">SUM(E428:F428)</f>
        <v>0</v>
      </c>
      <c r="E428" s="102"/>
      <c r="F428" s="102"/>
      <c r="G428" s="102"/>
      <c r="H428" s="102"/>
      <c r="I428" s="102"/>
      <c r="J428" s="102"/>
      <c r="K428" s="102"/>
      <c r="L428" s="102"/>
      <c r="M428" s="21">
        <f t="shared" ref="M428:M491" si="25">AVERAGE(SUM(G428+H428,-I428),SUM(J428+K428,-L428))</f>
        <v>0</v>
      </c>
      <c r="N428" s="21">
        <f>$M428*Listen!$H$4</f>
        <v>0</v>
      </c>
      <c r="O428" s="21">
        <f>$M428*0.4*Listen!$H$2*0.035*A_Stammdaten!$E$95</f>
        <v>0</v>
      </c>
      <c r="P428" s="21">
        <f t="shared" ref="P428:P491" si="26">D428+N428+O428</f>
        <v>0</v>
      </c>
    </row>
    <row r="429" spans="1:16" ht="15" x14ac:dyDescent="0.25">
      <c r="A429" s="70">
        <f>A_Stammdaten!$A$95</f>
        <v>0</v>
      </c>
      <c r="B429" s="70" t="str">
        <f>IF(A429&lt;&gt;0,2018,"")</f>
        <v/>
      </c>
      <c r="C429" s="108">
        <f>A_Stammdaten!$B$95</f>
        <v>0</v>
      </c>
      <c r="D429" s="21">
        <f t="shared" si="24"/>
        <v>0</v>
      </c>
      <c r="E429" s="102"/>
      <c r="F429" s="102"/>
      <c r="G429" s="102"/>
      <c r="H429" s="102"/>
      <c r="I429" s="102"/>
      <c r="J429" s="102"/>
      <c r="K429" s="102"/>
      <c r="L429" s="102"/>
      <c r="M429" s="21">
        <f t="shared" si="25"/>
        <v>0</v>
      </c>
      <c r="N429" s="21">
        <f>$M429*Listen!$H$4</f>
        <v>0</v>
      </c>
      <c r="O429" s="21">
        <f>$M429*0.4*Listen!$H$2*0.035*A_Stammdaten!$E$95</f>
        <v>0</v>
      </c>
      <c r="P429" s="21">
        <f t="shared" si="26"/>
        <v>0</v>
      </c>
    </row>
    <row r="430" spans="1:16" ht="15" x14ac:dyDescent="0.25">
      <c r="A430" s="70">
        <f>A_Stammdaten!$A$95</f>
        <v>0</v>
      </c>
      <c r="B430" s="70" t="str">
        <f>IF(A430&lt;&gt;0,2019,"")</f>
        <v/>
      </c>
      <c r="C430" s="108">
        <f>A_Stammdaten!$B$95</f>
        <v>0</v>
      </c>
      <c r="D430" s="21">
        <f t="shared" si="24"/>
        <v>0</v>
      </c>
      <c r="E430" s="102"/>
      <c r="F430" s="102"/>
      <c r="G430" s="102"/>
      <c r="H430" s="102"/>
      <c r="I430" s="102"/>
      <c r="J430" s="102"/>
      <c r="K430" s="102"/>
      <c r="L430" s="102"/>
      <c r="M430" s="21">
        <f t="shared" si="25"/>
        <v>0</v>
      </c>
      <c r="N430" s="21">
        <f>$M430*Listen!$H$4</f>
        <v>0</v>
      </c>
      <c r="O430" s="21">
        <f>$M430*0.4*Listen!$H$2*0.035*A_Stammdaten!$E$95</f>
        <v>0</v>
      </c>
      <c r="P430" s="21">
        <f t="shared" si="26"/>
        <v>0</v>
      </c>
    </row>
    <row r="431" spans="1:16" ht="15" x14ac:dyDescent="0.25">
      <c r="A431" s="70">
        <f>A_Stammdaten!$A$95</f>
        <v>0</v>
      </c>
      <c r="B431" s="70" t="str">
        <f>IF(A431&lt;&gt;0,2020,"")</f>
        <v/>
      </c>
      <c r="C431" s="108">
        <f>A_Stammdaten!$B$95</f>
        <v>0</v>
      </c>
      <c r="D431" s="21">
        <f t="shared" si="24"/>
        <v>0</v>
      </c>
      <c r="E431" s="102"/>
      <c r="F431" s="102"/>
      <c r="G431" s="102"/>
      <c r="H431" s="102"/>
      <c r="I431" s="102"/>
      <c r="J431" s="102"/>
      <c r="K431" s="102"/>
      <c r="L431" s="102"/>
      <c r="M431" s="21">
        <f t="shared" si="25"/>
        <v>0</v>
      </c>
      <c r="N431" s="21">
        <f>$M431*Listen!$H$4</f>
        <v>0</v>
      </c>
      <c r="O431" s="21">
        <f>$M431*0.4*Listen!$H$2*0.035*A_Stammdaten!$E$95</f>
        <v>0</v>
      </c>
      <c r="P431" s="21">
        <f t="shared" si="26"/>
        <v>0</v>
      </c>
    </row>
    <row r="432" spans="1:16" ht="15" x14ac:dyDescent="0.25">
      <c r="A432" s="70">
        <f>A_Stammdaten!$A$95</f>
        <v>0</v>
      </c>
      <c r="B432" s="70" t="str">
        <f>IF(A432&lt;&gt;0,2021,"")</f>
        <v/>
      </c>
      <c r="C432" s="108">
        <f>A_Stammdaten!$B$95</f>
        <v>0</v>
      </c>
      <c r="D432" s="21">
        <f t="shared" si="24"/>
        <v>0</v>
      </c>
      <c r="E432" s="102"/>
      <c r="F432" s="102"/>
      <c r="G432" s="102"/>
      <c r="H432" s="102"/>
      <c r="I432" s="102"/>
      <c r="J432" s="102"/>
      <c r="K432" s="102"/>
      <c r="L432" s="102"/>
      <c r="M432" s="21">
        <f t="shared" si="25"/>
        <v>0</v>
      </c>
      <c r="N432" s="21">
        <f>$M432*Listen!$H$4</f>
        <v>0</v>
      </c>
      <c r="O432" s="21">
        <f>$M432*0.4*Listen!$H$2*0.035*A_Stammdaten!$E$95</f>
        <v>0</v>
      </c>
      <c r="P432" s="21">
        <f t="shared" si="26"/>
        <v>0</v>
      </c>
    </row>
    <row r="433" spans="1:16" ht="15" x14ac:dyDescent="0.25">
      <c r="A433" s="70">
        <f>A_Stammdaten!$A$95</f>
        <v>0</v>
      </c>
      <c r="B433" s="70" t="str">
        <f>IF(A433&lt;&gt;0,2022,"")</f>
        <v/>
      </c>
      <c r="C433" s="108">
        <f>A_Stammdaten!$B$95</f>
        <v>0</v>
      </c>
      <c r="D433" s="21">
        <f t="shared" si="24"/>
        <v>0</v>
      </c>
      <c r="E433" s="102"/>
      <c r="F433" s="102"/>
      <c r="G433" s="102"/>
      <c r="H433" s="102"/>
      <c r="I433" s="102"/>
      <c r="J433" s="102"/>
      <c r="K433" s="102"/>
      <c r="L433" s="102"/>
      <c r="M433" s="21">
        <f t="shared" si="25"/>
        <v>0</v>
      </c>
      <c r="N433" s="21">
        <f>$M433*Listen!$H$4</f>
        <v>0</v>
      </c>
      <c r="O433" s="21">
        <f>$M433*0.4*Listen!$H$2*0.035*A_Stammdaten!$E$95</f>
        <v>0</v>
      </c>
      <c r="P433" s="21">
        <f t="shared" si="26"/>
        <v>0</v>
      </c>
    </row>
    <row r="434" spans="1:16" ht="15" x14ac:dyDescent="0.25">
      <c r="A434" s="70">
        <f>A_Stammdaten!$A$95</f>
        <v>0</v>
      </c>
      <c r="B434" s="70" t="str">
        <f>IF(A434&lt;&gt;0,2023,"")</f>
        <v/>
      </c>
      <c r="C434" s="108">
        <f>A_Stammdaten!$B$95</f>
        <v>0</v>
      </c>
      <c r="D434" s="21">
        <f t="shared" si="24"/>
        <v>0</v>
      </c>
      <c r="E434" s="102"/>
      <c r="F434" s="102"/>
      <c r="G434" s="102"/>
      <c r="H434" s="102"/>
      <c r="I434" s="102"/>
      <c r="J434" s="102"/>
      <c r="K434" s="102"/>
      <c r="L434" s="102"/>
      <c r="M434" s="21">
        <f t="shared" si="25"/>
        <v>0</v>
      </c>
      <c r="N434" s="21">
        <f>$M434*Listen!$H$4</f>
        <v>0</v>
      </c>
      <c r="O434" s="21">
        <f>$M434*0.4*Listen!$H$2*0.035*A_Stammdaten!$E$95</f>
        <v>0</v>
      </c>
      <c r="P434" s="21">
        <f t="shared" si="26"/>
        <v>0</v>
      </c>
    </row>
    <row r="435" spans="1:16" ht="15" x14ac:dyDescent="0.25">
      <c r="A435" s="70">
        <f>A_Stammdaten!$A$96</f>
        <v>0</v>
      </c>
      <c r="B435" s="70" t="str">
        <f>IF(A435&lt;&gt;0,2017,"")</f>
        <v/>
      </c>
      <c r="C435" s="108">
        <f>A_Stammdaten!$B$96</f>
        <v>0</v>
      </c>
      <c r="D435" s="21">
        <f t="shared" si="24"/>
        <v>0</v>
      </c>
      <c r="E435" s="102"/>
      <c r="F435" s="102"/>
      <c r="G435" s="102"/>
      <c r="H435" s="102"/>
      <c r="I435" s="102"/>
      <c r="J435" s="102"/>
      <c r="K435" s="102"/>
      <c r="L435" s="102"/>
      <c r="M435" s="21">
        <f t="shared" si="25"/>
        <v>0</v>
      </c>
      <c r="N435" s="21">
        <f>$M435*Listen!$H$4</f>
        <v>0</v>
      </c>
      <c r="O435" s="21">
        <f>$M435*0.4*Listen!$H$2*0.035*A_Stammdaten!$E$96</f>
        <v>0</v>
      </c>
      <c r="P435" s="21">
        <f t="shared" si="26"/>
        <v>0</v>
      </c>
    </row>
    <row r="436" spans="1:16" ht="15" x14ac:dyDescent="0.25">
      <c r="A436" s="70">
        <f>A_Stammdaten!$A$96</f>
        <v>0</v>
      </c>
      <c r="B436" s="70" t="str">
        <f>IF(A436&lt;&gt;0,2018,"")</f>
        <v/>
      </c>
      <c r="C436" s="108">
        <f>A_Stammdaten!$B$96</f>
        <v>0</v>
      </c>
      <c r="D436" s="21">
        <f t="shared" si="24"/>
        <v>0</v>
      </c>
      <c r="E436" s="102"/>
      <c r="F436" s="102"/>
      <c r="G436" s="102"/>
      <c r="H436" s="102"/>
      <c r="I436" s="102"/>
      <c r="J436" s="102"/>
      <c r="K436" s="102"/>
      <c r="L436" s="102"/>
      <c r="M436" s="21">
        <f t="shared" si="25"/>
        <v>0</v>
      </c>
      <c r="N436" s="21">
        <f>$M436*Listen!$H$4</f>
        <v>0</v>
      </c>
      <c r="O436" s="21">
        <f>$M436*0.4*Listen!$H$2*0.035*A_Stammdaten!$E$96</f>
        <v>0</v>
      </c>
      <c r="P436" s="21">
        <f t="shared" si="26"/>
        <v>0</v>
      </c>
    </row>
    <row r="437" spans="1:16" ht="15" x14ac:dyDescent="0.25">
      <c r="A437" s="70">
        <f>A_Stammdaten!$A$96</f>
        <v>0</v>
      </c>
      <c r="B437" s="70" t="str">
        <f>IF(A437&lt;&gt;0,2019,"")</f>
        <v/>
      </c>
      <c r="C437" s="108">
        <f>A_Stammdaten!$B$96</f>
        <v>0</v>
      </c>
      <c r="D437" s="21">
        <f t="shared" si="24"/>
        <v>0</v>
      </c>
      <c r="E437" s="102"/>
      <c r="F437" s="102"/>
      <c r="G437" s="102"/>
      <c r="H437" s="102"/>
      <c r="I437" s="102"/>
      <c r="J437" s="102"/>
      <c r="K437" s="102"/>
      <c r="L437" s="102"/>
      <c r="M437" s="21">
        <f t="shared" si="25"/>
        <v>0</v>
      </c>
      <c r="N437" s="21">
        <f>$M437*Listen!$H$4</f>
        <v>0</v>
      </c>
      <c r="O437" s="21">
        <f>$M437*0.4*Listen!$H$2*0.035*A_Stammdaten!$E$96</f>
        <v>0</v>
      </c>
      <c r="P437" s="21">
        <f t="shared" si="26"/>
        <v>0</v>
      </c>
    </row>
    <row r="438" spans="1:16" ht="15" x14ac:dyDescent="0.25">
      <c r="A438" s="70">
        <f>A_Stammdaten!$A$96</f>
        <v>0</v>
      </c>
      <c r="B438" s="70" t="str">
        <f>IF(A438&lt;&gt;0,2020,"")</f>
        <v/>
      </c>
      <c r="C438" s="108">
        <f>A_Stammdaten!$B$96</f>
        <v>0</v>
      </c>
      <c r="D438" s="21">
        <f t="shared" si="24"/>
        <v>0</v>
      </c>
      <c r="E438" s="102"/>
      <c r="F438" s="102"/>
      <c r="G438" s="102"/>
      <c r="H438" s="102"/>
      <c r="I438" s="102"/>
      <c r="J438" s="102"/>
      <c r="K438" s="102"/>
      <c r="L438" s="102"/>
      <c r="M438" s="21">
        <f t="shared" si="25"/>
        <v>0</v>
      </c>
      <c r="N438" s="21">
        <f>$M438*Listen!$H$4</f>
        <v>0</v>
      </c>
      <c r="O438" s="21">
        <f>$M438*0.4*Listen!$H$2*0.035*A_Stammdaten!$E$96</f>
        <v>0</v>
      </c>
      <c r="P438" s="21">
        <f t="shared" si="26"/>
        <v>0</v>
      </c>
    </row>
    <row r="439" spans="1:16" ht="15" x14ac:dyDescent="0.25">
      <c r="A439" s="70">
        <f>A_Stammdaten!$A$96</f>
        <v>0</v>
      </c>
      <c r="B439" s="70" t="str">
        <f>IF(A439&lt;&gt;0,2021,"")</f>
        <v/>
      </c>
      <c r="C439" s="108">
        <f>A_Stammdaten!$B$96</f>
        <v>0</v>
      </c>
      <c r="D439" s="21">
        <f t="shared" si="24"/>
        <v>0</v>
      </c>
      <c r="E439" s="102"/>
      <c r="F439" s="102"/>
      <c r="G439" s="102"/>
      <c r="H439" s="102"/>
      <c r="I439" s="102"/>
      <c r="J439" s="102"/>
      <c r="K439" s="102"/>
      <c r="L439" s="102"/>
      <c r="M439" s="21">
        <f t="shared" si="25"/>
        <v>0</v>
      </c>
      <c r="N439" s="21">
        <f>$M439*Listen!$H$4</f>
        <v>0</v>
      </c>
      <c r="O439" s="21">
        <f>$M439*0.4*Listen!$H$2*0.035*A_Stammdaten!$E$96</f>
        <v>0</v>
      </c>
      <c r="P439" s="21">
        <f t="shared" si="26"/>
        <v>0</v>
      </c>
    </row>
    <row r="440" spans="1:16" ht="15" x14ac:dyDescent="0.25">
      <c r="A440" s="70">
        <f>A_Stammdaten!$A$96</f>
        <v>0</v>
      </c>
      <c r="B440" s="70" t="str">
        <f>IF(A440&lt;&gt;0,2022,"")</f>
        <v/>
      </c>
      <c r="C440" s="108">
        <f>A_Stammdaten!$B$96</f>
        <v>0</v>
      </c>
      <c r="D440" s="21">
        <f t="shared" si="24"/>
        <v>0</v>
      </c>
      <c r="E440" s="102"/>
      <c r="F440" s="102"/>
      <c r="G440" s="102"/>
      <c r="H440" s="102"/>
      <c r="I440" s="102"/>
      <c r="J440" s="102"/>
      <c r="K440" s="102"/>
      <c r="L440" s="102"/>
      <c r="M440" s="21">
        <f t="shared" si="25"/>
        <v>0</v>
      </c>
      <c r="N440" s="21">
        <f>$M440*Listen!$H$4</f>
        <v>0</v>
      </c>
      <c r="O440" s="21">
        <f>$M440*0.4*Listen!$H$2*0.035*A_Stammdaten!$E$96</f>
        <v>0</v>
      </c>
      <c r="P440" s="21">
        <f t="shared" si="26"/>
        <v>0</v>
      </c>
    </row>
    <row r="441" spans="1:16" ht="15" x14ac:dyDescent="0.25">
      <c r="A441" s="70">
        <f>A_Stammdaten!$A$96</f>
        <v>0</v>
      </c>
      <c r="B441" s="70" t="str">
        <f>IF(A441&lt;&gt;0,2023,"")</f>
        <v/>
      </c>
      <c r="C441" s="108">
        <f>A_Stammdaten!$B$96</f>
        <v>0</v>
      </c>
      <c r="D441" s="21">
        <f t="shared" si="24"/>
        <v>0</v>
      </c>
      <c r="E441" s="102"/>
      <c r="F441" s="102"/>
      <c r="G441" s="102"/>
      <c r="H441" s="102"/>
      <c r="I441" s="102"/>
      <c r="J441" s="102"/>
      <c r="K441" s="102"/>
      <c r="L441" s="102"/>
      <c r="M441" s="21">
        <f t="shared" si="25"/>
        <v>0</v>
      </c>
      <c r="N441" s="21">
        <f>$M441*Listen!$H$4</f>
        <v>0</v>
      </c>
      <c r="O441" s="21">
        <f>$M441*0.4*Listen!$H$2*0.035*A_Stammdaten!$E$96</f>
        <v>0</v>
      </c>
      <c r="P441" s="21">
        <f t="shared" si="26"/>
        <v>0</v>
      </c>
    </row>
    <row r="442" spans="1:16" ht="15" x14ac:dyDescent="0.25">
      <c r="A442" s="70">
        <f>A_Stammdaten!$A$97</f>
        <v>0</v>
      </c>
      <c r="B442" s="70" t="str">
        <f>IF(A442&lt;&gt;0,2017,"")</f>
        <v/>
      </c>
      <c r="C442" s="108">
        <f>A_Stammdaten!$B$97</f>
        <v>0</v>
      </c>
      <c r="D442" s="21">
        <f t="shared" si="24"/>
        <v>0</v>
      </c>
      <c r="E442" s="102"/>
      <c r="F442" s="102"/>
      <c r="G442" s="102"/>
      <c r="H442" s="102"/>
      <c r="I442" s="102"/>
      <c r="J442" s="102"/>
      <c r="K442" s="102"/>
      <c r="L442" s="102"/>
      <c r="M442" s="21">
        <f t="shared" si="25"/>
        <v>0</v>
      </c>
      <c r="N442" s="21">
        <f>$M442*Listen!$H$4</f>
        <v>0</v>
      </c>
      <c r="O442" s="21">
        <f>$M442*0.4*Listen!$H$2*0.035*A_Stammdaten!$E$97</f>
        <v>0</v>
      </c>
      <c r="P442" s="21">
        <f t="shared" si="26"/>
        <v>0</v>
      </c>
    </row>
    <row r="443" spans="1:16" ht="15" x14ac:dyDescent="0.25">
      <c r="A443" s="70">
        <f>A_Stammdaten!$A$97</f>
        <v>0</v>
      </c>
      <c r="B443" s="70" t="str">
        <f>IF(A443&lt;&gt;0,2018,"")</f>
        <v/>
      </c>
      <c r="C443" s="108">
        <f>A_Stammdaten!$B$97</f>
        <v>0</v>
      </c>
      <c r="D443" s="21">
        <f t="shared" si="24"/>
        <v>0</v>
      </c>
      <c r="E443" s="102"/>
      <c r="F443" s="102"/>
      <c r="G443" s="102"/>
      <c r="H443" s="102"/>
      <c r="I443" s="102"/>
      <c r="J443" s="102"/>
      <c r="K443" s="102"/>
      <c r="L443" s="102"/>
      <c r="M443" s="21">
        <f t="shared" si="25"/>
        <v>0</v>
      </c>
      <c r="N443" s="21">
        <f>$M443*Listen!$H$4</f>
        <v>0</v>
      </c>
      <c r="O443" s="21">
        <f>$M443*0.4*Listen!$H$2*0.035*A_Stammdaten!$E$97</f>
        <v>0</v>
      </c>
      <c r="P443" s="21">
        <f t="shared" si="26"/>
        <v>0</v>
      </c>
    </row>
    <row r="444" spans="1:16" ht="15" x14ac:dyDescent="0.25">
      <c r="A444" s="70">
        <f>A_Stammdaten!$A$97</f>
        <v>0</v>
      </c>
      <c r="B444" s="70" t="str">
        <f>IF(A444&lt;&gt;0,2019,"")</f>
        <v/>
      </c>
      <c r="C444" s="108">
        <f>A_Stammdaten!$B$97</f>
        <v>0</v>
      </c>
      <c r="D444" s="21">
        <f t="shared" si="24"/>
        <v>0</v>
      </c>
      <c r="E444" s="102"/>
      <c r="F444" s="102"/>
      <c r="G444" s="102"/>
      <c r="H444" s="102"/>
      <c r="I444" s="102"/>
      <c r="J444" s="102"/>
      <c r="K444" s="102"/>
      <c r="L444" s="102"/>
      <c r="M444" s="21">
        <f t="shared" si="25"/>
        <v>0</v>
      </c>
      <c r="N444" s="21">
        <f>$M444*Listen!$H$4</f>
        <v>0</v>
      </c>
      <c r="O444" s="21">
        <f>$M444*0.4*Listen!$H$2*0.035*A_Stammdaten!$E$97</f>
        <v>0</v>
      </c>
      <c r="P444" s="21">
        <f t="shared" si="26"/>
        <v>0</v>
      </c>
    </row>
    <row r="445" spans="1:16" ht="15" x14ac:dyDescent="0.25">
      <c r="A445" s="70">
        <f>A_Stammdaten!$A$97</f>
        <v>0</v>
      </c>
      <c r="B445" s="70" t="str">
        <f>IF(A445&lt;&gt;0,2020,"")</f>
        <v/>
      </c>
      <c r="C445" s="108">
        <f>A_Stammdaten!$B$97</f>
        <v>0</v>
      </c>
      <c r="D445" s="21">
        <f t="shared" si="24"/>
        <v>0</v>
      </c>
      <c r="E445" s="102"/>
      <c r="F445" s="102"/>
      <c r="G445" s="102"/>
      <c r="H445" s="102"/>
      <c r="I445" s="102"/>
      <c r="J445" s="102"/>
      <c r="K445" s="102"/>
      <c r="L445" s="102"/>
      <c r="M445" s="21">
        <f t="shared" si="25"/>
        <v>0</v>
      </c>
      <c r="N445" s="21">
        <f>$M445*Listen!$H$4</f>
        <v>0</v>
      </c>
      <c r="O445" s="21">
        <f>$M445*0.4*Listen!$H$2*0.035*A_Stammdaten!$E$97</f>
        <v>0</v>
      </c>
      <c r="P445" s="21">
        <f t="shared" si="26"/>
        <v>0</v>
      </c>
    </row>
    <row r="446" spans="1:16" ht="15" x14ac:dyDescent="0.25">
      <c r="A446" s="70">
        <f>A_Stammdaten!$A$97</f>
        <v>0</v>
      </c>
      <c r="B446" s="70" t="str">
        <f>IF(A446&lt;&gt;0,2021,"")</f>
        <v/>
      </c>
      <c r="C446" s="108">
        <f>A_Stammdaten!$B$97</f>
        <v>0</v>
      </c>
      <c r="D446" s="21">
        <f t="shared" si="24"/>
        <v>0</v>
      </c>
      <c r="E446" s="102"/>
      <c r="F446" s="102"/>
      <c r="G446" s="102"/>
      <c r="H446" s="102"/>
      <c r="I446" s="102"/>
      <c r="J446" s="102"/>
      <c r="K446" s="102"/>
      <c r="L446" s="102"/>
      <c r="M446" s="21">
        <f t="shared" si="25"/>
        <v>0</v>
      </c>
      <c r="N446" s="21">
        <f>$M446*Listen!$H$4</f>
        <v>0</v>
      </c>
      <c r="O446" s="21">
        <f>$M446*0.4*Listen!$H$2*0.035*A_Stammdaten!$E$97</f>
        <v>0</v>
      </c>
      <c r="P446" s="21">
        <f t="shared" si="26"/>
        <v>0</v>
      </c>
    </row>
    <row r="447" spans="1:16" ht="15" x14ac:dyDescent="0.25">
      <c r="A447" s="70">
        <f>A_Stammdaten!$A$97</f>
        <v>0</v>
      </c>
      <c r="B447" s="70" t="str">
        <f>IF(A447&lt;&gt;0,2022,"")</f>
        <v/>
      </c>
      <c r="C447" s="108">
        <f>A_Stammdaten!$B$97</f>
        <v>0</v>
      </c>
      <c r="D447" s="21">
        <f t="shared" si="24"/>
        <v>0</v>
      </c>
      <c r="E447" s="102"/>
      <c r="F447" s="102"/>
      <c r="G447" s="102"/>
      <c r="H447" s="102"/>
      <c r="I447" s="102"/>
      <c r="J447" s="102"/>
      <c r="K447" s="102"/>
      <c r="L447" s="102"/>
      <c r="M447" s="21">
        <f t="shared" si="25"/>
        <v>0</v>
      </c>
      <c r="N447" s="21">
        <f>$M447*Listen!$H$4</f>
        <v>0</v>
      </c>
      <c r="O447" s="21">
        <f>$M447*0.4*Listen!$H$2*0.035*A_Stammdaten!$E$97</f>
        <v>0</v>
      </c>
      <c r="P447" s="21">
        <f t="shared" si="26"/>
        <v>0</v>
      </c>
    </row>
    <row r="448" spans="1:16" ht="15" x14ac:dyDescent="0.25">
      <c r="A448" s="70">
        <f>A_Stammdaten!$A$97</f>
        <v>0</v>
      </c>
      <c r="B448" s="70" t="str">
        <f>IF(A448&lt;&gt;0,2023,"")</f>
        <v/>
      </c>
      <c r="C448" s="108">
        <f>A_Stammdaten!$B$97</f>
        <v>0</v>
      </c>
      <c r="D448" s="21">
        <f t="shared" si="24"/>
        <v>0</v>
      </c>
      <c r="E448" s="102"/>
      <c r="F448" s="102"/>
      <c r="G448" s="102"/>
      <c r="H448" s="102"/>
      <c r="I448" s="102"/>
      <c r="J448" s="102"/>
      <c r="K448" s="102"/>
      <c r="L448" s="102"/>
      <c r="M448" s="21">
        <f t="shared" si="25"/>
        <v>0</v>
      </c>
      <c r="N448" s="21">
        <f>$M448*Listen!$H$4</f>
        <v>0</v>
      </c>
      <c r="O448" s="21">
        <f>$M448*0.4*Listen!$H$2*0.035*A_Stammdaten!$E$97</f>
        <v>0</v>
      </c>
      <c r="P448" s="21">
        <f t="shared" si="26"/>
        <v>0</v>
      </c>
    </row>
    <row r="449" spans="1:16" ht="15" x14ac:dyDescent="0.25">
      <c r="A449" s="70">
        <f>A_Stammdaten!$A$98</f>
        <v>0</v>
      </c>
      <c r="B449" s="70" t="str">
        <f>IF(A449&lt;&gt;0,2017,"")</f>
        <v/>
      </c>
      <c r="C449" s="108">
        <f>A_Stammdaten!$B$98</f>
        <v>0</v>
      </c>
      <c r="D449" s="21">
        <f t="shared" si="24"/>
        <v>0</v>
      </c>
      <c r="E449" s="102"/>
      <c r="F449" s="102"/>
      <c r="G449" s="102"/>
      <c r="H449" s="102"/>
      <c r="I449" s="102"/>
      <c r="J449" s="102"/>
      <c r="K449" s="102"/>
      <c r="L449" s="102"/>
      <c r="M449" s="21">
        <f t="shared" si="25"/>
        <v>0</v>
      </c>
      <c r="N449" s="21">
        <f>$M449*Listen!$H$4</f>
        <v>0</v>
      </c>
      <c r="O449" s="21">
        <f>$M449*0.4*Listen!$H$2*0.035*A_Stammdaten!$E$98</f>
        <v>0</v>
      </c>
      <c r="P449" s="21">
        <f t="shared" si="26"/>
        <v>0</v>
      </c>
    </row>
    <row r="450" spans="1:16" ht="15" x14ac:dyDescent="0.25">
      <c r="A450" s="70">
        <f>A_Stammdaten!$A$98</f>
        <v>0</v>
      </c>
      <c r="B450" s="70" t="str">
        <f>IF(A450&lt;&gt;0,2018,"")</f>
        <v/>
      </c>
      <c r="C450" s="108">
        <f>A_Stammdaten!$B$98</f>
        <v>0</v>
      </c>
      <c r="D450" s="21">
        <f t="shared" si="24"/>
        <v>0</v>
      </c>
      <c r="E450" s="102"/>
      <c r="F450" s="102"/>
      <c r="G450" s="102"/>
      <c r="H450" s="102"/>
      <c r="I450" s="102"/>
      <c r="J450" s="102"/>
      <c r="K450" s="102"/>
      <c r="L450" s="102"/>
      <c r="M450" s="21">
        <f t="shared" si="25"/>
        <v>0</v>
      </c>
      <c r="N450" s="21">
        <f>$M450*Listen!$H$4</f>
        <v>0</v>
      </c>
      <c r="O450" s="21">
        <f>$M450*0.4*Listen!$H$2*0.035*A_Stammdaten!$E$98</f>
        <v>0</v>
      </c>
      <c r="P450" s="21">
        <f t="shared" si="26"/>
        <v>0</v>
      </c>
    </row>
    <row r="451" spans="1:16" ht="15" x14ac:dyDescent="0.25">
      <c r="A451" s="70">
        <f>A_Stammdaten!$A$98</f>
        <v>0</v>
      </c>
      <c r="B451" s="70" t="str">
        <f>IF(A451&lt;&gt;0,2019,"")</f>
        <v/>
      </c>
      <c r="C451" s="108">
        <f>A_Stammdaten!$B$98</f>
        <v>0</v>
      </c>
      <c r="D451" s="21">
        <f t="shared" si="24"/>
        <v>0</v>
      </c>
      <c r="E451" s="102"/>
      <c r="F451" s="102"/>
      <c r="G451" s="102"/>
      <c r="H451" s="102"/>
      <c r="I451" s="102"/>
      <c r="J451" s="102"/>
      <c r="K451" s="102"/>
      <c r="L451" s="102"/>
      <c r="M451" s="21">
        <f t="shared" si="25"/>
        <v>0</v>
      </c>
      <c r="N451" s="21">
        <f>$M451*Listen!$H$4</f>
        <v>0</v>
      </c>
      <c r="O451" s="21">
        <f>$M451*0.4*Listen!$H$2*0.035*A_Stammdaten!$E$98</f>
        <v>0</v>
      </c>
      <c r="P451" s="21">
        <f t="shared" si="26"/>
        <v>0</v>
      </c>
    </row>
    <row r="452" spans="1:16" ht="15" x14ac:dyDescent="0.25">
      <c r="A452" s="70">
        <f>A_Stammdaten!$A$98</f>
        <v>0</v>
      </c>
      <c r="B452" s="70" t="str">
        <f>IF(A452&lt;&gt;0,2020,"")</f>
        <v/>
      </c>
      <c r="C452" s="108">
        <f>A_Stammdaten!$B$98</f>
        <v>0</v>
      </c>
      <c r="D452" s="21">
        <f t="shared" si="24"/>
        <v>0</v>
      </c>
      <c r="E452" s="102"/>
      <c r="F452" s="102"/>
      <c r="G452" s="102"/>
      <c r="H452" s="102"/>
      <c r="I452" s="102"/>
      <c r="J452" s="102"/>
      <c r="K452" s="102"/>
      <c r="L452" s="102"/>
      <c r="M452" s="21">
        <f t="shared" si="25"/>
        <v>0</v>
      </c>
      <c r="N452" s="21">
        <f>$M452*Listen!$H$4</f>
        <v>0</v>
      </c>
      <c r="O452" s="21">
        <f>$M452*0.4*Listen!$H$2*0.035*A_Stammdaten!$E$98</f>
        <v>0</v>
      </c>
      <c r="P452" s="21">
        <f t="shared" si="26"/>
        <v>0</v>
      </c>
    </row>
    <row r="453" spans="1:16" ht="15" x14ac:dyDescent="0.25">
      <c r="A453" s="70">
        <f>A_Stammdaten!$A$98</f>
        <v>0</v>
      </c>
      <c r="B453" s="70" t="str">
        <f>IF(A453&lt;&gt;0,2021,"")</f>
        <v/>
      </c>
      <c r="C453" s="108">
        <f>A_Stammdaten!$B$98</f>
        <v>0</v>
      </c>
      <c r="D453" s="21">
        <f t="shared" si="24"/>
        <v>0</v>
      </c>
      <c r="E453" s="102"/>
      <c r="F453" s="102"/>
      <c r="G453" s="102"/>
      <c r="H453" s="102"/>
      <c r="I453" s="102"/>
      <c r="J453" s="102"/>
      <c r="K453" s="102"/>
      <c r="L453" s="102"/>
      <c r="M453" s="21">
        <f t="shared" si="25"/>
        <v>0</v>
      </c>
      <c r="N453" s="21">
        <f>$M453*Listen!$H$4</f>
        <v>0</v>
      </c>
      <c r="O453" s="21">
        <f>$M453*0.4*Listen!$H$2*0.035*A_Stammdaten!$E$98</f>
        <v>0</v>
      </c>
      <c r="P453" s="21">
        <f t="shared" si="26"/>
        <v>0</v>
      </c>
    </row>
    <row r="454" spans="1:16" ht="15" x14ac:dyDescent="0.25">
      <c r="A454" s="70">
        <f>A_Stammdaten!$A$98</f>
        <v>0</v>
      </c>
      <c r="B454" s="70" t="str">
        <f>IF(A454&lt;&gt;0,2022,"")</f>
        <v/>
      </c>
      <c r="C454" s="108">
        <f>A_Stammdaten!$B$98</f>
        <v>0</v>
      </c>
      <c r="D454" s="21">
        <f t="shared" si="24"/>
        <v>0</v>
      </c>
      <c r="E454" s="102"/>
      <c r="F454" s="102"/>
      <c r="G454" s="102"/>
      <c r="H454" s="102"/>
      <c r="I454" s="102"/>
      <c r="J454" s="102"/>
      <c r="K454" s="102"/>
      <c r="L454" s="102"/>
      <c r="M454" s="21">
        <f t="shared" si="25"/>
        <v>0</v>
      </c>
      <c r="N454" s="21">
        <f>$M454*Listen!$H$4</f>
        <v>0</v>
      </c>
      <c r="O454" s="21">
        <f>$M454*0.4*Listen!$H$2*0.035*A_Stammdaten!$E$98</f>
        <v>0</v>
      </c>
      <c r="P454" s="21">
        <f t="shared" si="26"/>
        <v>0</v>
      </c>
    </row>
    <row r="455" spans="1:16" ht="15" x14ac:dyDescent="0.25">
      <c r="A455" s="70">
        <f>A_Stammdaten!$A$98</f>
        <v>0</v>
      </c>
      <c r="B455" s="70" t="str">
        <f>IF(A455&lt;&gt;0,2023,"")</f>
        <v/>
      </c>
      <c r="C455" s="108">
        <f>A_Stammdaten!$B$98</f>
        <v>0</v>
      </c>
      <c r="D455" s="21">
        <f t="shared" si="24"/>
        <v>0</v>
      </c>
      <c r="E455" s="102"/>
      <c r="F455" s="102"/>
      <c r="G455" s="102"/>
      <c r="H455" s="102"/>
      <c r="I455" s="102"/>
      <c r="J455" s="102"/>
      <c r="K455" s="102"/>
      <c r="L455" s="102"/>
      <c r="M455" s="21">
        <f t="shared" si="25"/>
        <v>0</v>
      </c>
      <c r="N455" s="21">
        <f>$M455*Listen!$H$4</f>
        <v>0</v>
      </c>
      <c r="O455" s="21">
        <f>$M455*0.4*Listen!$H$2*0.035*A_Stammdaten!$E$98</f>
        <v>0</v>
      </c>
      <c r="P455" s="21">
        <f t="shared" si="26"/>
        <v>0</v>
      </c>
    </row>
    <row r="456" spans="1:16" ht="15" x14ac:dyDescent="0.25">
      <c r="A456" s="70">
        <f>A_Stammdaten!$A$99</f>
        <v>0</v>
      </c>
      <c r="B456" s="70" t="str">
        <f>IF(A456&lt;&gt;0,2017,"")</f>
        <v/>
      </c>
      <c r="C456" s="108">
        <f>A_Stammdaten!$B$99</f>
        <v>0</v>
      </c>
      <c r="D456" s="21">
        <f t="shared" si="24"/>
        <v>0</v>
      </c>
      <c r="E456" s="102"/>
      <c r="F456" s="102"/>
      <c r="G456" s="102"/>
      <c r="H456" s="102"/>
      <c r="I456" s="102"/>
      <c r="J456" s="102"/>
      <c r="K456" s="102"/>
      <c r="L456" s="102"/>
      <c r="M456" s="21">
        <f t="shared" si="25"/>
        <v>0</v>
      </c>
      <c r="N456" s="21">
        <f>$M456*Listen!$H$4</f>
        <v>0</v>
      </c>
      <c r="O456" s="21">
        <f>$M456*0.4*Listen!$H$2*0.035*A_Stammdaten!$E$99</f>
        <v>0</v>
      </c>
      <c r="P456" s="21">
        <f t="shared" si="26"/>
        <v>0</v>
      </c>
    </row>
    <row r="457" spans="1:16" ht="15" x14ac:dyDescent="0.25">
      <c r="A457" s="70">
        <f>A_Stammdaten!$A$99</f>
        <v>0</v>
      </c>
      <c r="B457" s="70" t="str">
        <f>IF(A457&lt;&gt;0,2018,"")</f>
        <v/>
      </c>
      <c r="C457" s="108">
        <f>A_Stammdaten!$B$99</f>
        <v>0</v>
      </c>
      <c r="D457" s="21">
        <f t="shared" si="24"/>
        <v>0</v>
      </c>
      <c r="E457" s="102"/>
      <c r="F457" s="102"/>
      <c r="G457" s="102"/>
      <c r="H457" s="102"/>
      <c r="I457" s="102"/>
      <c r="J457" s="102"/>
      <c r="K457" s="102"/>
      <c r="L457" s="102"/>
      <c r="M457" s="21">
        <f t="shared" si="25"/>
        <v>0</v>
      </c>
      <c r="N457" s="21">
        <f>$M457*Listen!$H$4</f>
        <v>0</v>
      </c>
      <c r="O457" s="21">
        <f>$M457*0.4*Listen!$H$2*0.035*A_Stammdaten!$E$99</f>
        <v>0</v>
      </c>
      <c r="P457" s="21">
        <f t="shared" si="26"/>
        <v>0</v>
      </c>
    </row>
    <row r="458" spans="1:16" ht="15" x14ac:dyDescent="0.25">
      <c r="A458" s="70">
        <f>A_Stammdaten!$A$99</f>
        <v>0</v>
      </c>
      <c r="B458" s="70" t="str">
        <f>IF(A458&lt;&gt;0,2019,"")</f>
        <v/>
      </c>
      <c r="C458" s="108">
        <f>A_Stammdaten!$B$99</f>
        <v>0</v>
      </c>
      <c r="D458" s="21">
        <f t="shared" si="24"/>
        <v>0</v>
      </c>
      <c r="E458" s="102"/>
      <c r="F458" s="102"/>
      <c r="G458" s="102"/>
      <c r="H458" s="102"/>
      <c r="I458" s="102"/>
      <c r="J458" s="102"/>
      <c r="K458" s="102"/>
      <c r="L458" s="102"/>
      <c r="M458" s="21">
        <f t="shared" si="25"/>
        <v>0</v>
      </c>
      <c r="N458" s="21">
        <f>$M458*Listen!$H$4</f>
        <v>0</v>
      </c>
      <c r="O458" s="21">
        <f>$M458*0.4*Listen!$H$2*0.035*A_Stammdaten!$E$99</f>
        <v>0</v>
      </c>
      <c r="P458" s="21">
        <f t="shared" si="26"/>
        <v>0</v>
      </c>
    </row>
    <row r="459" spans="1:16" ht="15" x14ac:dyDescent="0.25">
      <c r="A459" s="70">
        <f>A_Stammdaten!$A$99</f>
        <v>0</v>
      </c>
      <c r="B459" s="70" t="str">
        <f>IF(A459&lt;&gt;0,2020,"")</f>
        <v/>
      </c>
      <c r="C459" s="108">
        <f>A_Stammdaten!$B$99</f>
        <v>0</v>
      </c>
      <c r="D459" s="21">
        <f t="shared" si="24"/>
        <v>0</v>
      </c>
      <c r="E459" s="102"/>
      <c r="F459" s="102"/>
      <c r="G459" s="102"/>
      <c r="H459" s="102"/>
      <c r="I459" s="102"/>
      <c r="J459" s="102"/>
      <c r="K459" s="102"/>
      <c r="L459" s="102"/>
      <c r="M459" s="21">
        <f t="shared" si="25"/>
        <v>0</v>
      </c>
      <c r="N459" s="21">
        <f>$M459*Listen!$H$4</f>
        <v>0</v>
      </c>
      <c r="O459" s="21">
        <f>$M459*0.4*Listen!$H$2*0.035*A_Stammdaten!$E$99</f>
        <v>0</v>
      </c>
      <c r="P459" s="21">
        <f t="shared" si="26"/>
        <v>0</v>
      </c>
    </row>
    <row r="460" spans="1:16" ht="15" x14ac:dyDescent="0.25">
      <c r="A460" s="70">
        <f>A_Stammdaten!$A$99</f>
        <v>0</v>
      </c>
      <c r="B460" s="70" t="str">
        <f>IF(A460&lt;&gt;0,2021,"")</f>
        <v/>
      </c>
      <c r="C460" s="108">
        <f>A_Stammdaten!$B$99</f>
        <v>0</v>
      </c>
      <c r="D460" s="21">
        <f t="shared" si="24"/>
        <v>0</v>
      </c>
      <c r="E460" s="102"/>
      <c r="F460" s="102"/>
      <c r="G460" s="102"/>
      <c r="H460" s="102"/>
      <c r="I460" s="102"/>
      <c r="J460" s="102"/>
      <c r="K460" s="102"/>
      <c r="L460" s="102"/>
      <c r="M460" s="21">
        <f t="shared" si="25"/>
        <v>0</v>
      </c>
      <c r="N460" s="21">
        <f>$M460*Listen!$H$4</f>
        <v>0</v>
      </c>
      <c r="O460" s="21">
        <f>$M460*0.4*Listen!$H$2*0.035*A_Stammdaten!$E$99</f>
        <v>0</v>
      </c>
      <c r="P460" s="21">
        <f t="shared" si="26"/>
        <v>0</v>
      </c>
    </row>
    <row r="461" spans="1:16" ht="15" x14ac:dyDescent="0.25">
      <c r="A461" s="70">
        <f>A_Stammdaten!$A$99</f>
        <v>0</v>
      </c>
      <c r="B461" s="70" t="str">
        <f>IF(A461&lt;&gt;0,2022,"")</f>
        <v/>
      </c>
      <c r="C461" s="108">
        <f>A_Stammdaten!$B$99</f>
        <v>0</v>
      </c>
      <c r="D461" s="21">
        <f t="shared" si="24"/>
        <v>0</v>
      </c>
      <c r="E461" s="102"/>
      <c r="F461" s="102"/>
      <c r="G461" s="102"/>
      <c r="H461" s="102"/>
      <c r="I461" s="102"/>
      <c r="J461" s="102"/>
      <c r="K461" s="102"/>
      <c r="L461" s="102"/>
      <c r="M461" s="21">
        <f t="shared" si="25"/>
        <v>0</v>
      </c>
      <c r="N461" s="21">
        <f>$M461*Listen!$H$4</f>
        <v>0</v>
      </c>
      <c r="O461" s="21">
        <f>$M461*0.4*Listen!$H$2*0.035*A_Stammdaten!$E$99</f>
        <v>0</v>
      </c>
      <c r="P461" s="21">
        <f t="shared" si="26"/>
        <v>0</v>
      </c>
    </row>
    <row r="462" spans="1:16" ht="15" x14ac:dyDescent="0.25">
      <c r="A462" s="70">
        <f>A_Stammdaten!$A$99</f>
        <v>0</v>
      </c>
      <c r="B462" s="70" t="str">
        <f>IF(A462&lt;&gt;0,2023,"")</f>
        <v/>
      </c>
      <c r="C462" s="108">
        <f>A_Stammdaten!$B$99</f>
        <v>0</v>
      </c>
      <c r="D462" s="21">
        <f t="shared" si="24"/>
        <v>0</v>
      </c>
      <c r="E462" s="102"/>
      <c r="F462" s="102"/>
      <c r="G462" s="102"/>
      <c r="H462" s="102"/>
      <c r="I462" s="102"/>
      <c r="J462" s="102"/>
      <c r="K462" s="102"/>
      <c r="L462" s="102"/>
      <c r="M462" s="21">
        <f t="shared" si="25"/>
        <v>0</v>
      </c>
      <c r="N462" s="21">
        <f>$M462*Listen!$H$4</f>
        <v>0</v>
      </c>
      <c r="O462" s="21">
        <f>$M462*0.4*Listen!$H$2*0.035*A_Stammdaten!$E$99</f>
        <v>0</v>
      </c>
      <c r="P462" s="21">
        <f t="shared" si="26"/>
        <v>0</v>
      </c>
    </row>
    <row r="463" spans="1:16" ht="15" x14ac:dyDescent="0.25">
      <c r="A463" s="70">
        <f>A_Stammdaten!$A$100</f>
        <v>0</v>
      </c>
      <c r="B463" s="70" t="str">
        <f>IF(A463&lt;&gt;0,2017,"")</f>
        <v/>
      </c>
      <c r="C463" s="108">
        <f>A_Stammdaten!$B$100</f>
        <v>0</v>
      </c>
      <c r="D463" s="21">
        <f t="shared" si="24"/>
        <v>0</v>
      </c>
      <c r="E463" s="102"/>
      <c r="F463" s="102"/>
      <c r="G463" s="102"/>
      <c r="H463" s="102"/>
      <c r="I463" s="102"/>
      <c r="J463" s="102"/>
      <c r="K463" s="102"/>
      <c r="L463" s="102"/>
      <c r="M463" s="21">
        <f t="shared" si="25"/>
        <v>0</v>
      </c>
      <c r="N463" s="21">
        <f>$M463*Listen!$H$4</f>
        <v>0</v>
      </c>
      <c r="O463" s="21">
        <f>$M463*0.4*Listen!$H$2*0.035*A_Stammdaten!$E$100</f>
        <v>0</v>
      </c>
      <c r="P463" s="21">
        <f t="shared" si="26"/>
        <v>0</v>
      </c>
    </row>
    <row r="464" spans="1:16" ht="15" x14ac:dyDescent="0.25">
      <c r="A464" s="70">
        <f>A_Stammdaten!$A$100</f>
        <v>0</v>
      </c>
      <c r="B464" s="70" t="str">
        <f>IF(A464&lt;&gt;0,2018,"")</f>
        <v/>
      </c>
      <c r="C464" s="108">
        <f>A_Stammdaten!$B$100</f>
        <v>0</v>
      </c>
      <c r="D464" s="21">
        <f t="shared" si="24"/>
        <v>0</v>
      </c>
      <c r="E464" s="102"/>
      <c r="F464" s="102"/>
      <c r="G464" s="102"/>
      <c r="H464" s="102"/>
      <c r="I464" s="102"/>
      <c r="J464" s="102"/>
      <c r="K464" s="102"/>
      <c r="L464" s="102"/>
      <c r="M464" s="21">
        <f t="shared" si="25"/>
        <v>0</v>
      </c>
      <c r="N464" s="21">
        <f>$M464*Listen!$H$4</f>
        <v>0</v>
      </c>
      <c r="O464" s="21">
        <f>$M464*0.4*Listen!$H$2*0.035*A_Stammdaten!$E$100</f>
        <v>0</v>
      </c>
      <c r="P464" s="21">
        <f t="shared" si="26"/>
        <v>0</v>
      </c>
    </row>
    <row r="465" spans="1:16" ht="15" x14ac:dyDescent="0.25">
      <c r="A465" s="70">
        <f>A_Stammdaten!$A$100</f>
        <v>0</v>
      </c>
      <c r="B465" s="70" t="str">
        <f>IF(A465&lt;&gt;0,2019,"")</f>
        <v/>
      </c>
      <c r="C465" s="108">
        <f>A_Stammdaten!$B$100</f>
        <v>0</v>
      </c>
      <c r="D465" s="21">
        <f t="shared" si="24"/>
        <v>0</v>
      </c>
      <c r="E465" s="102"/>
      <c r="F465" s="102"/>
      <c r="G465" s="102"/>
      <c r="H465" s="102"/>
      <c r="I465" s="102"/>
      <c r="J465" s="102"/>
      <c r="K465" s="102"/>
      <c r="L465" s="102"/>
      <c r="M465" s="21">
        <f t="shared" si="25"/>
        <v>0</v>
      </c>
      <c r="N465" s="21">
        <f>$M465*Listen!$H$4</f>
        <v>0</v>
      </c>
      <c r="O465" s="21">
        <f>$M465*0.4*Listen!$H$2*0.035*A_Stammdaten!$E$100</f>
        <v>0</v>
      </c>
      <c r="P465" s="21">
        <f t="shared" si="26"/>
        <v>0</v>
      </c>
    </row>
    <row r="466" spans="1:16" ht="15" x14ac:dyDescent="0.25">
      <c r="A466" s="70">
        <f>A_Stammdaten!$A$100</f>
        <v>0</v>
      </c>
      <c r="B466" s="70" t="str">
        <f>IF(A466&lt;&gt;0,2020,"")</f>
        <v/>
      </c>
      <c r="C466" s="108">
        <f>A_Stammdaten!$B$100</f>
        <v>0</v>
      </c>
      <c r="D466" s="21">
        <f t="shared" si="24"/>
        <v>0</v>
      </c>
      <c r="E466" s="102"/>
      <c r="F466" s="102"/>
      <c r="G466" s="102"/>
      <c r="H466" s="102"/>
      <c r="I466" s="102"/>
      <c r="J466" s="102"/>
      <c r="K466" s="102"/>
      <c r="L466" s="102"/>
      <c r="M466" s="21">
        <f t="shared" si="25"/>
        <v>0</v>
      </c>
      <c r="N466" s="21">
        <f>$M466*Listen!$H$4</f>
        <v>0</v>
      </c>
      <c r="O466" s="21">
        <f>$M466*0.4*Listen!$H$2*0.035*A_Stammdaten!$E$100</f>
        <v>0</v>
      </c>
      <c r="P466" s="21">
        <f t="shared" si="26"/>
        <v>0</v>
      </c>
    </row>
    <row r="467" spans="1:16" ht="15" x14ac:dyDescent="0.25">
      <c r="A467" s="70">
        <f>A_Stammdaten!$A$100</f>
        <v>0</v>
      </c>
      <c r="B467" s="70" t="str">
        <f>IF(A467&lt;&gt;0,2021,"")</f>
        <v/>
      </c>
      <c r="C467" s="108">
        <f>A_Stammdaten!$B$100</f>
        <v>0</v>
      </c>
      <c r="D467" s="21">
        <f t="shared" si="24"/>
        <v>0</v>
      </c>
      <c r="E467" s="102"/>
      <c r="F467" s="102"/>
      <c r="G467" s="102"/>
      <c r="H467" s="102"/>
      <c r="I467" s="102"/>
      <c r="J467" s="102"/>
      <c r="K467" s="102"/>
      <c r="L467" s="102"/>
      <c r="M467" s="21">
        <f t="shared" si="25"/>
        <v>0</v>
      </c>
      <c r="N467" s="21">
        <f>$M467*Listen!$H$4</f>
        <v>0</v>
      </c>
      <c r="O467" s="21">
        <f>$M467*0.4*Listen!$H$2*0.035*A_Stammdaten!$E$100</f>
        <v>0</v>
      </c>
      <c r="P467" s="21">
        <f t="shared" si="26"/>
        <v>0</v>
      </c>
    </row>
    <row r="468" spans="1:16" ht="15" x14ac:dyDescent="0.25">
      <c r="A468" s="70">
        <f>A_Stammdaten!$A$100</f>
        <v>0</v>
      </c>
      <c r="B468" s="70" t="str">
        <f>IF(A468&lt;&gt;0,2022,"")</f>
        <v/>
      </c>
      <c r="C468" s="108">
        <f>A_Stammdaten!$B$100</f>
        <v>0</v>
      </c>
      <c r="D468" s="21">
        <f t="shared" si="24"/>
        <v>0</v>
      </c>
      <c r="E468" s="102"/>
      <c r="F468" s="102"/>
      <c r="G468" s="102"/>
      <c r="H468" s="102"/>
      <c r="I468" s="102"/>
      <c r="J468" s="102"/>
      <c r="K468" s="102"/>
      <c r="L468" s="102"/>
      <c r="M468" s="21">
        <f t="shared" si="25"/>
        <v>0</v>
      </c>
      <c r="N468" s="21">
        <f>$M468*Listen!$H$4</f>
        <v>0</v>
      </c>
      <c r="O468" s="21">
        <f>$M468*0.4*Listen!$H$2*0.035*A_Stammdaten!$E$100</f>
        <v>0</v>
      </c>
      <c r="P468" s="21">
        <f t="shared" si="26"/>
        <v>0</v>
      </c>
    </row>
    <row r="469" spans="1:16" ht="15" x14ac:dyDescent="0.25">
      <c r="A469" s="70">
        <f>A_Stammdaten!$A$100</f>
        <v>0</v>
      </c>
      <c r="B469" s="70" t="str">
        <f>IF(A469&lt;&gt;0,2023,"")</f>
        <v/>
      </c>
      <c r="C469" s="108">
        <f>A_Stammdaten!$B$100</f>
        <v>0</v>
      </c>
      <c r="D469" s="21">
        <f t="shared" si="24"/>
        <v>0</v>
      </c>
      <c r="E469" s="102"/>
      <c r="F469" s="102"/>
      <c r="G469" s="102"/>
      <c r="H469" s="102"/>
      <c r="I469" s="102"/>
      <c r="J469" s="102"/>
      <c r="K469" s="102"/>
      <c r="L469" s="102"/>
      <c r="M469" s="21">
        <f t="shared" si="25"/>
        <v>0</v>
      </c>
      <c r="N469" s="21">
        <f>$M469*Listen!$H$4</f>
        <v>0</v>
      </c>
      <c r="O469" s="21">
        <f>$M469*0.4*Listen!$H$2*0.035*A_Stammdaten!$E$100</f>
        <v>0</v>
      </c>
      <c r="P469" s="21">
        <f t="shared" si="26"/>
        <v>0</v>
      </c>
    </row>
    <row r="470" spans="1:16" ht="15" x14ac:dyDescent="0.25">
      <c r="A470" s="70">
        <f>A_Stammdaten!$A$101</f>
        <v>0</v>
      </c>
      <c r="B470" s="70" t="str">
        <f>IF(A470&lt;&gt;0,2017,"")</f>
        <v/>
      </c>
      <c r="C470" s="108">
        <f>A_Stammdaten!$B$101</f>
        <v>0</v>
      </c>
      <c r="D470" s="21">
        <f t="shared" si="24"/>
        <v>0</v>
      </c>
      <c r="E470" s="102"/>
      <c r="F470" s="102"/>
      <c r="G470" s="102"/>
      <c r="H470" s="102"/>
      <c r="I470" s="102"/>
      <c r="J470" s="102"/>
      <c r="K470" s="102"/>
      <c r="L470" s="102"/>
      <c r="M470" s="21">
        <f t="shared" si="25"/>
        <v>0</v>
      </c>
      <c r="N470" s="21">
        <f>$M470*Listen!$H$4</f>
        <v>0</v>
      </c>
      <c r="O470" s="21">
        <f>$M470*0.4*Listen!$H$2*0.035*A_Stammdaten!$E$101</f>
        <v>0</v>
      </c>
      <c r="P470" s="21">
        <f t="shared" si="26"/>
        <v>0</v>
      </c>
    </row>
    <row r="471" spans="1:16" ht="15" x14ac:dyDescent="0.25">
      <c r="A471" s="70">
        <f>A_Stammdaten!$A$101</f>
        <v>0</v>
      </c>
      <c r="B471" s="70" t="str">
        <f>IF(A471&lt;&gt;0,2018,"")</f>
        <v/>
      </c>
      <c r="C471" s="108">
        <f>A_Stammdaten!$B$101</f>
        <v>0</v>
      </c>
      <c r="D471" s="21">
        <f t="shared" si="24"/>
        <v>0</v>
      </c>
      <c r="E471" s="102"/>
      <c r="F471" s="102"/>
      <c r="G471" s="102"/>
      <c r="H471" s="102"/>
      <c r="I471" s="102"/>
      <c r="J471" s="102"/>
      <c r="K471" s="102"/>
      <c r="L471" s="102"/>
      <c r="M471" s="21">
        <f t="shared" si="25"/>
        <v>0</v>
      </c>
      <c r="N471" s="21">
        <f>$M471*Listen!$H$4</f>
        <v>0</v>
      </c>
      <c r="O471" s="21">
        <f>$M471*0.4*Listen!$H$2*0.035*A_Stammdaten!$E$101</f>
        <v>0</v>
      </c>
      <c r="P471" s="21">
        <f t="shared" si="26"/>
        <v>0</v>
      </c>
    </row>
    <row r="472" spans="1:16" ht="15" x14ac:dyDescent="0.25">
      <c r="A472" s="70">
        <f>A_Stammdaten!$A$101</f>
        <v>0</v>
      </c>
      <c r="B472" s="70" t="str">
        <f>IF(A472&lt;&gt;0,2019,"")</f>
        <v/>
      </c>
      <c r="C472" s="108">
        <f>A_Stammdaten!$B$101</f>
        <v>0</v>
      </c>
      <c r="D472" s="21">
        <f t="shared" si="24"/>
        <v>0</v>
      </c>
      <c r="E472" s="102"/>
      <c r="F472" s="102"/>
      <c r="G472" s="102"/>
      <c r="H472" s="102"/>
      <c r="I472" s="102"/>
      <c r="J472" s="102"/>
      <c r="K472" s="102"/>
      <c r="L472" s="102"/>
      <c r="M472" s="21">
        <f t="shared" si="25"/>
        <v>0</v>
      </c>
      <c r="N472" s="21">
        <f>$M472*Listen!$H$4</f>
        <v>0</v>
      </c>
      <c r="O472" s="21">
        <f>$M472*0.4*Listen!$H$2*0.035*A_Stammdaten!$E$101</f>
        <v>0</v>
      </c>
      <c r="P472" s="21">
        <f t="shared" si="26"/>
        <v>0</v>
      </c>
    </row>
    <row r="473" spans="1:16" ht="15" x14ac:dyDescent="0.25">
      <c r="A473" s="70">
        <f>A_Stammdaten!$A$101</f>
        <v>0</v>
      </c>
      <c r="B473" s="70" t="str">
        <f>IF(A473&lt;&gt;0,2020,"")</f>
        <v/>
      </c>
      <c r="C473" s="108">
        <f>A_Stammdaten!$B$101</f>
        <v>0</v>
      </c>
      <c r="D473" s="21">
        <f t="shared" si="24"/>
        <v>0</v>
      </c>
      <c r="E473" s="102"/>
      <c r="F473" s="102"/>
      <c r="G473" s="102"/>
      <c r="H473" s="102"/>
      <c r="I473" s="102"/>
      <c r="J473" s="102"/>
      <c r="K473" s="102"/>
      <c r="L473" s="102"/>
      <c r="M473" s="21">
        <f t="shared" si="25"/>
        <v>0</v>
      </c>
      <c r="N473" s="21">
        <f>$M473*Listen!$H$4</f>
        <v>0</v>
      </c>
      <c r="O473" s="21">
        <f>$M473*0.4*Listen!$H$2*0.035*A_Stammdaten!$E$101</f>
        <v>0</v>
      </c>
      <c r="P473" s="21">
        <f t="shared" si="26"/>
        <v>0</v>
      </c>
    </row>
    <row r="474" spans="1:16" ht="15" x14ac:dyDescent="0.25">
      <c r="A474" s="70">
        <f>A_Stammdaten!$A$101</f>
        <v>0</v>
      </c>
      <c r="B474" s="70" t="str">
        <f>IF(A474&lt;&gt;0,2021,"")</f>
        <v/>
      </c>
      <c r="C474" s="108">
        <f>A_Stammdaten!$B$101</f>
        <v>0</v>
      </c>
      <c r="D474" s="21">
        <f t="shared" si="24"/>
        <v>0</v>
      </c>
      <c r="E474" s="102"/>
      <c r="F474" s="102"/>
      <c r="G474" s="102"/>
      <c r="H474" s="102"/>
      <c r="I474" s="102"/>
      <c r="J474" s="102"/>
      <c r="K474" s="102"/>
      <c r="L474" s="102"/>
      <c r="M474" s="21">
        <f t="shared" si="25"/>
        <v>0</v>
      </c>
      <c r="N474" s="21">
        <f>$M474*Listen!$H$4</f>
        <v>0</v>
      </c>
      <c r="O474" s="21">
        <f>$M474*0.4*Listen!$H$2*0.035*A_Stammdaten!$E$101</f>
        <v>0</v>
      </c>
      <c r="P474" s="21">
        <f t="shared" si="26"/>
        <v>0</v>
      </c>
    </row>
    <row r="475" spans="1:16" ht="15" x14ac:dyDescent="0.25">
      <c r="A475" s="70">
        <f>A_Stammdaten!$A$101</f>
        <v>0</v>
      </c>
      <c r="B475" s="70" t="str">
        <f>IF(A475&lt;&gt;0,2022,"")</f>
        <v/>
      </c>
      <c r="C475" s="108">
        <f>A_Stammdaten!$B$101</f>
        <v>0</v>
      </c>
      <c r="D475" s="21">
        <f t="shared" si="24"/>
        <v>0</v>
      </c>
      <c r="E475" s="102"/>
      <c r="F475" s="102"/>
      <c r="G475" s="102"/>
      <c r="H475" s="102"/>
      <c r="I475" s="102"/>
      <c r="J475" s="102"/>
      <c r="K475" s="102"/>
      <c r="L475" s="102"/>
      <c r="M475" s="21">
        <f t="shared" si="25"/>
        <v>0</v>
      </c>
      <c r="N475" s="21">
        <f>$M475*Listen!$H$4</f>
        <v>0</v>
      </c>
      <c r="O475" s="21">
        <f>$M475*0.4*Listen!$H$2*0.035*A_Stammdaten!$E$101</f>
        <v>0</v>
      </c>
      <c r="P475" s="21">
        <f t="shared" si="26"/>
        <v>0</v>
      </c>
    </row>
    <row r="476" spans="1:16" ht="15" x14ac:dyDescent="0.25">
      <c r="A476" s="70">
        <f>A_Stammdaten!$A$101</f>
        <v>0</v>
      </c>
      <c r="B476" s="70" t="str">
        <f>IF(A476&lt;&gt;0,2023,"")</f>
        <v/>
      </c>
      <c r="C476" s="108">
        <f>A_Stammdaten!$B$101</f>
        <v>0</v>
      </c>
      <c r="D476" s="21">
        <f t="shared" si="24"/>
        <v>0</v>
      </c>
      <c r="E476" s="102"/>
      <c r="F476" s="102"/>
      <c r="G476" s="102"/>
      <c r="H476" s="102"/>
      <c r="I476" s="102"/>
      <c r="J476" s="102"/>
      <c r="K476" s="102"/>
      <c r="L476" s="102"/>
      <c r="M476" s="21">
        <f t="shared" si="25"/>
        <v>0</v>
      </c>
      <c r="N476" s="21">
        <f>$M476*Listen!$H$4</f>
        <v>0</v>
      </c>
      <c r="O476" s="21">
        <f>$M476*0.4*Listen!$H$2*0.035*A_Stammdaten!$E$101</f>
        <v>0</v>
      </c>
      <c r="P476" s="21">
        <f t="shared" si="26"/>
        <v>0</v>
      </c>
    </row>
    <row r="477" spans="1:16" ht="15" x14ac:dyDescent="0.25">
      <c r="A477" s="70">
        <f>A_Stammdaten!$A$102</f>
        <v>0</v>
      </c>
      <c r="B477" s="70" t="str">
        <f>IF(A477&lt;&gt;0,2017,"")</f>
        <v/>
      </c>
      <c r="C477" s="108">
        <f>A_Stammdaten!$B$102</f>
        <v>0</v>
      </c>
      <c r="D477" s="21">
        <f t="shared" si="24"/>
        <v>0</v>
      </c>
      <c r="E477" s="102"/>
      <c r="F477" s="102"/>
      <c r="G477" s="102"/>
      <c r="H477" s="102"/>
      <c r="I477" s="102"/>
      <c r="J477" s="102"/>
      <c r="K477" s="102"/>
      <c r="L477" s="102"/>
      <c r="M477" s="21">
        <f t="shared" si="25"/>
        <v>0</v>
      </c>
      <c r="N477" s="21">
        <f>$M477*Listen!$H$4</f>
        <v>0</v>
      </c>
      <c r="O477" s="21">
        <f>$M477*0.4*Listen!$H$2*0.035*A_Stammdaten!$E$102</f>
        <v>0</v>
      </c>
      <c r="P477" s="21">
        <f t="shared" si="26"/>
        <v>0</v>
      </c>
    </row>
    <row r="478" spans="1:16" ht="15" x14ac:dyDescent="0.25">
      <c r="A478" s="70">
        <f>A_Stammdaten!$A$102</f>
        <v>0</v>
      </c>
      <c r="B478" s="70" t="str">
        <f>IF(A478&lt;&gt;0,2018,"")</f>
        <v/>
      </c>
      <c r="C478" s="108">
        <f>A_Stammdaten!$B$102</f>
        <v>0</v>
      </c>
      <c r="D478" s="21">
        <f t="shared" si="24"/>
        <v>0</v>
      </c>
      <c r="E478" s="102"/>
      <c r="F478" s="102"/>
      <c r="G478" s="102"/>
      <c r="H478" s="102"/>
      <c r="I478" s="102"/>
      <c r="J478" s="102"/>
      <c r="K478" s="102"/>
      <c r="L478" s="102"/>
      <c r="M478" s="21">
        <f t="shared" si="25"/>
        <v>0</v>
      </c>
      <c r="N478" s="21">
        <f>$M478*Listen!$H$4</f>
        <v>0</v>
      </c>
      <c r="O478" s="21">
        <f>$M478*0.4*Listen!$H$2*0.035*A_Stammdaten!$E$102</f>
        <v>0</v>
      </c>
      <c r="P478" s="21">
        <f t="shared" si="26"/>
        <v>0</v>
      </c>
    </row>
    <row r="479" spans="1:16" ht="15" x14ac:dyDescent="0.25">
      <c r="A479" s="70">
        <f>A_Stammdaten!$A$102</f>
        <v>0</v>
      </c>
      <c r="B479" s="70" t="str">
        <f>IF(A479&lt;&gt;0,2019,"")</f>
        <v/>
      </c>
      <c r="C479" s="108">
        <f>A_Stammdaten!$B$102</f>
        <v>0</v>
      </c>
      <c r="D479" s="21">
        <f t="shared" si="24"/>
        <v>0</v>
      </c>
      <c r="E479" s="102"/>
      <c r="F479" s="102"/>
      <c r="G479" s="102"/>
      <c r="H479" s="102"/>
      <c r="I479" s="102"/>
      <c r="J479" s="102"/>
      <c r="K479" s="102"/>
      <c r="L479" s="102"/>
      <c r="M479" s="21">
        <f t="shared" si="25"/>
        <v>0</v>
      </c>
      <c r="N479" s="21">
        <f>$M479*Listen!$H$4</f>
        <v>0</v>
      </c>
      <c r="O479" s="21">
        <f>$M479*0.4*Listen!$H$2*0.035*A_Stammdaten!$E$102</f>
        <v>0</v>
      </c>
      <c r="P479" s="21">
        <f t="shared" si="26"/>
        <v>0</v>
      </c>
    </row>
    <row r="480" spans="1:16" ht="15" x14ac:dyDescent="0.25">
      <c r="A480" s="70">
        <f>A_Stammdaten!$A$102</f>
        <v>0</v>
      </c>
      <c r="B480" s="70" t="str">
        <f>IF(A480&lt;&gt;0,2020,"")</f>
        <v/>
      </c>
      <c r="C480" s="108">
        <f>A_Stammdaten!$B$102</f>
        <v>0</v>
      </c>
      <c r="D480" s="21">
        <f t="shared" si="24"/>
        <v>0</v>
      </c>
      <c r="E480" s="102"/>
      <c r="F480" s="102"/>
      <c r="G480" s="102"/>
      <c r="H480" s="102"/>
      <c r="I480" s="102"/>
      <c r="J480" s="102"/>
      <c r="K480" s="102"/>
      <c r="L480" s="102"/>
      <c r="M480" s="21">
        <f t="shared" si="25"/>
        <v>0</v>
      </c>
      <c r="N480" s="21">
        <f>$M480*Listen!$H$4</f>
        <v>0</v>
      </c>
      <c r="O480" s="21">
        <f>$M480*0.4*Listen!$H$2*0.035*A_Stammdaten!$E$102</f>
        <v>0</v>
      </c>
      <c r="P480" s="21">
        <f t="shared" si="26"/>
        <v>0</v>
      </c>
    </row>
    <row r="481" spans="1:16" ht="15" x14ac:dyDescent="0.25">
      <c r="A481" s="70">
        <f>A_Stammdaten!$A$102</f>
        <v>0</v>
      </c>
      <c r="B481" s="70" t="str">
        <f>IF(A481&lt;&gt;0,2021,"")</f>
        <v/>
      </c>
      <c r="C481" s="108">
        <f>A_Stammdaten!$B$102</f>
        <v>0</v>
      </c>
      <c r="D481" s="21">
        <f t="shared" si="24"/>
        <v>0</v>
      </c>
      <c r="E481" s="102"/>
      <c r="F481" s="102"/>
      <c r="G481" s="102"/>
      <c r="H481" s="102"/>
      <c r="I481" s="102"/>
      <c r="J481" s="102"/>
      <c r="K481" s="102"/>
      <c r="L481" s="102"/>
      <c r="M481" s="21">
        <f t="shared" si="25"/>
        <v>0</v>
      </c>
      <c r="N481" s="21">
        <f>$M481*Listen!$H$4</f>
        <v>0</v>
      </c>
      <c r="O481" s="21">
        <f>$M481*0.4*Listen!$H$2*0.035*A_Stammdaten!$E$102</f>
        <v>0</v>
      </c>
      <c r="P481" s="21">
        <f t="shared" si="26"/>
        <v>0</v>
      </c>
    </row>
    <row r="482" spans="1:16" ht="15" x14ac:dyDescent="0.25">
      <c r="A482" s="70">
        <f>A_Stammdaten!$A$102</f>
        <v>0</v>
      </c>
      <c r="B482" s="70" t="str">
        <f>IF(A482&lt;&gt;0,2022,"")</f>
        <v/>
      </c>
      <c r="C482" s="108">
        <f>A_Stammdaten!$B$102</f>
        <v>0</v>
      </c>
      <c r="D482" s="21">
        <f t="shared" si="24"/>
        <v>0</v>
      </c>
      <c r="E482" s="102"/>
      <c r="F482" s="102"/>
      <c r="G482" s="102"/>
      <c r="H482" s="102"/>
      <c r="I482" s="102"/>
      <c r="J482" s="102"/>
      <c r="K482" s="102"/>
      <c r="L482" s="102"/>
      <c r="M482" s="21">
        <f t="shared" si="25"/>
        <v>0</v>
      </c>
      <c r="N482" s="21">
        <f>$M482*Listen!$H$4</f>
        <v>0</v>
      </c>
      <c r="O482" s="21">
        <f>$M482*0.4*Listen!$H$2*0.035*A_Stammdaten!$E$102</f>
        <v>0</v>
      </c>
      <c r="P482" s="21">
        <f t="shared" si="26"/>
        <v>0</v>
      </c>
    </row>
    <row r="483" spans="1:16" ht="15" x14ac:dyDescent="0.25">
      <c r="A483" s="70">
        <f>A_Stammdaten!$A$102</f>
        <v>0</v>
      </c>
      <c r="B483" s="70" t="str">
        <f>IF(A483&lt;&gt;0,2023,"")</f>
        <v/>
      </c>
      <c r="C483" s="108">
        <f>A_Stammdaten!$B$102</f>
        <v>0</v>
      </c>
      <c r="D483" s="21">
        <f t="shared" si="24"/>
        <v>0</v>
      </c>
      <c r="E483" s="102"/>
      <c r="F483" s="102"/>
      <c r="G483" s="102"/>
      <c r="H483" s="102"/>
      <c r="I483" s="102"/>
      <c r="J483" s="102"/>
      <c r="K483" s="102"/>
      <c r="L483" s="102"/>
      <c r="M483" s="21">
        <f t="shared" si="25"/>
        <v>0</v>
      </c>
      <c r="N483" s="21">
        <f>$M483*Listen!$H$4</f>
        <v>0</v>
      </c>
      <c r="O483" s="21">
        <f>$M483*0.4*Listen!$H$2*0.035*A_Stammdaten!$E$102</f>
        <v>0</v>
      </c>
      <c r="P483" s="21">
        <f t="shared" si="26"/>
        <v>0</v>
      </c>
    </row>
    <row r="484" spans="1:16" ht="15" x14ac:dyDescent="0.25">
      <c r="A484" s="70">
        <f>A_Stammdaten!$A$103</f>
        <v>0</v>
      </c>
      <c r="B484" s="70" t="str">
        <f>IF(A484&lt;&gt;0,2017,"")</f>
        <v/>
      </c>
      <c r="C484" s="108">
        <f>A_Stammdaten!$B$103</f>
        <v>0</v>
      </c>
      <c r="D484" s="21">
        <f t="shared" si="24"/>
        <v>0</v>
      </c>
      <c r="E484" s="102"/>
      <c r="F484" s="102"/>
      <c r="G484" s="102"/>
      <c r="H484" s="102"/>
      <c r="I484" s="102"/>
      <c r="J484" s="102"/>
      <c r="K484" s="102"/>
      <c r="L484" s="102"/>
      <c r="M484" s="21">
        <f t="shared" si="25"/>
        <v>0</v>
      </c>
      <c r="N484" s="21">
        <f>$M484*Listen!$H$4</f>
        <v>0</v>
      </c>
      <c r="O484" s="21">
        <f>$M484*0.4*Listen!$H$2*0.035*A_Stammdaten!$E$103</f>
        <v>0</v>
      </c>
      <c r="P484" s="21">
        <f t="shared" si="26"/>
        <v>0</v>
      </c>
    </row>
    <row r="485" spans="1:16" ht="15" x14ac:dyDescent="0.25">
      <c r="A485" s="70">
        <f>A_Stammdaten!$A$103</f>
        <v>0</v>
      </c>
      <c r="B485" s="70" t="str">
        <f>IF(A485&lt;&gt;0,2018,"")</f>
        <v/>
      </c>
      <c r="C485" s="108">
        <f>A_Stammdaten!$B$103</f>
        <v>0</v>
      </c>
      <c r="D485" s="21">
        <f t="shared" si="24"/>
        <v>0</v>
      </c>
      <c r="E485" s="102"/>
      <c r="F485" s="102"/>
      <c r="G485" s="102"/>
      <c r="H485" s="102"/>
      <c r="I485" s="102"/>
      <c r="J485" s="102"/>
      <c r="K485" s="102"/>
      <c r="L485" s="102"/>
      <c r="M485" s="21">
        <f t="shared" si="25"/>
        <v>0</v>
      </c>
      <c r="N485" s="21">
        <f>$M485*Listen!$H$4</f>
        <v>0</v>
      </c>
      <c r="O485" s="21">
        <f>$M485*0.4*Listen!$H$2*0.035*A_Stammdaten!$E$103</f>
        <v>0</v>
      </c>
      <c r="P485" s="21">
        <f t="shared" si="26"/>
        <v>0</v>
      </c>
    </row>
    <row r="486" spans="1:16" ht="15" x14ac:dyDescent="0.25">
      <c r="A486" s="70">
        <f>A_Stammdaten!$A$103</f>
        <v>0</v>
      </c>
      <c r="B486" s="70" t="str">
        <f>IF(A486&lt;&gt;0,2019,"")</f>
        <v/>
      </c>
      <c r="C486" s="108">
        <f>A_Stammdaten!$B$103</f>
        <v>0</v>
      </c>
      <c r="D486" s="21">
        <f t="shared" si="24"/>
        <v>0</v>
      </c>
      <c r="E486" s="102"/>
      <c r="F486" s="102"/>
      <c r="G486" s="102"/>
      <c r="H486" s="102"/>
      <c r="I486" s="102"/>
      <c r="J486" s="102"/>
      <c r="K486" s="102"/>
      <c r="L486" s="102"/>
      <c r="M486" s="21">
        <f t="shared" si="25"/>
        <v>0</v>
      </c>
      <c r="N486" s="21">
        <f>$M486*Listen!$H$4</f>
        <v>0</v>
      </c>
      <c r="O486" s="21">
        <f>$M486*0.4*Listen!$H$2*0.035*A_Stammdaten!$E$103</f>
        <v>0</v>
      </c>
      <c r="P486" s="21">
        <f t="shared" si="26"/>
        <v>0</v>
      </c>
    </row>
    <row r="487" spans="1:16" ht="15" x14ac:dyDescent="0.25">
      <c r="A487" s="70">
        <f>A_Stammdaten!$A$103</f>
        <v>0</v>
      </c>
      <c r="B487" s="70" t="str">
        <f>IF(A487&lt;&gt;0,2020,"")</f>
        <v/>
      </c>
      <c r="C487" s="108">
        <f>A_Stammdaten!$B$103</f>
        <v>0</v>
      </c>
      <c r="D487" s="21">
        <f t="shared" si="24"/>
        <v>0</v>
      </c>
      <c r="E487" s="102"/>
      <c r="F487" s="102"/>
      <c r="G487" s="102"/>
      <c r="H487" s="102"/>
      <c r="I487" s="102"/>
      <c r="J487" s="102"/>
      <c r="K487" s="102"/>
      <c r="L487" s="102"/>
      <c r="M487" s="21">
        <f t="shared" si="25"/>
        <v>0</v>
      </c>
      <c r="N487" s="21">
        <f>$M487*Listen!$H$4</f>
        <v>0</v>
      </c>
      <c r="O487" s="21">
        <f>$M487*0.4*Listen!$H$2*0.035*A_Stammdaten!$E$103</f>
        <v>0</v>
      </c>
      <c r="P487" s="21">
        <f t="shared" si="26"/>
        <v>0</v>
      </c>
    </row>
    <row r="488" spans="1:16" ht="15" x14ac:dyDescent="0.25">
      <c r="A488" s="70">
        <f>A_Stammdaten!$A$103</f>
        <v>0</v>
      </c>
      <c r="B488" s="70" t="str">
        <f>IF(A488&lt;&gt;0,2021,"")</f>
        <v/>
      </c>
      <c r="C488" s="108">
        <f>A_Stammdaten!$B$103</f>
        <v>0</v>
      </c>
      <c r="D488" s="21">
        <f t="shared" si="24"/>
        <v>0</v>
      </c>
      <c r="E488" s="102"/>
      <c r="F488" s="102"/>
      <c r="G488" s="102"/>
      <c r="H488" s="102"/>
      <c r="I488" s="102"/>
      <c r="J488" s="102"/>
      <c r="K488" s="102"/>
      <c r="L488" s="102"/>
      <c r="M488" s="21">
        <f t="shared" si="25"/>
        <v>0</v>
      </c>
      <c r="N488" s="21">
        <f>$M488*Listen!$H$4</f>
        <v>0</v>
      </c>
      <c r="O488" s="21">
        <f>$M488*0.4*Listen!$H$2*0.035*A_Stammdaten!$E$103</f>
        <v>0</v>
      </c>
      <c r="P488" s="21">
        <f t="shared" si="26"/>
        <v>0</v>
      </c>
    </row>
    <row r="489" spans="1:16" ht="15" x14ac:dyDescent="0.25">
      <c r="A489" s="70">
        <f>A_Stammdaten!$A$103</f>
        <v>0</v>
      </c>
      <c r="B489" s="70" t="str">
        <f>IF(A489&lt;&gt;0,2022,"")</f>
        <v/>
      </c>
      <c r="C489" s="108">
        <f>A_Stammdaten!$B$103</f>
        <v>0</v>
      </c>
      <c r="D489" s="21">
        <f t="shared" si="24"/>
        <v>0</v>
      </c>
      <c r="E489" s="102"/>
      <c r="F489" s="102"/>
      <c r="G489" s="102"/>
      <c r="H489" s="102"/>
      <c r="I489" s="102"/>
      <c r="J489" s="102"/>
      <c r="K489" s="102"/>
      <c r="L489" s="102"/>
      <c r="M489" s="21">
        <f t="shared" si="25"/>
        <v>0</v>
      </c>
      <c r="N489" s="21">
        <f>$M489*Listen!$H$4</f>
        <v>0</v>
      </c>
      <c r="O489" s="21">
        <f>$M489*0.4*Listen!$H$2*0.035*A_Stammdaten!$E$103</f>
        <v>0</v>
      </c>
      <c r="P489" s="21">
        <f t="shared" si="26"/>
        <v>0</v>
      </c>
    </row>
    <row r="490" spans="1:16" ht="15" x14ac:dyDescent="0.25">
      <c r="A490" s="70">
        <f>A_Stammdaten!$A$103</f>
        <v>0</v>
      </c>
      <c r="B490" s="70" t="str">
        <f>IF(A490&lt;&gt;0,2023,"")</f>
        <v/>
      </c>
      <c r="C490" s="108">
        <f>A_Stammdaten!$B$103</f>
        <v>0</v>
      </c>
      <c r="D490" s="21">
        <f t="shared" si="24"/>
        <v>0</v>
      </c>
      <c r="E490" s="102"/>
      <c r="F490" s="102"/>
      <c r="G490" s="102"/>
      <c r="H490" s="102"/>
      <c r="I490" s="102"/>
      <c r="J490" s="102"/>
      <c r="K490" s="102"/>
      <c r="L490" s="102"/>
      <c r="M490" s="21">
        <f t="shared" si="25"/>
        <v>0</v>
      </c>
      <c r="N490" s="21">
        <f>$M490*Listen!$H$4</f>
        <v>0</v>
      </c>
      <c r="O490" s="21">
        <f>$M490*0.4*Listen!$H$2*0.035*A_Stammdaten!$E$103</f>
        <v>0</v>
      </c>
      <c r="P490" s="21">
        <f t="shared" si="26"/>
        <v>0</v>
      </c>
    </row>
    <row r="491" spans="1:16" ht="15" x14ac:dyDescent="0.25">
      <c r="A491" s="70">
        <f>A_Stammdaten!$A$104</f>
        <v>0</v>
      </c>
      <c r="B491" s="70" t="str">
        <f>IF(A491&lt;&gt;0,2017,"")</f>
        <v/>
      </c>
      <c r="C491" s="108">
        <f>A_Stammdaten!$B$104</f>
        <v>0</v>
      </c>
      <c r="D491" s="21">
        <f t="shared" si="24"/>
        <v>0</v>
      </c>
      <c r="E491" s="102"/>
      <c r="F491" s="102"/>
      <c r="G491" s="102"/>
      <c r="H491" s="102"/>
      <c r="I491" s="102"/>
      <c r="J491" s="102"/>
      <c r="K491" s="102"/>
      <c r="L491" s="102"/>
      <c r="M491" s="21">
        <f t="shared" si="25"/>
        <v>0</v>
      </c>
      <c r="N491" s="21">
        <f>$M491*Listen!$H$4</f>
        <v>0</v>
      </c>
      <c r="O491" s="21">
        <f>$M491*0.4*Listen!$H$2*0.035*A_Stammdaten!$E$104</f>
        <v>0</v>
      </c>
      <c r="P491" s="21">
        <f t="shared" si="26"/>
        <v>0</v>
      </c>
    </row>
    <row r="492" spans="1:16" ht="15" x14ac:dyDescent="0.25">
      <c r="A492" s="70">
        <f>A_Stammdaten!$A$104</f>
        <v>0</v>
      </c>
      <c r="B492" s="70" t="str">
        <f>IF(A492&lt;&gt;0,2018,"")</f>
        <v/>
      </c>
      <c r="C492" s="108">
        <f>A_Stammdaten!$B$104</f>
        <v>0</v>
      </c>
      <c r="D492" s="21">
        <f t="shared" ref="D492:D555" si="27">SUM(E492:F492)</f>
        <v>0</v>
      </c>
      <c r="E492" s="102"/>
      <c r="F492" s="102"/>
      <c r="G492" s="102"/>
      <c r="H492" s="102"/>
      <c r="I492" s="102"/>
      <c r="J492" s="102"/>
      <c r="K492" s="102"/>
      <c r="L492" s="102"/>
      <c r="M492" s="21">
        <f t="shared" ref="M492:M555" si="28">AVERAGE(SUM(G492+H492,-I492),SUM(J492+K492,-L492))</f>
        <v>0</v>
      </c>
      <c r="N492" s="21">
        <f>$M492*Listen!$H$4</f>
        <v>0</v>
      </c>
      <c r="O492" s="21">
        <f>$M492*0.4*Listen!$H$2*0.035*A_Stammdaten!$E$104</f>
        <v>0</v>
      </c>
      <c r="P492" s="21">
        <f t="shared" ref="P492:P555" si="29">D492+N492+O492</f>
        <v>0</v>
      </c>
    </row>
    <row r="493" spans="1:16" ht="15" x14ac:dyDescent="0.25">
      <c r="A493" s="70">
        <f>A_Stammdaten!$A$104</f>
        <v>0</v>
      </c>
      <c r="B493" s="70" t="str">
        <f>IF(A493&lt;&gt;0,2019,"")</f>
        <v/>
      </c>
      <c r="C493" s="108">
        <f>A_Stammdaten!$B$104</f>
        <v>0</v>
      </c>
      <c r="D493" s="21">
        <f t="shared" si="27"/>
        <v>0</v>
      </c>
      <c r="E493" s="102"/>
      <c r="F493" s="102"/>
      <c r="G493" s="102"/>
      <c r="H493" s="102"/>
      <c r="I493" s="102"/>
      <c r="J493" s="102"/>
      <c r="K493" s="102"/>
      <c r="L493" s="102"/>
      <c r="M493" s="21">
        <f t="shared" si="28"/>
        <v>0</v>
      </c>
      <c r="N493" s="21">
        <f>$M493*Listen!$H$4</f>
        <v>0</v>
      </c>
      <c r="O493" s="21">
        <f>$M493*0.4*Listen!$H$2*0.035*A_Stammdaten!$E$104</f>
        <v>0</v>
      </c>
      <c r="P493" s="21">
        <f t="shared" si="29"/>
        <v>0</v>
      </c>
    </row>
    <row r="494" spans="1:16" ht="15" x14ac:dyDescent="0.25">
      <c r="A494" s="70">
        <f>A_Stammdaten!$A$104</f>
        <v>0</v>
      </c>
      <c r="B494" s="70" t="str">
        <f>IF(A494&lt;&gt;0,2020,"")</f>
        <v/>
      </c>
      <c r="C494" s="108">
        <f>A_Stammdaten!$B$104</f>
        <v>0</v>
      </c>
      <c r="D494" s="21">
        <f t="shared" si="27"/>
        <v>0</v>
      </c>
      <c r="E494" s="102"/>
      <c r="F494" s="102"/>
      <c r="G494" s="102"/>
      <c r="H494" s="102"/>
      <c r="I494" s="102"/>
      <c r="J494" s="102"/>
      <c r="K494" s="102"/>
      <c r="L494" s="102"/>
      <c r="M494" s="21">
        <f t="shared" si="28"/>
        <v>0</v>
      </c>
      <c r="N494" s="21">
        <f>$M494*Listen!$H$4</f>
        <v>0</v>
      </c>
      <c r="O494" s="21">
        <f>$M494*0.4*Listen!$H$2*0.035*A_Stammdaten!$E$104</f>
        <v>0</v>
      </c>
      <c r="P494" s="21">
        <f t="shared" si="29"/>
        <v>0</v>
      </c>
    </row>
    <row r="495" spans="1:16" ht="15" x14ac:dyDescent="0.25">
      <c r="A495" s="70">
        <f>A_Stammdaten!$A$104</f>
        <v>0</v>
      </c>
      <c r="B495" s="70" t="str">
        <f>IF(A495&lt;&gt;0,2021,"")</f>
        <v/>
      </c>
      <c r="C495" s="108">
        <f>A_Stammdaten!$B$104</f>
        <v>0</v>
      </c>
      <c r="D495" s="21">
        <f t="shared" si="27"/>
        <v>0</v>
      </c>
      <c r="E495" s="102"/>
      <c r="F495" s="102"/>
      <c r="G495" s="102"/>
      <c r="H495" s="102"/>
      <c r="I495" s="102"/>
      <c r="J495" s="102"/>
      <c r="K495" s="102"/>
      <c r="L495" s="102"/>
      <c r="M495" s="21">
        <f t="shared" si="28"/>
        <v>0</v>
      </c>
      <c r="N495" s="21">
        <f>$M495*Listen!$H$4</f>
        <v>0</v>
      </c>
      <c r="O495" s="21">
        <f>$M495*0.4*Listen!$H$2*0.035*A_Stammdaten!$E$104</f>
        <v>0</v>
      </c>
      <c r="P495" s="21">
        <f t="shared" si="29"/>
        <v>0</v>
      </c>
    </row>
    <row r="496" spans="1:16" ht="15" x14ac:dyDescent="0.25">
      <c r="A496" s="70">
        <f>A_Stammdaten!$A$104</f>
        <v>0</v>
      </c>
      <c r="B496" s="70" t="str">
        <f>IF(A496&lt;&gt;0,2022,"")</f>
        <v/>
      </c>
      <c r="C496" s="108">
        <f>A_Stammdaten!$B$104</f>
        <v>0</v>
      </c>
      <c r="D496" s="21">
        <f t="shared" si="27"/>
        <v>0</v>
      </c>
      <c r="E496" s="102"/>
      <c r="F496" s="102"/>
      <c r="G496" s="102"/>
      <c r="H496" s="102"/>
      <c r="I496" s="102"/>
      <c r="J496" s="102"/>
      <c r="K496" s="102"/>
      <c r="L496" s="102"/>
      <c r="M496" s="21">
        <f t="shared" si="28"/>
        <v>0</v>
      </c>
      <c r="N496" s="21">
        <f>$M496*Listen!$H$4</f>
        <v>0</v>
      </c>
      <c r="O496" s="21">
        <f>$M496*0.4*Listen!$H$2*0.035*A_Stammdaten!$E$104</f>
        <v>0</v>
      </c>
      <c r="P496" s="21">
        <f t="shared" si="29"/>
        <v>0</v>
      </c>
    </row>
    <row r="497" spans="1:16" ht="15" x14ac:dyDescent="0.25">
      <c r="A497" s="70">
        <f>A_Stammdaten!$A$104</f>
        <v>0</v>
      </c>
      <c r="B497" s="70" t="str">
        <f>IF(A497&lt;&gt;0,2023,"")</f>
        <v/>
      </c>
      <c r="C497" s="108">
        <f>A_Stammdaten!$B$104</f>
        <v>0</v>
      </c>
      <c r="D497" s="21">
        <f t="shared" si="27"/>
        <v>0</v>
      </c>
      <c r="E497" s="102"/>
      <c r="F497" s="102"/>
      <c r="G497" s="102"/>
      <c r="H497" s="102"/>
      <c r="I497" s="102"/>
      <c r="J497" s="102"/>
      <c r="K497" s="102"/>
      <c r="L497" s="102"/>
      <c r="M497" s="21">
        <f t="shared" si="28"/>
        <v>0</v>
      </c>
      <c r="N497" s="21">
        <f>$M497*Listen!$H$4</f>
        <v>0</v>
      </c>
      <c r="O497" s="21">
        <f>$M497*0.4*Listen!$H$2*0.035*A_Stammdaten!$E$104</f>
        <v>0</v>
      </c>
      <c r="P497" s="21">
        <f t="shared" si="29"/>
        <v>0</v>
      </c>
    </row>
    <row r="498" spans="1:16" ht="15" x14ac:dyDescent="0.25">
      <c r="A498" s="70">
        <f>A_Stammdaten!$A$105</f>
        <v>0</v>
      </c>
      <c r="B498" s="70" t="str">
        <f>IF(A498&lt;&gt;0,2017,"")</f>
        <v/>
      </c>
      <c r="C498" s="108">
        <f>A_Stammdaten!$B$105</f>
        <v>0</v>
      </c>
      <c r="D498" s="21">
        <f t="shared" si="27"/>
        <v>0</v>
      </c>
      <c r="E498" s="102"/>
      <c r="F498" s="102"/>
      <c r="G498" s="102"/>
      <c r="H498" s="102"/>
      <c r="I498" s="102"/>
      <c r="J498" s="102"/>
      <c r="K498" s="102"/>
      <c r="L498" s="102"/>
      <c r="M498" s="21">
        <f t="shared" si="28"/>
        <v>0</v>
      </c>
      <c r="N498" s="21">
        <f>$M498*Listen!$H$4</f>
        <v>0</v>
      </c>
      <c r="O498" s="21">
        <f>$M498*0.4*Listen!$H$2*0.035*A_Stammdaten!$E$105</f>
        <v>0</v>
      </c>
      <c r="P498" s="21">
        <f t="shared" si="29"/>
        <v>0</v>
      </c>
    </row>
    <row r="499" spans="1:16" ht="15" x14ac:dyDescent="0.25">
      <c r="A499" s="70">
        <f>A_Stammdaten!$A$105</f>
        <v>0</v>
      </c>
      <c r="B499" s="70" t="str">
        <f>IF(A499&lt;&gt;0,2018,"")</f>
        <v/>
      </c>
      <c r="C499" s="108">
        <f>A_Stammdaten!$B$105</f>
        <v>0</v>
      </c>
      <c r="D499" s="21">
        <f t="shared" si="27"/>
        <v>0</v>
      </c>
      <c r="E499" s="102"/>
      <c r="F499" s="102"/>
      <c r="G499" s="102"/>
      <c r="H499" s="102"/>
      <c r="I499" s="102"/>
      <c r="J499" s="102"/>
      <c r="K499" s="102"/>
      <c r="L499" s="102"/>
      <c r="M499" s="21">
        <f t="shared" si="28"/>
        <v>0</v>
      </c>
      <c r="N499" s="21">
        <f>$M499*Listen!$H$4</f>
        <v>0</v>
      </c>
      <c r="O499" s="21">
        <f>$M499*0.4*Listen!$H$2*0.035*A_Stammdaten!$E$105</f>
        <v>0</v>
      </c>
      <c r="P499" s="21">
        <f t="shared" si="29"/>
        <v>0</v>
      </c>
    </row>
    <row r="500" spans="1:16" ht="15" x14ac:dyDescent="0.25">
      <c r="A500" s="70">
        <f>A_Stammdaten!$A$105</f>
        <v>0</v>
      </c>
      <c r="B500" s="70" t="str">
        <f>IF(A500&lt;&gt;0,2019,"")</f>
        <v/>
      </c>
      <c r="C500" s="108">
        <f>A_Stammdaten!$B$105</f>
        <v>0</v>
      </c>
      <c r="D500" s="21">
        <f t="shared" si="27"/>
        <v>0</v>
      </c>
      <c r="E500" s="102"/>
      <c r="F500" s="102"/>
      <c r="G500" s="102"/>
      <c r="H500" s="102"/>
      <c r="I500" s="102"/>
      <c r="J500" s="102"/>
      <c r="K500" s="102"/>
      <c r="L500" s="102"/>
      <c r="M500" s="21">
        <f t="shared" si="28"/>
        <v>0</v>
      </c>
      <c r="N500" s="21">
        <f>$M500*Listen!$H$4</f>
        <v>0</v>
      </c>
      <c r="O500" s="21">
        <f>$M500*0.4*Listen!$H$2*0.035*A_Stammdaten!$E$105</f>
        <v>0</v>
      </c>
      <c r="P500" s="21">
        <f t="shared" si="29"/>
        <v>0</v>
      </c>
    </row>
    <row r="501" spans="1:16" ht="15" x14ac:dyDescent="0.25">
      <c r="A501" s="70">
        <f>A_Stammdaten!$A$105</f>
        <v>0</v>
      </c>
      <c r="B501" s="70" t="str">
        <f>IF(A501&lt;&gt;0,2020,"")</f>
        <v/>
      </c>
      <c r="C501" s="108">
        <f>A_Stammdaten!$B$105</f>
        <v>0</v>
      </c>
      <c r="D501" s="21">
        <f t="shared" si="27"/>
        <v>0</v>
      </c>
      <c r="E501" s="102"/>
      <c r="F501" s="102"/>
      <c r="G501" s="102"/>
      <c r="H501" s="102"/>
      <c r="I501" s="102"/>
      <c r="J501" s="102"/>
      <c r="K501" s="102"/>
      <c r="L501" s="102"/>
      <c r="M501" s="21">
        <f t="shared" si="28"/>
        <v>0</v>
      </c>
      <c r="N501" s="21">
        <f>$M501*Listen!$H$4</f>
        <v>0</v>
      </c>
      <c r="O501" s="21">
        <f>$M501*0.4*Listen!$H$2*0.035*A_Stammdaten!$E$105</f>
        <v>0</v>
      </c>
      <c r="P501" s="21">
        <f t="shared" si="29"/>
        <v>0</v>
      </c>
    </row>
    <row r="502" spans="1:16" ht="15" x14ac:dyDescent="0.25">
      <c r="A502" s="70">
        <f>A_Stammdaten!$A$105</f>
        <v>0</v>
      </c>
      <c r="B502" s="70" t="str">
        <f>IF(A502&lt;&gt;0,2021,"")</f>
        <v/>
      </c>
      <c r="C502" s="108">
        <f>A_Stammdaten!$B$105</f>
        <v>0</v>
      </c>
      <c r="D502" s="21">
        <f t="shared" si="27"/>
        <v>0</v>
      </c>
      <c r="E502" s="102"/>
      <c r="F502" s="102"/>
      <c r="G502" s="102"/>
      <c r="H502" s="102"/>
      <c r="I502" s="102"/>
      <c r="J502" s="102"/>
      <c r="K502" s="102"/>
      <c r="L502" s="102"/>
      <c r="M502" s="21">
        <f t="shared" si="28"/>
        <v>0</v>
      </c>
      <c r="N502" s="21">
        <f>$M502*Listen!$H$4</f>
        <v>0</v>
      </c>
      <c r="O502" s="21">
        <f>$M502*0.4*Listen!$H$2*0.035*A_Stammdaten!$E$105</f>
        <v>0</v>
      </c>
      <c r="P502" s="21">
        <f t="shared" si="29"/>
        <v>0</v>
      </c>
    </row>
    <row r="503" spans="1:16" ht="15" x14ac:dyDescent="0.25">
      <c r="A503" s="70">
        <f>A_Stammdaten!$A$105</f>
        <v>0</v>
      </c>
      <c r="B503" s="70" t="str">
        <f>IF(A503&lt;&gt;0,2022,"")</f>
        <v/>
      </c>
      <c r="C503" s="108">
        <f>A_Stammdaten!$B$105</f>
        <v>0</v>
      </c>
      <c r="D503" s="21">
        <f t="shared" si="27"/>
        <v>0</v>
      </c>
      <c r="E503" s="102"/>
      <c r="F503" s="102"/>
      <c r="G503" s="102"/>
      <c r="H503" s="102"/>
      <c r="I503" s="102"/>
      <c r="J503" s="102"/>
      <c r="K503" s="102"/>
      <c r="L503" s="102"/>
      <c r="M503" s="21">
        <f t="shared" si="28"/>
        <v>0</v>
      </c>
      <c r="N503" s="21">
        <f>$M503*Listen!$H$4</f>
        <v>0</v>
      </c>
      <c r="O503" s="21">
        <f>$M503*0.4*Listen!$H$2*0.035*A_Stammdaten!$E$105</f>
        <v>0</v>
      </c>
      <c r="P503" s="21">
        <f t="shared" si="29"/>
        <v>0</v>
      </c>
    </row>
    <row r="504" spans="1:16" ht="15" x14ac:dyDescent="0.25">
      <c r="A504" s="70">
        <f>A_Stammdaten!$A$105</f>
        <v>0</v>
      </c>
      <c r="B504" s="70" t="str">
        <f>IF(A504&lt;&gt;0,2023,"")</f>
        <v/>
      </c>
      <c r="C504" s="108">
        <f>A_Stammdaten!$B$105</f>
        <v>0</v>
      </c>
      <c r="D504" s="21">
        <f t="shared" si="27"/>
        <v>0</v>
      </c>
      <c r="E504" s="102"/>
      <c r="F504" s="102"/>
      <c r="G504" s="102"/>
      <c r="H504" s="102"/>
      <c r="I504" s="102"/>
      <c r="J504" s="102"/>
      <c r="K504" s="102"/>
      <c r="L504" s="102"/>
      <c r="M504" s="21">
        <f t="shared" si="28"/>
        <v>0</v>
      </c>
      <c r="N504" s="21">
        <f>$M504*Listen!$H$4</f>
        <v>0</v>
      </c>
      <c r="O504" s="21">
        <f>$M504*0.4*Listen!$H$2*0.035*A_Stammdaten!$E$105</f>
        <v>0</v>
      </c>
      <c r="P504" s="21">
        <f t="shared" si="29"/>
        <v>0</v>
      </c>
    </row>
    <row r="505" spans="1:16" ht="15" x14ac:dyDescent="0.25">
      <c r="A505" s="70">
        <f>A_Stammdaten!$A$106</f>
        <v>0</v>
      </c>
      <c r="B505" s="70" t="str">
        <f>IF(A505&lt;&gt;0,2017,"")</f>
        <v/>
      </c>
      <c r="C505" s="108">
        <f>A_Stammdaten!$B$106</f>
        <v>0</v>
      </c>
      <c r="D505" s="21">
        <f t="shared" si="27"/>
        <v>0</v>
      </c>
      <c r="E505" s="102"/>
      <c r="F505" s="102"/>
      <c r="G505" s="102"/>
      <c r="H505" s="102"/>
      <c r="I505" s="102"/>
      <c r="J505" s="102"/>
      <c r="K505" s="102"/>
      <c r="L505" s="102"/>
      <c r="M505" s="21">
        <f t="shared" si="28"/>
        <v>0</v>
      </c>
      <c r="N505" s="21">
        <f>$M505*Listen!$H$4</f>
        <v>0</v>
      </c>
      <c r="O505" s="21">
        <f>$M505*0.4*Listen!$H$2*0.035*A_Stammdaten!$E$106</f>
        <v>0</v>
      </c>
      <c r="P505" s="21">
        <f t="shared" si="29"/>
        <v>0</v>
      </c>
    </row>
    <row r="506" spans="1:16" ht="15" x14ac:dyDescent="0.25">
      <c r="A506" s="70">
        <f>A_Stammdaten!$A$106</f>
        <v>0</v>
      </c>
      <c r="B506" s="70" t="str">
        <f>IF(A506&lt;&gt;0,2018,"")</f>
        <v/>
      </c>
      <c r="C506" s="108">
        <f>A_Stammdaten!$B$106</f>
        <v>0</v>
      </c>
      <c r="D506" s="21">
        <f t="shared" si="27"/>
        <v>0</v>
      </c>
      <c r="E506" s="102"/>
      <c r="F506" s="102"/>
      <c r="G506" s="102"/>
      <c r="H506" s="102"/>
      <c r="I506" s="102"/>
      <c r="J506" s="102"/>
      <c r="K506" s="102"/>
      <c r="L506" s="102"/>
      <c r="M506" s="21">
        <f t="shared" si="28"/>
        <v>0</v>
      </c>
      <c r="N506" s="21">
        <f>$M506*Listen!$H$4</f>
        <v>0</v>
      </c>
      <c r="O506" s="21">
        <f>$M506*0.4*Listen!$H$2*0.035*A_Stammdaten!$E$106</f>
        <v>0</v>
      </c>
      <c r="P506" s="21">
        <f t="shared" si="29"/>
        <v>0</v>
      </c>
    </row>
    <row r="507" spans="1:16" ht="15" x14ac:dyDescent="0.25">
      <c r="A507" s="70">
        <f>A_Stammdaten!$A$106</f>
        <v>0</v>
      </c>
      <c r="B507" s="70" t="str">
        <f>IF(A507&lt;&gt;0,2019,"")</f>
        <v/>
      </c>
      <c r="C507" s="108">
        <f>A_Stammdaten!$B$106</f>
        <v>0</v>
      </c>
      <c r="D507" s="21">
        <f t="shared" si="27"/>
        <v>0</v>
      </c>
      <c r="E507" s="102"/>
      <c r="F507" s="102"/>
      <c r="G507" s="102"/>
      <c r="H507" s="102"/>
      <c r="I507" s="102"/>
      <c r="J507" s="102"/>
      <c r="K507" s="102"/>
      <c r="L507" s="102"/>
      <c r="M507" s="21">
        <f t="shared" si="28"/>
        <v>0</v>
      </c>
      <c r="N507" s="21">
        <f>$M507*Listen!$H$4</f>
        <v>0</v>
      </c>
      <c r="O507" s="21">
        <f>$M507*0.4*Listen!$H$2*0.035*A_Stammdaten!$E$106</f>
        <v>0</v>
      </c>
      <c r="P507" s="21">
        <f t="shared" si="29"/>
        <v>0</v>
      </c>
    </row>
    <row r="508" spans="1:16" ht="15" x14ac:dyDescent="0.25">
      <c r="A508" s="70">
        <f>A_Stammdaten!$A$106</f>
        <v>0</v>
      </c>
      <c r="B508" s="70" t="str">
        <f>IF(A508&lt;&gt;0,2020,"")</f>
        <v/>
      </c>
      <c r="C508" s="108">
        <f>A_Stammdaten!$B$106</f>
        <v>0</v>
      </c>
      <c r="D508" s="21">
        <f t="shared" si="27"/>
        <v>0</v>
      </c>
      <c r="E508" s="102"/>
      <c r="F508" s="102"/>
      <c r="G508" s="102"/>
      <c r="H508" s="102"/>
      <c r="I508" s="102"/>
      <c r="J508" s="102"/>
      <c r="K508" s="102"/>
      <c r="L508" s="102"/>
      <c r="M508" s="21">
        <f t="shared" si="28"/>
        <v>0</v>
      </c>
      <c r="N508" s="21">
        <f>$M508*Listen!$H$4</f>
        <v>0</v>
      </c>
      <c r="O508" s="21">
        <f>$M508*0.4*Listen!$H$2*0.035*A_Stammdaten!$E$106</f>
        <v>0</v>
      </c>
      <c r="P508" s="21">
        <f t="shared" si="29"/>
        <v>0</v>
      </c>
    </row>
    <row r="509" spans="1:16" ht="15" x14ac:dyDescent="0.25">
      <c r="A509" s="70">
        <f>A_Stammdaten!$A$106</f>
        <v>0</v>
      </c>
      <c r="B509" s="70" t="str">
        <f>IF(A509&lt;&gt;0,2021,"")</f>
        <v/>
      </c>
      <c r="C509" s="108">
        <f>A_Stammdaten!$B$106</f>
        <v>0</v>
      </c>
      <c r="D509" s="21">
        <f t="shared" si="27"/>
        <v>0</v>
      </c>
      <c r="E509" s="102"/>
      <c r="F509" s="102"/>
      <c r="G509" s="102"/>
      <c r="H509" s="102"/>
      <c r="I509" s="102"/>
      <c r="J509" s="102"/>
      <c r="K509" s="102"/>
      <c r="L509" s="102"/>
      <c r="M509" s="21">
        <f t="shared" si="28"/>
        <v>0</v>
      </c>
      <c r="N509" s="21">
        <f>$M509*Listen!$H$4</f>
        <v>0</v>
      </c>
      <c r="O509" s="21">
        <f>$M509*0.4*Listen!$H$2*0.035*A_Stammdaten!$E$106</f>
        <v>0</v>
      </c>
      <c r="P509" s="21">
        <f t="shared" si="29"/>
        <v>0</v>
      </c>
    </row>
    <row r="510" spans="1:16" ht="15" x14ac:dyDescent="0.25">
      <c r="A510" s="70">
        <f>A_Stammdaten!$A$106</f>
        <v>0</v>
      </c>
      <c r="B510" s="70" t="str">
        <f>IF(A510&lt;&gt;0,2022,"")</f>
        <v/>
      </c>
      <c r="C510" s="108">
        <f>A_Stammdaten!$B$106</f>
        <v>0</v>
      </c>
      <c r="D510" s="21">
        <f t="shared" si="27"/>
        <v>0</v>
      </c>
      <c r="E510" s="102"/>
      <c r="F510" s="102"/>
      <c r="G510" s="102"/>
      <c r="H510" s="102"/>
      <c r="I510" s="102"/>
      <c r="J510" s="102"/>
      <c r="K510" s="102"/>
      <c r="L510" s="102"/>
      <c r="M510" s="21">
        <f t="shared" si="28"/>
        <v>0</v>
      </c>
      <c r="N510" s="21">
        <f>$M510*Listen!$H$4</f>
        <v>0</v>
      </c>
      <c r="O510" s="21">
        <f>$M510*0.4*Listen!$H$2*0.035*A_Stammdaten!$E$106</f>
        <v>0</v>
      </c>
      <c r="P510" s="21">
        <f t="shared" si="29"/>
        <v>0</v>
      </c>
    </row>
    <row r="511" spans="1:16" ht="15" x14ac:dyDescent="0.25">
      <c r="A511" s="70">
        <f>A_Stammdaten!$A$106</f>
        <v>0</v>
      </c>
      <c r="B511" s="70" t="str">
        <f>IF(A511&lt;&gt;0,2023,"")</f>
        <v/>
      </c>
      <c r="C511" s="108">
        <f>A_Stammdaten!$B$106</f>
        <v>0</v>
      </c>
      <c r="D511" s="21">
        <f t="shared" si="27"/>
        <v>0</v>
      </c>
      <c r="E511" s="102"/>
      <c r="F511" s="102"/>
      <c r="G511" s="102"/>
      <c r="H511" s="102"/>
      <c r="I511" s="102"/>
      <c r="J511" s="102"/>
      <c r="K511" s="102"/>
      <c r="L511" s="102"/>
      <c r="M511" s="21">
        <f t="shared" si="28"/>
        <v>0</v>
      </c>
      <c r="N511" s="21">
        <f>$M511*Listen!$H$4</f>
        <v>0</v>
      </c>
      <c r="O511" s="21">
        <f>$M511*0.4*Listen!$H$2*0.035*A_Stammdaten!$E$106</f>
        <v>0</v>
      </c>
      <c r="P511" s="21">
        <f t="shared" si="29"/>
        <v>0</v>
      </c>
    </row>
    <row r="512" spans="1:16" ht="15" x14ac:dyDescent="0.25">
      <c r="A512" s="70">
        <f>A_Stammdaten!$A$107</f>
        <v>0</v>
      </c>
      <c r="B512" s="70" t="str">
        <f>IF(A512&lt;&gt;0,2017,"")</f>
        <v/>
      </c>
      <c r="C512" s="108">
        <f>A_Stammdaten!$B$107</f>
        <v>0</v>
      </c>
      <c r="D512" s="21">
        <f t="shared" si="27"/>
        <v>0</v>
      </c>
      <c r="E512" s="102"/>
      <c r="F512" s="102"/>
      <c r="G512" s="102"/>
      <c r="H512" s="102"/>
      <c r="I512" s="102"/>
      <c r="J512" s="102"/>
      <c r="K512" s="102"/>
      <c r="L512" s="102"/>
      <c r="M512" s="21">
        <f t="shared" si="28"/>
        <v>0</v>
      </c>
      <c r="N512" s="21">
        <f>$M512*Listen!$H$4</f>
        <v>0</v>
      </c>
      <c r="O512" s="21">
        <f>$M512*0.4*Listen!$H$2*0.035*A_Stammdaten!$E$107</f>
        <v>0</v>
      </c>
      <c r="P512" s="21">
        <f t="shared" si="29"/>
        <v>0</v>
      </c>
    </row>
    <row r="513" spans="1:16" ht="15" x14ac:dyDescent="0.25">
      <c r="A513" s="70">
        <f>A_Stammdaten!$A$107</f>
        <v>0</v>
      </c>
      <c r="B513" s="70" t="str">
        <f>IF(A513&lt;&gt;0,2018,"")</f>
        <v/>
      </c>
      <c r="C513" s="108">
        <f>A_Stammdaten!$B$107</f>
        <v>0</v>
      </c>
      <c r="D513" s="21">
        <f t="shared" si="27"/>
        <v>0</v>
      </c>
      <c r="E513" s="102"/>
      <c r="F513" s="102"/>
      <c r="G513" s="102"/>
      <c r="H513" s="102"/>
      <c r="I513" s="102"/>
      <c r="J513" s="102"/>
      <c r="K513" s="102"/>
      <c r="L513" s="102"/>
      <c r="M513" s="21">
        <f t="shared" si="28"/>
        <v>0</v>
      </c>
      <c r="N513" s="21">
        <f>$M513*Listen!$H$4</f>
        <v>0</v>
      </c>
      <c r="O513" s="21">
        <f>$M513*0.4*Listen!$H$2*0.035*A_Stammdaten!$E$107</f>
        <v>0</v>
      </c>
      <c r="P513" s="21">
        <f t="shared" si="29"/>
        <v>0</v>
      </c>
    </row>
    <row r="514" spans="1:16" ht="15" x14ac:dyDescent="0.25">
      <c r="A514" s="70">
        <f>A_Stammdaten!$A$107</f>
        <v>0</v>
      </c>
      <c r="B514" s="70" t="str">
        <f>IF(A514&lt;&gt;0,2019,"")</f>
        <v/>
      </c>
      <c r="C514" s="108">
        <f>A_Stammdaten!$B$107</f>
        <v>0</v>
      </c>
      <c r="D514" s="21">
        <f t="shared" si="27"/>
        <v>0</v>
      </c>
      <c r="E514" s="102"/>
      <c r="F514" s="102"/>
      <c r="G514" s="102"/>
      <c r="H514" s="102"/>
      <c r="I514" s="102"/>
      <c r="J514" s="102"/>
      <c r="K514" s="102"/>
      <c r="L514" s="102"/>
      <c r="M514" s="21">
        <f t="shared" si="28"/>
        <v>0</v>
      </c>
      <c r="N514" s="21">
        <f>$M514*Listen!$H$4</f>
        <v>0</v>
      </c>
      <c r="O514" s="21">
        <f>$M514*0.4*Listen!$H$2*0.035*A_Stammdaten!$E$107</f>
        <v>0</v>
      </c>
      <c r="P514" s="21">
        <f t="shared" si="29"/>
        <v>0</v>
      </c>
    </row>
    <row r="515" spans="1:16" ht="15" x14ac:dyDescent="0.25">
      <c r="A515" s="70">
        <f>A_Stammdaten!$A$107</f>
        <v>0</v>
      </c>
      <c r="B515" s="70" t="str">
        <f>IF(A515&lt;&gt;0,2020,"")</f>
        <v/>
      </c>
      <c r="C515" s="108">
        <f>A_Stammdaten!$B$107</f>
        <v>0</v>
      </c>
      <c r="D515" s="21">
        <f t="shared" si="27"/>
        <v>0</v>
      </c>
      <c r="E515" s="102"/>
      <c r="F515" s="102"/>
      <c r="G515" s="102"/>
      <c r="H515" s="102"/>
      <c r="I515" s="102"/>
      <c r="J515" s="102"/>
      <c r="K515" s="102"/>
      <c r="L515" s="102"/>
      <c r="M515" s="21">
        <f t="shared" si="28"/>
        <v>0</v>
      </c>
      <c r="N515" s="21">
        <f>$M515*Listen!$H$4</f>
        <v>0</v>
      </c>
      <c r="O515" s="21">
        <f>$M515*0.4*Listen!$H$2*0.035*A_Stammdaten!$E$107</f>
        <v>0</v>
      </c>
      <c r="P515" s="21">
        <f t="shared" si="29"/>
        <v>0</v>
      </c>
    </row>
    <row r="516" spans="1:16" ht="15" x14ac:dyDescent="0.25">
      <c r="A516" s="70">
        <f>A_Stammdaten!$A$107</f>
        <v>0</v>
      </c>
      <c r="B516" s="70" t="str">
        <f>IF(A516&lt;&gt;0,2021,"")</f>
        <v/>
      </c>
      <c r="C516" s="108">
        <f>A_Stammdaten!$B$107</f>
        <v>0</v>
      </c>
      <c r="D516" s="21">
        <f t="shared" si="27"/>
        <v>0</v>
      </c>
      <c r="E516" s="102"/>
      <c r="F516" s="102"/>
      <c r="G516" s="102"/>
      <c r="H516" s="102"/>
      <c r="I516" s="102"/>
      <c r="J516" s="102"/>
      <c r="K516" s="102"/>
      <c r="L516" s="102"/>
      <c r="M516" s="21">
        <f t="shared" si="28"/>
        <v>0</v>
      </c>
      <c r="N516" s="21">
        <f>$M516*Listen!$H$4</f>
        <v>0</v>
      </c>
      <c r="O516" s="21">
        <f>$M516*0.4*Listen!$H$2*0.035*A_Stammdaten!$E$107</f>
        <v>0</v>
      </c>
      <c r="P516" s="21">
        <f t="shared" si="29"/>
        <v>0</v>
      </c>
    </row>
    <row r="517" spans="1:16" ht="15" x14ac:dyDescent="0.25">
      <c r="A517" s="70">
        <f>A_Stammdaten!$A$107</f>
        <v>0</v>
      </c>
      <c r="B517" s="70" t="str">
        <f>IF(A517&lt;&gt;0,2022,"")</f>
        <v/>
      </c>
      <c r="C517" s="108">
        <f>A_Stammdaten!$B$107</f>
        <v>0</v>
      </c>
      <c r="D517" s="21">
        <f t="shared" si="27"/>
        <v>0</v>
      </c>
      <c r="E517" s="102"/>
      <c r="F517" s="102"/>
      <c r="G517" s="102"/>
      <c r="H517" s="102"/>
      <c r="I517" s="102"/>
      <c r="J517" s="102"/>
      <c r="K517" s="102"/>
      <c r="L517" s="102"/>
      <c r="M517" s="21">
        <f t="shared" si="28"/>
        <v>0</v>
      </c>
      <c r="N517" s="21">
        <f>$M517*Listen!$H$4</f>
        <v>0</v>
      </c>
      <c r="O517" s="21">
        <f>$M517*0.4*Listen!$H$2*0.035*A_Stammdaten!$E$107</f>
        <v>0</v>
      </c>
      <c r="P517" s="21">
        <f t="shared" si="29"/>
        <v>0</v>
      </c>
    </row>
    <row r="518" spans="1:16" ht="15" x14ac:dyDescent="0.25">
      <c r="A518" s="70">
        <f>A_Stammdaten!$A$107</f>
        <v>0</v>
      </c>
      <c r="B518" s="70" t="str">
        <f>IF(A518&lt;&gt;0,2023,"")</f>
        <v/>
      </c>
      <c r="C518" s="108">
        <f>A_Stammdaten!$B$107</f>
        <v>0</v>
      </c>
      <c r="D518" s="21">
        <f t="shared" si="27"/>
        <v>0</v>
      </c>
      <c r="E518" s="102"/>
      <c r="F518" s="102"/>
      <c r="G518" s="102"/>
      <c r="H518" s="102"/>
      <c r="I518" s="102"/>
      <c r="J518" s="102"/>
      <c r="K518" s="102"/>
      <c r="L518" s="102"/>
      <c r="M518" s="21">
        <f t="shared" si="28"/>
        <v>0</v>
      </c>
      <c r="N518" s="21">
        <f>$M518*Listen!$H$4</f>
        <v>0</v>
      </c>
      <c r="O518" s="21">
        <f>$M518*0.4*Listen!$H$2*0.035*A_Stammdaten!$E$107</f>
        <v>0</v>
      </c>
      <c r="P518" s="21">
        <f t="shared" si="29"/>
        <v>0</v>
      </c>
    </row>
    <row r="519" spans="1:16" ht="15" x14ac:dyDescent="0.25">
      <c r="A519" s="70">
        <f>A_Stammdaten!$A$108</f>
        <v>0</v>
      </c>
      <c r="B519" s="70" t="str">
        <f>IF(A519&lt;&gt;0,2017,"")</f>
        <v/>
      </c>
      <c r="C519" s="108">
        <f>A_Stammdaten!$B$108</f>
        <v>0</v>
      </c>
      <c r="D519" s="21">
        <f t="shared" si="27"/>
        <v>0</v>
      </c>
      <c r="E519" s="102"/>
      <c r="F519" s="102"/>
      <c r="G519" s="102"/>
      <c r="H519" s="102"/>
      <c r="I519" s="102"/>
      <c r="J519" s="102"/>
      <c r="K519" s="102"/>
      <c r="L519" s="102"/>
      <c r="M519" s="21">
        <f t="shared" si="28"/>
        <v>0</v>
      </c>
      <c r="N519" s="21">
        <f>$M519*Listen!$H$4</f>
        <v>0</v>
      </c>
      <c r="O519" s="21">
        <f>$M519*0.4*Listen!$H$2*0.035*A_Stammdaten!$E$108</f>
        <v>0</v>
      </c>
      <c r="P519" s="21">
        <f t="shared" si="29"/>
        <v>0</v>
      </c>
    </row>
    <row r="520" spans="1:16" ht="15" x14ac:dyDescent="0.25">
      <c r="A520" s="70">
        <f>A_Stammdaten!$A$108</f>
        <v>0</v>
      </c>
      <c r="B520" s="70" t="str">
        <f>IF(A520&lt;&gt;0,2018,"")</f>
        <v/>
      </c>
      <c r="C520" s="108">
        <f>A_Stammdaten!$B$108</f>
        <v>0</v>
      </c>
      <c r="D520" s="21">
        <f t="shared" si="27"/>
        <v>0</v>
      </c>
      <c r="E520" s="102"/>
      <c r="F520" s="102"/>
      <c r="G520" s="102"/>
      <c r="H520" s="102"/>
      <c r="I520" s="102"/>
      <c r="J520" s="102"/>
      <c r="K520" s="102"/>
      <c r="L520" s="102"/>
      <c r="M520" s="21">
        <f t="shared" si="28"/>
        <v>0</v>
      </c>
      <c r="N520" s="21">
        <f>$M520*Listen!$H$4</f>
        <v>0</v>
      </c>
      <c r="O520" s="21">
        <f>$M520*0.4*Listen!$H$2*0.035*A_Stammdaten!$E$108</f>
        <v>0</v>
      </c>
      <c r="P520" s="21">
        <f t="shared" si="29"/>
        <v>0</v>
      </c>
    </row>
    <row r="521" spans="1:16" ht="15" x14ac:dyDescent="0.25">
      <c r="A521" s="70">
        <f>A_Stammdaten!$A$108</f>
        <v>0</v>
      </c>
      <c r="B521" s="70" t="str">
        <f>IF(A521&lt;&gt;0,2019,"")</f>
        <v/>
      </c>
      <c r="C521" s="108">
        <f>A_Stammdaten!$B$108</f>
        <v>0</v>
      </c>
      <c r="D521" s="21">
        <f t="shared" si="27"/>
        <v>0</v>
      </c>
      <c r="E521" s="102"/>
      <c r="F521" s="102"/>
      <c r="G521" s="102"/>
      <c r="H521" s="102"/>
      <c r="I521" s="102"/>
      <c r="J521" s="102"/>
      <c r="K521" s="102"/>
      <c r="L521" s="102"/>
      <c r="M521" s="21">
        <f t="shared" si="28"/>
        <v>0</v>
      </c>
      <c r="N521" s="21">
        <f>$M521*Listen!$H$4</f>
        <v>0</v>
      </c>
      <c r="O521" s="21">
        <f>$M521*0.4*Listen!$H$2*0.035*A_Stammdaten!$E$108</f>
        <v>0</v>
      </c>
      <c r="P521" s="21">
        <f t="shared" si="29"/>
        <v>0</v>
      </c>
    </row>
    <row r="522" spans="1:16" ht="15" x14ac:dyDescent="0.25">
      <c r="A522" s="70">
        <f>A_Stammdaten!$A$108</f>
        <v>0</v>
      </c>
      <c r="B522" s="70" t="str">
        <f>IF(A522&lt;&gt;0,2020,"")</f>
        <v/>
      </c>
      <c r="C522" s="108">
        <f>A_Stammdaten!$B$108</f>
        <v>0</v>
      </c>
      <c r="D522" s="21">
        <f t="shared" si="27"/>
        <v>0</v>
      </c>
      <c r="E522" s="102"/>
      <c r="F522" s="102"/>
      <c r="G522" s="102"/>
      <c r="H522" s="102"/>
      <c r="I522" s="102"/>
      <c r="J522" s="102"/>
      <c r="K522" s="102"/>
      <c r="L522" s="102"/>
      <c r="M522" s="21">
        <f t="shared" si="28"/>
        <v>0</v>
      </c>
      <c r="N522" s="21">
        <f>$M522*Listen!$H$4</f>
        <v>0</v>
      </c>
      <c r="O522" s="21">
        <f>$M522*0.4*Listen!$H$2*0.035*A_Stammdaten!$E$108</f>
        <v>0</v>
      </c>
      <c r="P522" s="21">
        <f t="shared" si="29"/>
        <v>0</v>
      </c>
    </row>
    <row r="523" spans="1:16" ht="15" x14ac:dyDescent="0.25">
      <c r="A523" s="70">
        <f>A_Stammdaten!$A$108</f>
        <v>0</v>
      </c>
      <c r="B523" s="70" t="str">
        <f>IF(A523&lt;&gt;0,2021,"")</f>
        <v/>
      </c>
      <c r="C523" s="108">
        <f>A_Stammdaten!$B$108</f>
        <v>0</v>
      </c>
      <c r="D523" s="21">
        <f t="shared" si="27"/>
        <v>0</v>
      </c>
      <c r="E523" s="102"/>
      <c r="F523" s="102"/>
      <c r="G523" s="102"/>
      <c r="H523" s="102"/>
      <c r="I523" s="102"/>
      <c r="J523" s="102"/>
      <c r="K523" s="102"/>
      <c r="L523" s="102"/>
      <c r="M523" s="21">
        <f t="shared" si="28"/>
        <v>0</v>
      </c>
      <c r="N523" s="21">
        <f>$M523*Listen!$H$4</f>
        <v>0</v>
      </c>
      <c r="O523" s="21">
        <f>$M523*0.4*Listen!$H$2*0.035*A_Stammdaten!$E$108</f>
        <v>0</v>
      </c>
      <c r="P523" s="21">
        <f t="shared" si="29"/>
        <v>0</v>
      </c>
    </row>
    <row r="524" spans="1:16" ht="15" x14ac:dyDescent="0.25">
      <c r="A524" s="70">
        <f>A_Stammdaten!$A$108</f>
        <v>0</v>
      </c>
      <c r="B524" s="70" t="str">
        <f>IF(A524&lt;&gt;0,2022,"")</f>
        <v/>
      </c>
      <c r="C524" s="108">
        <f>A_Stammdaten!$B$108</f>
        <v>0</v>
      </c>
      <c r="D524" s="21">
        <f t="shared" si="27"/>
        <v>0</v>
      </c>
      <c r="E524" s="102"/>
      <c r="F524" s="102"/>
      <c r="G524" s="102"/>
      <c r="H524" s="102"/>
      <c r="I524" s="102"/>
      <c r="J524" s="102"/>
      <c r="K524" s="102"/>
      <c r="L524" s="102"/>
      <c r="M524" s="21">
        <f t="shared" si="28"/>
        <v>0</v>
      </c>
      <c r="N524" s="21">
        <f>$M524*Listen!$H$4</f>
        <v>0</v>
      </c>
      <c r="O524" s="21">
        <f>$M524*0.4*Listen!$H$2*0.035*A_Stammdaten!$E$108</f>
        <v>0</v>
      </c>
      <c r="P524" s="21">
        <f t="shared" si="29"/>
        <v>0</v>
      </c>
    </row>
    <row r="525" spans="1:16" ht="15" x14ac:dyDescent="0.25">
      <c r="A525" s="70">
        <f>A_Stammdaten!$A$108</f>
        <v>0</v>
      </c>
      <c r="B525" s="70" t="str">
        <f>IF(A525&lt;&gt;0,2023,"")</f>
        <v/>
      </c>
      <c r="C525" s="108">
        <f>A_Stammdaten!$B$108</f>
        <v>0</v>
      </c>
      <c r="D525" s="21">
        <f t="shared" si="27"/>
        <v>0</v>
      </c>
      <c r="E525" s="102"/>
      <c r="F525" s="102"/>
      <c r="G525" s="102"/>
      <c r="H525" s="102"/>
      <c r="I525" s="102"/>
      <c r="J525" s="102"/>
      <c r="K525" s="102"/>
      <c r="L525" s="102"/>
      <c r="M525" s="21">
        <f t="shared" si="28"/>
        <v>0</v>
      </c>
      <c r="N525" s="21">
        <f>$M525*Listen!$H$4</f>
        <v>0</v>
      </c>
      <c r="O525" s="21">
        <f>$M525*0.4*Listen!$H$2*0.035*A_Stammdaten!$E$108</f>
        <v>0</v>
      </c>
      <c r="P525" s="21">
        <f t="shared" si="29"/>
        <v>0</v>
      </c>
    </row>
    <row r="526" spans="1:16" ht="15" x14ac:dyDescent="0.25">
      <c r="A526" s="70">
        <f>A_Stammdaten!$A$109</f>
        <v>0</v>
      </c>
      <c r="B526" s="70" t="str">
        <f>IF(A526&lt;&gt;0,2017,"")</f>
        <v/>
      </c>
      <c r="C526" s="108">
        <f>A_Stammdaten!$B$109</f>
        <v>0</v>
      </c>
      <c r="D526" s="21">
        <f t="shared" si="27"/>
        <v>0</v>
      </c>
      <c r="E526" s="102"/>
      <c r="F526" s="102"/>
      <c r="G526" s="102"/>
      <c r="H526" s="102"/>
      <c r="I526" s="102"/>
      <c r="J526" s="102"/>
      <c r="K526" s="102"/>
      <c r="L526" s="102"/>
      <c r="M526" s="21">
        <f t="shared" si="28"/>
        <v>0</v>
      </c>
      <c r="N526" s="21">
        <f>$M526*Listen!$H$4</f>
        <v>0</v>
      </c>
      <c r="O526" s="21">
        <f>$M526*0.4*Listen!$H$2*0.035*A_Stammdaten!$E$109</f>
        <v>0</v>
      </c>
      <c r="P526" s="21">
        <f t="shared" si="29"/>
        <v>0</v>
      </c>
    </row>
    <row r="527" spans="1:16" ht="15" x14ac:dyDescent="0.25">
      <c r="A527" s="70">
        <f>A_Stammdaten!$A$109</f>
        <v>0</v>
      </c>
      <c r="B527" s="70" t="str">
        <f>IF(A527&lt;&gt;0,2018,"")</f>
        <v/>
      </c>
      <c r="C527" s="108">
        <f>A_Stammdaten!$B$109</f>
        <v>0</v>
      </c>
      <c r="D527" s="21">
        <f t="shared" si="27"/>
        <v>0</v>
      </c>
      <c r="E527" s="102"/>
      <c r="F527" s="102"/>
      <c r="G527" s="102"/>
      <c r="H527" s="102"/>
      <c r="I527" s="102"/>
      <c r="J527" s="102"/>
      <c r="K527" s="102"/>
      <c r="L527" s="102"/>
      <c r="M527" s="21">
        <f t="shared" si="28"/>
        <v>0</v>
      </c>
      <c r="N527" s="21">
        <f>$M527*Listen!$H$4</f>
        <v>0</v>
      </c>
      <c r="O527" s="21">
        <f>$M527*0.4*Listen!$H$2*0.035*A_Stammdaten!$E$109</f>
        <v>0</v>
      </c>
      <c r="P527" s="21">
        <f t="shared" si="29"/>
        <v>0</v>
      </c>
    </row>
    <row r="528" spans="1:16" ht="15" x14ac:dyDescent="0.25">
      <c r="A528" s="70">
        <f>A_Stammdaten!$A$109</f>
        <v>0</v>
      </c>
      <c r="B528" s="70" t="str">
        <f>IF(A528&lt;&gt;0,2019,"")</f>
        <v/>
      </c>
      <c r="C528" s="108">
        <f>A_Stammdaten!$B$109</f>
        <v>0</v>
      </c>
      <c r="D528" s="21">
        <f t="shared" si="27"/>
        <v>0</v>
      </c>
      <c r="E528" s="102"/>
      <c r="F528" s="102"/>
      <c r="G528" s="102"/>
      <c r="H528" s="102"/>
      <c r="I528" s="102"/>
      <c r="J528" s="102"/>
      <c r="K528" s="102"/>
      <c r="L528" s="102"/>
      <c r="M528" s="21">
        <f t="shared" si="28"/>
        <v>0</v>
      </c>
      <c r="N528" s="21">
        <f>$M528*Listen!$H$4</f>
        <v>0</v>
      </c>
      <c r="O528" s="21">
        <f>$M528*0.4*Listen!$H$2*0.035*A_Stammdaten!$E$109</f>
        <v>0</v>
      </c>
      <c r="P528" s="21">
        <f t="shared" si="29"/>
        <v>0</v>
      </c>
    </row>
    <row r="529" spans="1:16" ht="15" x14ac:dyDescent="0.25">
      <c r="A529" s="70">
        <f>A_Stammdaten!$A$109</f>
        <v>0</v>
      </c>
      <c r="B529" s="70" t="str">
        <f>IF(A529&lt;&gt;0,2020,"")</f>
        <v/>
      </c>
      <c r="C529" s="108">
        <f>A_Stammdaten!$B$109</f>
        <v>0</v>
      </c>
      <c r="D529" s="21">
        <f t="shared" si="27"/>
        <v>0</v>
      </c>
      <c r="E529" s="102"/>
      <c r="F529" s="102"/>
      <c r="G529" s="102"/>
      <c r="H529" s="102"/>
      <c r="I529" s="102"/>
      <c r="J529" s="102"/>
      <c r="K529" s="102"/>
      <c r="L529" s="102"/>
      <c r="M529" s="21">
        <f t="shared" si="28"/>
        <v>0</v>
      </c>
      <c r="N529" s="21">
        <f>$M529*Listen!$H$4</f>
        <v>0</v>
      </c>
      <c r="O529" s="21">
        <f>$M529*0.4*Listen!$H$2*0.035*A_Stammdaten!$E$109</f>
        <v>0</v>
      </c>
      <c r="P529" s="21">
        <f t="shared" si="29"/>
        <v>0</v>
      </c>
    </row>
    <row r="530" spans="1:16" ht="15" x14ac:dyDescent="0.25">
      <c r="A530" s="70">
        <f>A_Stammdaten!$A$109</f>
        <v>0</v>
      </c>
      <c r="B530" s="70" t="str">
        <f>IF(A530&lt;&gt;0,2021,"")</f>
        <v/>
      </c>
      <c r="C530" s="108">
        <f>A_Stammdaten!$B$109</f>
        <v>0</v>
      </c>
      <c r="D530" s="21">
        <f t="shared" si="27"/>
        <v>0</v>
      </c>
      <c r="E530" s="102"/>
      <c r="F530" s="102"/>
      <c r="G530" s="102"/>
      <c r="H530" s="102"/>
      <c r="I530" s="102"/>
      <c r="J530" s="102"/>
      <c r="K530" s="102"/>
      <c r="L530" s="102"/>
      <c r="M530" s="21">
        <f t="shared" si="28"/>
        <v>0</v>
      </c>
      <c r="N530" s="21">
        <f>$M530*Listen!$H$4</f>
        <v>0</v>
      </c>
      <c r="O530" s="21">
        <f>$M530*0.4*Listen!$H$2*0.035*A_Stammdaten!$E$109</f>
        <v>0</v>
      </c>
      <c r="P530" s="21">
        <f t="shared" si="29"/>
        <v>0</v>
      </c>
    </row>
    <row r="531" spans="1:16" ht="15" x14ac:dyDescent="0.25">
      <c r="A531" s="70">
        <f>A_Stammdaten!$A$109</f>
        <v>0</v>
      </c>
      <c r="B531" s="70" t="str">
        <f>IF(A531&lt;&gt;0,2022,"")</f>
        <v/>
      </c>
      <c r="C531" s="108">
        <f>A_Stammdaten!$B$109</f>
        <v>0</v>
      </c>
      <c r="D531" s="21">
        <f t="shared" si="27"/>
        <v>0</v>
      </c>
      <c r="E531" s="102"/>
      <c r="F531" s="102"/>
      <c r="G531" s="102"/>
      <c r="H531" s="102"/>
      <c r="I531" s="102"/>
      <c r="J531" s="102"/>
      <c r="K531" s="102"/>
      <c r="L531" s="102"/>
      <c r="M531" s="21">
        <f t="shared" si="28"/>
        <v>0</v>
      </c>
      <c r="N531" s="21">
        <f>$M531*Listen!$H$4</f>
        <v>0</v>
      </c>
      <c r="O531" s="21">
        <f>$M531*0.4*Listen!$H$2*0.035*A_Stammdaten!$E$109</f>
        <v>0</v>
      </c>
      <c r="P531" s="21">
        <f t="shared" si="29"/>
        <v>0</v>
      </c>
    </row>
    <row r="532" spans="1:16" ht="15" x14ac:dyDescent="0.25">
      <c r="A532" s="70">
        <f>A_Stammdaten!$A$109</f>
        <v>0</v>
      </c>
      <c r="B532" s="70" t="str">
        <f>IF(A532&lt;&gt;0,2023,"")</f>
        <v/>
      </c>
      <c r="C532" s="108">
        <f>A_Stammdaten!$B$109</f>
        <v>0</v>
      </c>
      <c r="D532" s="21">
        <f t="shared" si="27"/>
        <v>0</v>
      </c>
      <c r="E532" s="102"/>
      <c r="F532" s="102"/>
      <c r="G532" s="102"/>
      <c r="H532" s="102"/>
      <c r="I532" s="102"/>
      <c r="J532" s="102"/>
      <c r="K532" s="102"/>
      <c r="L532" s="102"/>
      <c r="M532" s="21">
        <f t="shared" si="28"/>
        <v>0</v>
      </c>
      <c r="N532" s="21">
        <f>$M532*Listen!$H$4</f>
        <v>0</v>
      </c>
      <c r="O532" s="21">
        <f>$M532*0.4*Listen!$H$2*0.035*A_Stammdaten!$E$109</f>
        <v>0</v>
      </c>
      <c r="P532" s="21">
        <f t="shared" si="29"/>
        <v>0</v>
      </c>
    </row>
    <row r="533" spans="1:16" ht="15" x14ac:dyDescent="0.25">
      <c r="A533" s="70">
        <f>A_Stammdaten!$A$110</f>
        <v>0</v>
      </c>
      <c r="B533" s="70" t="str">
        <f>IF(A533&lt;&gt;0,2017,"")</f>
        <v/>
      </c>
      <c r="C533" s="108">
        <f>A_Stammdaten!$B$110</f>
        <v>0</v>
      </c>
      <c r="D533" s="21">
        <f t="shared" si="27"/>
        <v>0</v>
      </c>
      <c r="E533" s="102"/>
      <c r="F533" s="102"/>
      <c r="G533" s="102"/>
      <c r="H533" s="102"/>
      <c r="I533" s="102"/>
      <c r="J533" s="102"/>
      <c r="K533" s="102"/>
      <c r="L533" s="102"/>
      <c r="M533" s="21">
        <f t="shared" si="28"/>
        <v>0</v>
      </c>
      <c r="N533" s="21">
        <f>$M533*Listen!$H$4</f>
        <v>0</v>
      </c>
      <c r="O533" s="21">
        <f>$M533*0.4*Listen!$H$2*0.035*A_Stammdaten!$E$110</f>
        <v>0</v>
      </c>
      <c r="P533" s="21">
        <f t="shared" si="29"/>
        <v>0</v>
      </c>
    </row>
    <row r="534" spans="1:16" ht="15" x14ac:dyDescent="0.25">
      <c r="A534" s="70">
        <f>A_Stammdaten!$A$110</f>
        <v>0</v>
      </c>
      <c r="B534" s="70" t="str">
        <f>IF(A534&lt;&gt;0,2018,"")</f>
        <v/>
      </c>
      <c r="C534" s="108">
        <f>A_Stammdaten!$B$110</f>
        <v>0</v>
      </c>
      <c r="D534" s="21">
        <f t="shared" si="27"/>
        <v>0</v>
      </c>
      <c r="E534" s="102"/>
      <c r="F534" s="102"/>
      <c r="G534" s="102"/>
      <c r="H534" s="102"/>
      <c r="I534" s="102"/>
      <c r="J534" s="102"/>
      <c r="K534" s="102"/>
      <c r="L534" s="102"/>
      <c r="M534" s="21">
        <f t="shared" si="28"/>
        <v>0</v>
      </c>
      <c r="N534" s="21">
        <f>$M534*Listen!$H$4</f>
        <v>0</v>
      </c>
      <c r="O534" s="21">
        <f>$M534*0.4*Listen!$H$2*0.035*A_Stammdaten!$E$110</f>
        <v>0</v>
      </c>
      <c r="P534" s="21">
        <f t="shared" si="29"/>
        <v>0</v>
      </c>
    </row>
    <row r="535" spans="1:16" ht="15" x14ac:dyDescent="0.25">
      <c r="A535" s="70">
        <f>A_Stammdaten!$A$110</f>
        <v>0</v>
      </c>
      <c r="B535" s="70" t="str">
        <f>IF(A535&lt;&gt;0,2019,"")</f>
        <v/>
      </c>
      <c r="C535" s="108">
        <f>A_Stammdaten!$B$110</f>
        <v>0</v>
      </c>
      <c r="D535" s="21">
        <f t="shared" si="27"/>
        <v>0</v>
      </c>
      <c r="E535" s="102"/>
      <c r="F535" s="102"/>
      <c r="G535" s="102"/>
      <c r="H535" s="102"/>
      <c r="I535" s="102"/>
      <c r="J535" s="102"/>
      <c r="K535" s="102"/>
      <c r="L535" s="102"/>
      <c r="M535" s="21">
        <f t="shared" si="28"/>
        <v>0</v>
      </c>
      <c r="N535" s="21">
        <f>$M535*Listen!$H$4</f>
        <v>0</v>
      </c>
      <c r="O535" s="21">
        <f>$M535*0.4*Listen!$H$2*0.035*A_Stammdaten!$E$110</f>
        <v>0</v>
      </c>
      <c r="P535" s="21">
        <f t="shared" si="29"/>
        <v>0</v>
      </c>
    </row>
    <row r="536" spans="1:16" ht="15" x14ac:dyDescent="0.25">
      <c r="A536" s="70">
        <f>A_Stammdaten!$A$110</f>
        <v>0</v>
      </c>
      <c r="B536" s="70" t="str">
        <f>IF(A536&lt;&gt;0,2020,"")</f>
        <v/>
      </c>
      <c r="C536" s="108">
        <f>A_Stammdaten!$B$110</f>
        <v>0</v>
      </c>
      <c r="D536" s="21">
        <f t="shared" si="27"/>
        <v>0</v>
      </c>
      <c r="E536" s="102"/>
      <c r="F536" s="102"/>
      <c r="G536" s="102"/>
      <c r="H536" s="102"/>
      <c r="I536" s="102"/>
      <c r="J536" s="102"/>
      <c r="K536" s="102"/>
      <c r="L536" s="102"/>
      <c r="M536" s="21">
        <f t="shared" si="28"/>
        <v>0</v>
      </c>
      <c r="N536" s="21">
        <f>$M536*Listen!$H$4</f>
        <v>0</v>
      </c>
      <c r="O536" s="21">
        <f>$M536*0.4*Listen!$H$2*0.035*A_Stammdaten!$E$110</f>
        <v>0</v>
      </c>
      <c r="P536" s="21">
        <f t="shared" si="29"/>
        <v>0</v>
      </c>
    </row>
    <row r="537" spans="1:16" ht="15" x14ac:dyDescent="0.25">
      <c r="A537" s="70">
        <f>A_Stammdaten!$A$110</f>
        <v>0</v>
      </c>
      <c r="B537" s="70" t="str">
        <f>IF(A537&lt;&gt;0,2021,"")</f>
        <v/>
      </c>
      <c r="C537" s="108">
        <f>A_Stammdaten!$B$110</f>
        <v>0</v>
      </c>
      <c r="D537" s="21">
        <f t="shared" si="27"/>
        <v>0</v>
      </c>
      <c r="E537" s="102"/>
      <c r="F537" s="102"/>
      <c r="G537" s="102"/>
      <c r="H537" s="102"/>
      <c r="I537" s="102"/>
      <c r="J537" s="102"/>
      <c r="K537" s="102"/>
      <c r="L537" s="102"/>
      <c r="M537" s="21">
        <f t="shared" si="28"/>
        <v>0</v>
      </c>
      <c r="N537" s="21">
        <f>$M537*Listen!$H$4</f>
        <v>0</v>
      </c>
      <c r="O537" s="21">
        <f>$M537*0.4*Listen!$H$2*0.035*A_Stammdaten!$E$110</f>
        <v>0</v>
      </c>
      <c r="P537" s="21">
        <f t="shared" si="29"/>
        <v>0</v>
      </c>
    </row>
    <row r="538" spans="1:16" ht="15" x14ac:dyDescent="0.25">
      <c r="A538" s="70">
        <f>A_Stammdaten!$A$110</f>
        <v>0</v>
      </c>
      <c r="B538" s="70" t="str">
        <f>IF(A538&lt;&gt;0,2022,"")</f>
        <v/>
      </c>
      <c r="C538" s="108">
        <f>A_Stammdaten!$B$110</f>
        <v>0</v>
      </c>
      <c r="D538" s="21">
        <f t="shared" si="27"/>
        <v>0</v>
      </c>
      <c r="E538" s="102"/>
      <c r="F538" s="102"/>
      <c r="G538" s="102"/>
      <c r="H538" s="102"/>
      <c r="I538" s="102"/>
      <c r="J538" s="102"/>
      <c r="K538" s="102"/>
      <c r="L538" s="102"/>
      <c r="M538" s="21">
        <f t="shared" si="28"/>
        <v>0</v>
      </c>
      <c r="N538" s="21">
        <f>$M538*Listen!$H$4</f>
        <v>0</v>
      </c>
      <c r="O538" s="21">
        <f>$M538*0.4*Listen!$H$2*0.035*A_Stammdaten!$E$110</f>
        <v>0</v>
      </c>
      <c r="P538" s="21">
        <f t="shared" si="29"/>
        <v>0</v>
      </c>
    </row>
    <row r="539" spans="1:16" ht="15" x14ac:dyDescent="0.25">
      <c r="A539" s="70">
        <f>A_Stammdaten!$A$110</f>
        <v>0</v>
      </c>
      <c r="B539" s="70" t="str">
        <f>IF(A539&lt;&gt;0,2023,"")</f>
        <v/>
      </c>
      <c r="C539" s="108">
        <f>A_Stammdaten!$B$110</f>
        <v>0</v>
      </c>
      <c r="D539" s="21">
        <f t="shared" si="27"/>
        <v>0</v>
      </c>
      <c r="E539" s="102"/>
      <c r="F539" s="102"/>
      <c r="G539" s="102"/>
      <c r="H539" s="102"/>
      <c r="I539" s="102"/>
      <c r="J539" s="102"/>
      <c r="K539" s="102"/>
      <c r="L539" s="102"/>
      <c r="M539" s="21">
        <f t="shared" si="28"/>
        <v>0</v>
      </c>
      <c r="N539" s="21">
        <f>$M539*Listen!$H$4</f>
        <v>0</v>
      </c>
      <c r="O539" s="21">
        <f>$M539*0.4*Listen!$H$2*0.035*A_Stammdaten!$E$110</f>
        <v>0</v>
      </c>
      <c r="P539" s="21">
        <f t="shared" si="29"/>
        <v>0</v>
      </c>
    </row>
    <row r="540" spans="1:16" ht="15" x14ac:dyDescent="0.25">
      <c r="A540" s="70">
        <f>A_Stammdaten!$A$111</f>
        <v>0</v>
      </c>
      <c r="B540" s="70" t="str">
        <f>IF(A540&lt;&gt;0,2017,"")</f>
        <v/>
      </c>
      <c r="C540" s="108">
        <f>A_Stammdaten!$B$111</f>
        <v>0</v>
      </c>
      <c r="D540" s="21">
        <f t="shared" si="27"/>
        <v>0</v>
      </c>
      <c r="E540" s="102"/>
      <c r="F540" s="102"/>
      <c r="G540" s="102"/>
      <c r="H540" s="102"/>
      <c r="I540" s="102"/>
      <c r="J540" s="102"/>
      <c r="K540" s="102"/>
      <c r="L540" s="102"/>
      <c r="M540" s="21">
        <f t="shared" si="28"/>
        <v>0</v>
      </c>
      <c r="N540" s="21">
        <f>$M540*Listen!$H$4</f>
        <v>0</v>
      </c>
      <c r="O540" s="21">
        <f>$M540*0.4*Listen!$H$2*0.035*A_Stammdaten!$E$111</f>
        <v>0</v>
      </c>
      <c r="P540" s="21">
        <f t="shared" si="29"/>
        <v>0</v>
      </c>
    </row>
    <row r="541" spans="1:16" ht="15" x14ac:dyDescent="0.25">
      <c r="A541" s="70">
        <f>A_Stammdaten!$A$111</f>
        <v>0</v>
      </c>
      <c r="B541" s="70" t="str">
        <f>IF(A541&lt;&gt;0,2018,"")</f>
        <v/>
      </c>
      <c r="C541" s="108">
        <f>A_Stammdaten!$B$111</f>
        <v>0</v>
      </c>
      <c r="D541" s="21">
        <f t="shared" si="27"/>
        <v>0</v>
      </c>
      <c r="E541" s="102"/>
      <c r="F541" s="102"/>
      <c r="G541" s="102"/>
      <c r="H541" s="102"/>
      <c r="I541" s="102"/>
      <c r="J541" s="102"/>
      <c r="K541" s="102"/>
      <c r="L541" s="102"/>
      <c r="M541" s="21">
        <f t="shared" si="28"/>
        <v>0</v>
      </c>
      <c r="N541" s="21">
        <f>$M541*Listen!$H$4</f>
        <v>0</v>
      </c>
      <c r="O541" s="21">
        <f>$M541*0.4*Listen!$H$2*0.035*A_Stammdaten!$E$111</f>
        <v>0</v>
      </c>
      <c r="P541" s="21">
        <f t="shared" si="29"/>
        <v>0</v>
      </c>
    </row>
    <row r="542" spans="1:16" ht="15" x14ac:dyDescent="0.25">
      <c r="A542" s="70">
        <f>A_Stammdaten!$A$111</f>
        <v>0</v>
      </c>
      <c r="B542" s="70" t="str">
        <f>IF(A542&lt;&gt;0,2019,"")</f>
        <v/>
      </c>
      <c r="C542" s="108">
        <f>A_Stammdaten!$B$111</f>
        <v>0</v>
      </c>
      <c r="D542" s="21">
        <f t="shared" si="27"/>
        <v>0</v>
      </c>
      <c r="E542" s="102"/>
      <c r="F542" s="102"/>
      <c r="G542" s="102"/>
      <c r="H542" s="102"/>
      <c r="I542" s="102"/>
      <c r="J542" s="102"/>
      <c r="K542" s="102"/>
      <c r="L542" s="102"/>
      <c r="M542" s="21">
        <f t="shared" si="28"/>
        <v>0</v>
      </c>
      <c r="N542" s="21">
        <f>$M542*Listen!$H$4</f>
        <v>0</v>
      </c>
      <c r="O542" s="21">
        <f>$M542*0.4*Listen!$H$2*0.035*A_Stammdaten!$E$111</f>
        <v>0</v>
      </c>
      <c r="P542" s="21">
        <f t="shared" si="29"/>
        <v>0</v>
      </c>
    </row>
    <row r="543" spans="1:16" ht="15" x14ac:dyDescent="0.25">
      <c r="A543" s="70">
        <f>A_Stammdaten!$A$111</f>
        <v>0</v>
      </c>
      <c r="B543" s="70" t="str">
        <f>IF(A543&lt;&gt;0,2020,"")</f>
        <v/>
      </c>
      <c r="C543" s="108">
        <f>A_Stammdaten!$B$111</f>
        <v>0</v>
      </c>
      <c r="D543" s="21">
        <f t="shared" si="27"/>
        <v>0</v>
      </c>
      <c r="E543" s="102"/>
      <c r="F543" s="102"/>
      <c r="G543" s="102"/>
      <c r="H543" s="102"/>
      <c r="I543" s="102"/>
      <c r="J543" s="102"/>
      <c r="K543" s="102"/>
      <c r="L543" s="102"/>
      <c r="M543" s="21">
        <f t="shared" si="28"/>
        <v>0</v>
      </c>
      <c r="N543" s="21">
        <f>$M543*Listen!$H$4</f>
        <v>0</v>
      </c>
      <c r="O543" s="21">
        <f>$M543*0.4*Listen!$H$2*0.035*A_Stammdaten!$E$111</f>
        <v>0</v>
      </c>
      <c r="P543" s="21">
        <f t="shared" si="29"/>
        <v>0</v>
      </c>
    </row>
    <row r="544" spans="1:16" ht="15" x14ac:dyDescent="0.25">
      <c r="A544" s="70">
        <f>A_Stammdaten!$A$111</f>
        <v>0</v>
      </c>
      <c r="B544" s="70" t="str">
        <f>IF(A544&lt;&gt;0,2021,"")</f>
        <v/>
      </c>
      <c r="C544" s="108">
        <f>A_Stammdaten!$B$111</f>
        <v>0</v>
      </c>
      <c r="D544" s="21">
        <f t="shared" si="27"/>
        <v>0</v>
      </c>
      <c r="E544" s="102"/>
      <c r="F544" s="102"/>
      <c r="G544" s="102"/>
      <c r="H544" s="102"/>
      <c r="I544" s="102"/>
      <c r="J544" s="102"/>
      <c r="K544" s="102"/>
      <c r="L544" s="102"/>
      <c r="M544" s="21">
        <f t="shared" si="28"/>
        <v>0</v>
      </c>
      <c r="N544" s="21">
        <f>$M544*Listen!$H$4</f>
        <v>0</v>
      </c>
      <c r="O544" s="21">
        <f>$M544*0.4*Listen!$H$2*0.035*A_Stammdaten!$E$111</f>
        <v>0</v>
      </c>
      <c r="P544" s="21">
        <f t="shared" si="29"/>
        <v>0</v>
      </c>
    </row>
    <row r="545" spans="1:16" ht="15" x14ac:dyDescent="0.25">
      <c r="A545" s="70">
        <f>A_Stammdaten!$A$111</f>
        <v>0</v>
      </c>
      <c r="B545" s="70" t="str">
        <f>IF(A545&lt;&gt;0,2022,"")</f>
        <v/>
      </c>
      <c r="C545" s="108">
        <f>A_Stammdaten!$B$111</f>
        <v>0</v>
      </c>
      <c r="D545" s="21">
        <f t="shared" si="27"/>
        <v>0</v>
      </c>
      <c r="E545" s="102"/>
      <c r="F545" s="102"/>
      <c r="G545" s="102"/>
      <c r="H545" s="102"/>
      <c r="I545" s="102"/>
      <c r="J545" s="102"/>
      <c r="K545" s="102"/>
      <c r="L545" s="102"/>
      <c r="M545" s="21">
        <f t="shared" si="28"/>
        <v>0</v>
      </c>
      <c r="N545" s="21">
        <f>$M545*Listen!$H$4</f>
        <v>0</v>
      </c>
      <c r="O545" s="21">
        <f>$M545*0.4*Listen!$H$2*0.035*A_Stammdaten!$E$111</f>
        <v>0</v>
      </c>
      <c r="P545" s="21">
        <f t="shared" si="29"/>
        <v>0</v>
      </c>
    </row>
    <row r="546" spans="1:16" ht="15" x14ac:dyDescent="0.25">
      <c r="A546" s="70">
        <f>A_Stammdaten!$A$111</f>
        <v>0</v>
      </c>
      <c r="B546" s="70" t="str">
        <f>IF(A546&lt;&gt;0,2023,"")</f>
        <v/>
      </c>
      <c r="C546" s="108">
        <f>A_Stammdaten!$B$111</f>
        <v>0</v>
      </c>
      <c r="D546" s="21">
        <f t="shared" si="27"/>
        <v>0</v>
      </c>
      <c r="E546" s="102"/>
      <c r="F546" s="102"/>
      <c r="G546" s="102"/>
      <c r="H546" s="102"/>
      <c r="I546" s="102"/>
      <c r="J546" s="102"/>
      <c r="K546" s="102"/>
      <c r="L546" s="102"/>
      <c r="M546" s="21">
        <f t="shared" si="28"/>
        <v>0</v>
      </c>
      <c r="N546" s="21">
        <f>$M546*Listen!$H$4</f>
        <v>0</v>
      </c>
      <c r="O546" s="21">
        <f>$M546*0.4*Listen!$H$2*0.035*A_Stammdaten!$E$111</f>
        <v>0</v>
      </c>
      <c r="P546" s="21">
        <f t="shared" si="29"/>
        <v>0</v>
      </c>
    </row>
    <row r="547" spans="1:16" ht="15" x14ac:dyDescent="0.25">
      <c r="A547" s="70">
        <f>A_Stammdaten!$A$112</f>
        <v>0</v>
      </c>
      <c r="B547" s="70" t="str">
        <f>IF(A547&lt;&gt;0,2017,"")</f>
        <v/>
      </c>
      <c r="C547" s="108">
        <f>A_Stammdaten!$B$112</f>
        <v>0</v>
      </c>
      <c r="D547" s="21">
        <f t="shared" si="27"/>
        <v>0</v>
      </c>
      <c r="E547" s="102"/>
      <c r="F547" s="102"/>
      <c r="G547" s="102"/>
      <c r="H547" s="102"/>
      <c r="I547" s="102"/>
      <c r="J547" s="102"/>
      <c r="K547" s="102"/>
      <c r="L547" s="102"/>
      <c r="M547" s="21">
        <f t="shared" si="28"/>
        <v>0</v>
      </c>
      <c r="N547" s="21">
        <f>$M547*Listen!$H$4</f>
        <v>0</v>
      </c>
      <c r="O547" s="21">
        <f>$M547*0.4*Listen!$H$2*0.035*A_Stammdaten!$E$112</f>
        <v>0</v>
      </c>
      <c r="P547" s="21">
        <f t="shared" si="29"/>
        <v>0</v>
      </c>
    </row>
    <row r="548" spans="1:16" ht="15" x14ac:dyDescent="0.25">
      <c r="A548" s="70">
        <f>A_Stammdaten!$A$112</f>
        <v>0</v>
      </c>
      <c r="B548" s="70" t="str">
        <f>IF(A548&lt;&gt;0,2018,"")</f>
        <v/>
      </c>
      <c r="C548" s="108">
        <f>A_Stammdaten!$B$112</f>
        <v>0</v>
      </c>
      <c r="D548" s="21">
        <f t="shared" si="27"/>
        <v>0</v>
      </c>
      <c r="E548" s="102"/>
      <c r="F548" s="102"/>
      <c r="G548" s="102"/>
      <c r="H548" s="102"/>
      <c r="I548" s="102"/>
      <c r="J548" s="102"/>
      <c r="K548" s="102"/>
      <c r="L548" s="102"/>
      <c r="M548" s="21">
        <f t="shared" si="28"/>
        <v>0</v>
      </c>
      <c r="N548" s="21">
        <f>$M548*Listen!$H$4</f>
        <v>0</v>
      </c>
      <c r="O548" s="21">
        <f>$M548*0.4*Listen!$H$2*0.035*A_Stammdaten!$E$112</f>
        <v>0</v>
      </c>
      <c r="P548" s="21">
        <f t="shared" si="29"/>
        <v>0</v>
      </c>
    </row>
    <row r="549" spans="1:16" ht="15" x14ac:dyDescent="0.25">
      <c r="A549" s="70">
        <f>A_Stammdaten!$A$112</f>
        <v>0</v>
      </c>
      <c r="B549" s="70" t="str">
        <f>IF(A549&lt;&gt;0,2019,"")</f>
        <v/>
      </c>
      <c r="C549" s="108">
        <f>A_Stammdaten!$B$112</f>
        <v>0</v>
      </c>
      <c r="D549" s="21">
        <f t="shared" si="27"/>
        <v>0</v>
      </c>
      <c r="E549" s="102"/>
      <c r="F549" s="102"/>
      <c r="G549" s="102"/>
      <c r="H549" s="102"/>
      <c r="I549" s="102"/>
      <c r="J549" s="102"/>
      <c r="K549" s="102"/>
      <c r="L549" s="102"/>
      <c r="M549" s="21">
        <f t="shared" si="28"/>
        <v>0</v>
      </c>
      <c r="N549" s="21">
        <f>$M549*Listen!$H$4</f>
        <v>0</v>
      </c>
      <c r="O549" s="21">
        <f>$M549*0.4*Listen!$H$2*0.035*A_Stammdaten!$E$112</f>
        <v>0</v>
      </c>
      <c r="P549" s="21">
        <f t="shared" si="29"/>
        <v>0</v>
      </c>
    </row>
    <row r="550" spans="1:16" ht="15" x14ac:dyDescent="0.25">
      <c r="A550" s="70">
        <f>A_Stammdaten!$A$112</f>
        <v>0</v>
      </c>
      <c r="B550" s="70" t="str">
        <f>IF(A550&lt;&gt;0,2020,"")</f>
        <v/>
      </c>
      <c r="C550" s="108">
        <f>A_Stammdaten!$B$112</f>
        <v>0</v>
      </c>
      <c r="D550" s="21">
        <f t="shared" si="27"/>
        <v>0</v>
      </c>
      <c r="E550" s="102"/>
      <c r="F550" s="102"/>
      <c r="G550" s="102"/>
      <c r="H550" s="102"/>
      <c r="I550" s="102"/>
      <c r="J550" s="102"/>
      <c r="K550" s="102"/>
      <c r="L550" s="102"/>
      <c r="M550" s="21">
        <f t="shared" si="28"/>
        <v>0</v>
      </c>
      <c r="N550" s="21">
        <f>$M550*Listen!$H$4</f>
        <v>0</v>
      </c>
      <c r="O550" s="21">
        <f>$M550*0.4*Listen!$H$2*0.035*A_Stammdaten!$E$112</f>
        <v>0</v>
      </c>
      <c r="P550" s="21">
        <f t="shared" si="29"/>
        <v>0</v>
      </c>
    </row>
    <row r="551" spans="1:16" ht="15" x14ac:dyDescent="0.25">
      <c r="A551" s="70">
        <f>A_Stammdaten!$A$112</f>
        <v>0</v>
      </c>
      <c r="B551" s="70" t="str">
        <f>IF(A551&lt;&gt;0,2021,"")</f>
        <v/>
      </c>
      <c r="C551" s="108">
        <f>A_Stammdaten!$B$112</f>
        <v>0</v>
      </c>
      <c r="D551" s="21">
        <f t="shared" si="27"/>
        <v>0</v>
      </c>
      <c r="E551" s="102"/>
      <c r="F551" s="102"/>
      <c r="G551" s="102"/>
      <c r="H551" s="102"/>
      <c r="I551" s="102"/>
      <c r="J551" s="102"/>
      <c r="K551" s="102"/>
      <c r="L551" s="102"/>
      <c r="M551" s="21">
        <f t="shared" si="28"/>
        <v>0</v>
      </c>
      <c r="N551" s="21">
        <f>$M551*Listen!$H$4</f>
        <v>0</v>
      </c>
      <c r="O551" s="21">
        <f>$M551*0.4*Listen!$H$2*0.035*A_Stammdaten!$E$112</f>
        <v>0</v>
      </c>
      <c r="P551" s="21">
        <f t="shared" si="29"/>
        <v>0</v>
      </c>
    </row>
    <row r="552" spans="1:16" ht="15" x14ac:dyDescent="0.25">
      <c r="A552" s="70">
        <f>A_Stammdaten!$A$112</f>
        <v>0</v>
      </c>
      <c r="B552" s="70" t="str">
        <f>IF(A552&lt;&gt;0,2022,"")</f>
        <v/>
      </c>
      <c r="C552" s="108">
        <f>A_Stammdaten!$B$112</f>
        <v>0</v>
      </c>
      <c r="D552" s="21">
        <f t="shared" si="27"/>
        <v>0</v>
      </c>
      <c r="E552" s="102"/>
      <c r="F552" s="102"/>
      <c r="G552" s="102"/>
      <c r="H552" s="102"/>
      <c r="I552" s="102"/>
      <c r="J552" s="102"/>
      <c r="K552" s="102"/>
      <c r="L552" s="102"/>
      <c r="M552" s="21">
        <f t="shared" si="28"/>
        <v>0</v>
      </c>
      <c r="N552" s="21">
        <f>$M552*Listen!$H$4</f>
        <v>0</v>
      </c>
      <c r="O552" s="21">
        <f>$M552*0.4*Listen!$H$2*0.035*A_Stammdaten!$E$112</f>
        <v>0</v>
      </c>
      <c r="P552" s="21">
        <f t="shared" si="29"/>
        <v>0</v>
      </c>
    </row>
    <row r="553" spans="1:16" ht="15" x14ac:dyDescent="0.25">
      <c r="A553" s="70">
        <f>A_Stammdaten!$A$112</f>
        <v>0</v>
      </c>
      <c r="B553" s="70" t="str">
        <f>IF(A553&lt;&gt;0,2023,"")</f>
        <v/>
      </c>
      <c r="C553" s="108">
        <f>A_Stammdaten!$B$112</f>
        <v>0</v>
      </c>
      <c r="D553" s="21">
        <f t="shared" si="27"/>
        <v>0</v>
      </c>
      <c r="E553" s="102"/>
      <c r="F553" s="102"/>
      <c r="G553" s="102"/>
      <c r="H553" s="102"/>
      <c r="I553" s="102"/>
      <c r="J553" s="102"/>
      <c r="K553" s="102"/>
      <c r="L553" s="102"/>
      <c r="M553" s="21">
        <f t="shared" si="28"/>
        <v>0</v>
      </c>
      <c r="N553" s="21">
        <f>$M553*Listen!$H$4</f>
        <v>0</v>
      </c>
      <c r="O553" s="21">
        <f>$M553*0.4*Listen!$H$2*0.035*A_Stammdaten!$E$112</f>
        <v>0</v>
      </c>
      <c r="P553" s="21">
        <f t="shared" si="29"/>
        <v>0</v>
      </c>
    </row>
    <row r="554" spans="1:16" ht="15" x14ac:dyDescent="0.25">
      <c r="A554" s="70">
        <f>A_Stammdaten!$A$113</f>
        <v>0</v>
      </c>
      <c r="B554" s="70" t="str">
        <f>IF(A554&lt;&gt;0,2017,"")</f>
        <v/>
      </c>
      <c r="C554" s="108">
        <f>A_Stammdaten!$B$113</f>
        <v>0</v>
      </c>
      <c r="D554" s="21">
        <f t="shared" si="27"/>
        <v>0</v>
      </c>
      <c r="E554" s="102"/>
      <c r="F554" s="102"/>
      <c r="G554" s="102"/>
      <c r="H554" s="102"/>
      <c r="I554" s="102"/>
      <c r="J554" s="102"/>
      <c r="K554" s="102"/>
      <c r="L554" s="102"/>
      <c r="M554" s="21">
        <f t="shared" si="28"/>
        <v>0</v>
      </c>
      <c r="N554" s="21">
        <f>$M554*Listen!$H$4</f>
        <v>0</v>
      </c>
      <c r="O554" s="21">
        <f>$M554*0.4*Listen!$H$2*0.035*A_Stammdaten!$E$113</f>
        <v>0</v>
      </c>
      <c r="P554" s="21">
        <f t="shared" si="29"/>
        <v>0</v>
      </c>
    </row>
    <row r="555" spans="1:16" ht="15" x14ac:dyDescent="0.25">
      <c r="A555" s="70">
        <f>A_Stammdaten!$A$113</f>
        <v>0</v>
      </c>
      <c r="B555" s="70" t="str">
        <f>IF(A555&lt;&gt;0,2018,"")</f>
        <v/>
      </c>
      <c r="C555" s="108">
        <f>A_Stammdaten!$B$113</f>
        <v>0</v>
      </c>
      <c r="D555" s="21">
        <f t="shared" si="27"/>
        <v>0</v>
      </c>
      <c r="E555" s="102"/>
      <c r="F555" s="102"/>
      <c r="G555" s="102"/>
      <c r="H555" s="102"/>
      <c r="I555" s="102"/>
      <c r="J555" s="102"/>
      <c r="K555" s="102"/>
      <c r="L555" s="102"/>
      <c r="M555" s="21">
        <f t="shared" si="28"/>
        <v>0</v>
      </c>
      <c r="N555" s="21">
        <f>$M555*Listen!$H$4</f>
        <v>0</v>
      </c>
      <c r="O555" s="21">
        <f>$M555*0.4*Listen!$H$2*0.035*A_Stammdaten!$E$113</f>
        <v>0</v>
      </c>
      <c r="P555" s="21">
        <f t="shared" si="29"/>
        <v>0</v>
      </c>
    </row>
    <row r="556" spans="1:16" ht="15" x14ac:dyDescent="0.25">
      <c r="A556" s="70">
        <f>A_Stammdaten!$A$113</f>
        <v>0</v>
      </c>
      <c r="B556" s="70" t="str">
        <f>IF(A556&lt;&gt;0,2019,"")</f>
        <v/>
      </c>
      <c r="C556" s="108">
        <f>A_Stammdaten!$B$113</f>
        <v>0</v>
      </c>
      <c r="D556" s="21">
        <f t="shared" ref="D556:D600" si="30">SUM(E556:F556)</f>
        <v>0</v>
      </c>
      <c r="E556" s="102"/>
      <c r="F556" s="102"/>
      <c r="G556" s="102"/>
      <c r="H556" s="102"/>
      <c r="I556" s="102"/>
      <c r="J556" s="102"/>
      <c r="K556" s="102"/>
      <c r="L556" s="102"/>
      <c r="M556" s="21">
        <f t="shared" ref="M556:M600" si="31">AVERAGE(SUM(G556+H556,-I556),SUM(J556+K556,-L556))</f>
        <v>0</v>
      </c>
      <c r="N556" s="21">
        <f>$M556*Listen!$H$4</f>
        <v>0</v>
      </c>
      <c r="O556" s="21">
        <f>$M556*0.4*Listen!$H$2*0.035*A_Stammdaten!$E$113</f>
        <v>0</v>
      </c>
      <c r="P556" s="21">
        <f t="shared" ref="P556:P600" si="32">D556+N556+O556</f>
        <v>0</v>
      </c>
    </row>
    <row r="557" spans="1:16" ht="15" x14ac:dyDescent="0.25">
      <c r="A557" s="70">
        <f>A_Stammdaten!$A$113</f>
        <v>0</v>
      </c>
      <c r="B557" s="70" t="str">
        <f>IF(A557&lt;&gt;0,2020,"")</f>
        <v/>
      </c>
      <c r="C557" s="108">
        <f>A_Stammdaten!$B$113</f>
        <v>0</v>
      </c>
      <c r="D557" s="21">
        <f t="shared" si="30"/>
        <v>0</v>
      </c>
      <c r="E557" s="102"/>
      <c r="F557" s="102"/>
      <c r="G557" s="102"/>
      <c r="H557" s="102"/>
      <c r="I557" s="102"/>
      <c r="J557" s="102"/>
      <c r="K557" s="102"/>
      <c r="L557" s="102"/>
      <c r="M557" s="21">
        <f t="shared" si="31"/>
        <v>0</v>
      </c>
      <c r="N557" s="21">
        <f>$M557*Listen!$H$4</f>
        <v>0</v>
      </c>
      <c r="O557" s="21">
        <f>$M557*0.4*Listen!$H$2*0.035*A_Stammdaten!$E$113</f>
        <v>0</v>
      </c>
      <c r="P557" s="21">
        <f t="shared" si="32"/>
        <v>0</v>
      </c>
    </row>
    <row r="558" spans="1:16" ht="15" x14ac:dyDescent="0.25">
      <c r="A558" s="70">
        <f>A_Stammdaten!$A$113</f>
        <v>0</v>
      </c>
      <c r="B558" s="70" t="str">
        <f>IF(A558&lt;&gt;0,2021,"")</f>
        <v/>
      </c>
      <c r="C558" s="108">
        <f>A_Stammdaten!$B$113</f>
        <v>0</v>
      </c>
      <c r="D558" s="21">
        <f t="shared" si="30"/>
        <v>0</v>
      </c>
      <c r="E558" s="102"/>
      <c r="F558" s="102"/>
      <c r="G558" s="102"/>
      <c r="H558" s="102"/>
      <c r="I558" s="102"/>
      <c r="J558" s="102"/>
      <c r="K558" s="102"/>
      <c r="L558" s="102"/>
      <c r="M558" s="21">
        <f t="shared" si="31"/>
        <v>0</v>
      </c>
      <c r="N558" s="21">
        <f>$M558*Listen!$H$4</f>
        <v>0</v>
      </c>
      <c r="O558" s="21">
        <f>$M558*0.4*Listen!$H$2*0.035*A_Stammdaten!$E$113</f>
        <v>0</v>
      </c>
      <c r="P558" s="21">
        <f t="shared" si="32"/>
        <v>0</v>
      </c>
    </row>
    <row r="559" spans="1:16" ht="15" x14ac:dyDescent="0.25">
      <c r="A559" s="70">
        <f>A_Stammdaten!$A$113</f>
        <v>0</v>
      </c>
      <c r="B559" s="70" t="str">
        <f>IF(A559&lt;&gt;0,2022,"")</f>
        <v/>
      </c>
      <c r="C559" s="108">
        <f>A_Stammdaten!$B$113</f>
        <v>0</v>
      </c>
      <c r="D559" s="21">
        <f t="shared" si="30"/>
        <v>0</v>
      </c>
      <c r="E559" s="102"/>
      <c r="F559" s="102"/>
      <c r="G559" s="102"/>
      <c r="H559" s="102"/>
      <c r="I559" s="102"/>
      <c r="J559" s="102"/>
      <c r="K559" s="102"/>
      <c r="L559" s="102"/>
      <c r="M559" s="21">
        <f t="shared" si="31"/>
        <v>0</v>
      </c>
      <c r="N559" s="21">
        <f>$M559*Listen!$H$4</f>
        <v>0</v>
      </c>
      <c r="O559" s="21">
        <f>$M559*0.4*Listen!$H$2*0.035*A_Stammdaten!$E$113</f>
        <v>0</v>
      </c>
      <c r="P559" s="21">
        <f t="shared" si="32"/>
        <v>0</v>
      </c>
    </row>
    <row r="560" spans="1:16" ht="15" x14ac:dyDescent="0.25">
      <c r="A560" s="70">
        <f>A_Stammdaten!$A$113</f>
        <v>0</v>
      </c>
      <c r="B560" s="70" t="str">
        <f>IF(A560&lt;&gt;0,2023,"")</f>
        <v/>
      </c>
      <c r="C560" s="108">
        <f>A_Stammdaten!$B$113</f>
        <v>0</v>
      </c>
      <c r="D560" s="21">
        <f t="shared" si="30"/>
        <v>0</v>
      </c>
      <c r="E560" s="102"/>
      <c r="F560" s="102"/>
      <c r="G560" s="102"/>
      <c r="H560" s="102"/>
      <c r="I560" s="102"/>
      <c r="J560" s="102"/>
      <c r="K560" s="102"/>
      <c r="L560" s="102"/>
      <c r="M560" s="21">
        <f t="shared" si="31"/>
        <v>0</v>
      </c>
      <c r="N560" s="21">
        <f>$M560*Listen!$H$4</f>
        <v>0</v>
      </c>
      <c r="O560" s="21">
        <f>$M560*0.4*Listen!$H$2*0.035*A_Stammdaten!$E$113</f>
        <v>0</v>
      </c>
      <c r="P560" s="21">
        <f t="shared" si="32"/>
        <v>0</v>
      </c>
    </row>
    <row r="561" spans="1:16" ht="15" x14ac:dyDescent="0.25">
      <c r="A561" s="70">
        <f>A_Stammdaten!$A$114</f>
        <v>0</v>
      </c>
      <c r="B561" s="70" t="str">
        <f>IF(A561&lt;&gt;0,2017,"")</f>
        <v/>
      </c>
      <c r="C561" s="108">
        <f>A_Stammdaten!$B$114</f>
        <v>0</v>
      </c>
      <c r="D561" s="21">
        <f t="shared" si="30"/>
        <v>0</v>
      </c>
      <c r="E561" s="102"/>
      <c r="F561" s="102"/>
      <c r="G561" s="102"/>
      <c r="H561" s="102"/>
      <c r="I561" s="102"/>
      <c r="J561" s="102"/>
      <c r="K561" s="102"/>
      <c r="L561" s="102"/>
      <c r="M561" s="21">
        <f t="shared" si="31"/>
        <v>0</v>
      </c>
      <c r="N561" s="21">
        <f>$M561*Listen!$H$4</f>
        <v>0</v>
      </c>
      <c r="O561" s="21">
        <f>$M561*0.4*Listen!$H$2*0.035*A_Stammdaten!$E$114</f>
        <v>0</v>
      </c>
      <c r="P561" s="21">
        <f t="shared" si="32"/>
        <v>0</v>
      </c>
    </row>
    <row r="562" spans="1:16" ht="15" x14ac:dyDescent="0.25">
      <c r="A562" s="70">
        <f>A_Stammdaten!$A$114</f>
        <v>0</v>
      </c>
      <c r="B562" s="70" t="str">
        <f>IF(A562&lt;&gt;0,2018,"")</f>
        <v/>
      </c>
      <c r="C562" s="108">
        <f>A_Stammdaten!$B$114</f>
        <v>0</v>
      </c>
      <c r="D562" s="21">
        <f t="shared" si="30"/>
        <v>0</v>
      </c>
      <c r="E562" s="102"/>
      <c r="F562" s="102"/>
      <c r="G562" s="102"/>
      <c r="H562" s="102"/>
      <c r="I562" s="102"/>
      <c r="J562" s="102"/>
      <c r="K562" s="102"/>
      <c r="L562" s="102"/>
      <c r="M562" s="21">
        <f t="shared" si="31"/>
        <v>0</v>
      </c>
      <c r="N562" s="21">
        <f>$M562*Listen!$H$4</f>
        <v>0</v>
      </c>
      <c r="O562" s="21">
        <f>$M562*0.4*Listen!$H$2*0.035*A_Stammdaten!$E$114</f>
        <v>0</v>
      </c>
      <c r="P562" s="21">
        <f t="shared" si="32"/>
        <v>0</v>
      </c>
    </row>
    <row r="563" spans="1:16" ht="15" x14ac:dyDescent="0.25">
      <c r="A563" s="70">
        <f>A_Stammdaten!$A$114</f>
        <v>0</v>
      </c>
      <c r="B563" s="70" t="str">
        <f>IF(A563&lt;&gt;0,2019,"")</f>
        <v/>
      </c>
      <c r="C563" s="108">
        <f>A_Stammdaten!$B$114</f>
        <v>0</v>
      </c>
      <c r="D563" s="21">
        <f t="shared" si="30"/>
        <v>0</v>
      </c>
      <c r="E563" s="102"/>
      <c r="F563" s="102"/>
      <c r="G563" s="102"/>
      <c r="H563" s="102"/>
      <c r="I563" s="102"/>
      <c r="J563" s="102"/>
      <c r="K563" s="102"/>
      <c r="L563" s="102"/>
      <c r="M563" s="21">
        <f t="shared" si="31"/>
        <v>0</v>
      </c>
      <c r="N563" s="21">
        <f>$M563*Listen!$H$4</f>
        <v>0</v>
      </c>
      <c r="O563" s="21">
        <f>$M563*0.4*Listen!$H$2*0.035*A_Stammdaten!$E$114</f>
        <v>0</v>
      </c>
      <c r="P563" s="21">
        <f t="shared" si="32"/>
        <v>0</v>
      </c>
    </row>
    <row r="564" spans="1:16" ht="15" x14ac:dyDescent="0.25">
      <c r="A564" s="70">
        <f>A_Stammdaten!$A$114</f>
        <v>0</v>
      </c>
      <c r="B564" s="70" t="str">
        <f>IF(A564&lt;&gt;0,2020,"")</f>
        <v/>
      </c>
      <c r="C564" s="108">
        <f>A_Stammdaten!$B$114</f>
        <v>0</v>
      </c>
      <c r="D564" s="21">
        <f t="shared" si="30"/>
        <v>0</v>
      </c>
      <c r="E564" s="102"/>
      <c r="F564" s="102"/>
      <c r="G564" s="102"/>
      <c r="H564" s="102"/>
      <c r="I564" s="102"/>
      <c r="J564" s="102"/>
      <c r="K564" s="102"/>
      <c r="L564" s="102"/>
      <c r="M564" s="21">
        <f t="shared" si="31"/>
        <v>0</v>
      </c>
      <c r="N564" s="21">
        <f>$M564*Listen!$H$4</f>
        <v>0</v>
      </c>
      <c r="O564" s="21">
        <f>$M564*0.4*Listen!$H$2*0.035*A_Stammdaten!$E$114</f>
        <v>0</v>
      </c>
      <c r="P564" s="21">
        <f t="shared" si="32"/>
        <v>0</v>
      </c>
    </row>
    <row r="565" spans="1:16" ht="15" x14ac:dyDescent="0.25">
      <c r="A565" s="70">
        <f>A_Stammdaten!$A$114</f>
        <v>0</v>
      </c>
      <c r="B565" s="70" t="str">
        <f>IF(A565&lt;&gt;0,2021,"")</f>
        <v/>
      </c>
      <c r="C565" s="108">
        <f>A_Stammdaten!$B$114</f>
        <v>0</v>
      </c>
      <c r="D565" s="21">
        <f t="shared" si="30"/>
        <v>0</v>
      </c>
      <c r="E565" s="102"/>
      <c r="F565" s="102"/>
      <c r="G565" s="102"/>
      <c r="H565" s="102"/>
      <c r="I565" s="102"/>
      <c r="J565" s="102"/>
      <c r="K565" s="102"/>
      <c r="L565" s="102"/>
      <c r="M565" s="21">
        <f t="shared" si="31"/>
        <v>0</v>
      </c>
      <c r="N565" s="21">
        <f>$M565*Listen!$H$4</f>
        <v>0</v>
      </c>
      <c r="O565" s="21">
        <f>$M565*0.4*Listen!$H$2*0.035*A_Stammdaten!$E$114</f>
        <v>0</v>
      </c>
      <c r="P565" s="21">
        <f t="shared" si="32"/>
        <v>0</v>
      </c>
    </row>
    <row r="566" spans="1:16" ht="15" x14ac:dyDescent="0.25">
      <c r="A566" s="70">
        <f>A_Stammdaten!$A$114</f>
        <v>0</v>
      </c>
      <c r="B566" s="70" t="str">
        <f>IF(A566&lt;&gt;0,2022,"")</f>
        <v/>
      </c>
      <c r="C566" s="108">
        <f>A_Stammdaten!$B$114</f>
        <v>0</v>
      </c>
      <c r="D566" s="21">
        <f t="shared" si="30"/>
        <v>0</v>
      </c>
      <c r="E566" s="102"/>
      <c r="F566" s="102"/>
      <c r="G566" s="102"/>
      <c r="H566" s="102"/>
      <c r="I566" s="102"/>
      <c r="J566" s="102"/>
      <c r="K566" s="102"/>
      <c r="L566" s="102"/>
      <c r="M566" s="21">
        <f t="shared" si="31"/>
        <v>0</v>
      </c>
      <c r="N566" s="21">
        <f>$M566*Listen!$H$4</f>
        <v>0</v>
      </c>
      <c r="O566" s="21">
        <f>$M566*0.4*Listen!$H$2*0.035*A_Stammdaten!$E$114</f>
        <v>0</v>
      </c>
      <c r="P566" s="21">
        <f t="shared" si="32"/>
        <v>0</v>
      </c>
    </row>
    <row r="567" spans="1:16" ht="15" x14ac:dyDescent="0.25">
      <c r="A567" s="70">
        <f>A_Stammdaten!$A$114</f>
        <v>0</v>
      </c>
      <c r="B567" s="70" t="str">
        <f>IF(A567&lt;&gt;0,2023,"")</f>
        <v/>
      </c>
      <c r="C567" s="108">
        <f>A_Stammdaten!$B$114</f>
        <v>0</v>
      </c>
      <c r="D567" s="21">
        <f t="shared" si="30"/>
        <v>0</v>
      </c>
      <c r="E567" s="102"/>
      <c r="F567" s="102"/>
      <c r="G567" s="102"/>
      <c r="H567" s="102"/>
      <c r="I567" s="102"/>
      <c r="J567" s="102"/>
      <c r="K567" s="102"/>
      <c r="L567" s="102"/>
      <c r="M567" s="21">
        <f t="shared" si="31"/>
        <v>0</v>
      </c>
      <c r="N567" s="21">
        <f>$M567*Listen!$H$4</f>
        <v>0</v>
      </c>
      <c r="O567" s="21">
        <f>$M567*0.4*Listen!$H$2*0.035*A_Stammdaten!$E$114</f>
        <v>0</v>
      </c>
      <c r="P567" s="21">
        <f t="shared" si="32"/>
        <v>0</v>
      </c>
    </row>
    <row r="568" spans="1:16" ht="15" x14ac:dyDescent="0.25">
      <c r="A568" s="70">
        <f>A_Stammdaten!$A$115</f>
        <v>0</v>
      </c>
      <c r="B568" s="70" t="str">
        <f>IF(A568&lt;&gt;0,2017,"")</f>
        <v/>
      </c>
      <c r="C568" s="108">
        <f>A_Stammdaten!$B$115</f>
        <v>0</v>
      </c>
      <c r="D568" s="21">
        <f t="shared" si="30"/>
        <v>0</v>
      </c>
      <c r="E568" s="102"/>
      <c r="F568" s="102"/>
      <c r="G568" s="102"/>
      <c r="H568" s="102"/>
      <c r="I568" s="102"/>
      <c r="J568" s="102"/>
      <c r="K568" s="102"/>
      <c r="L568" s="102"/>
      <c r="M568" s="21">
        <f t="shared" si="31"/>
        <v>0</v>
      </c>
      <c r="N568" s="21">
        <f>$M568*Listen!$H$4</f>
        <v>0</v>
      </c>
      <c r="O568" s="21">
        <f>$M568*0.4*Listen!$H$2*0.035*A_Stammdaten!$E$115</f>
        <v>0</v>
      </c>
      <c r="P568" s="21">
        <f t="shared" si="32"/>
        <v>0</v>
      </c>
    </row>
    <row r="569" spans="1:16" ht="15" x14ac:dyDescent="0.25">
      <c r="A569" s="70">
        <f>A_Stammdaten!$A$115</f>
        <v>0</v>
      </c>
      <c r="B569" s="70" t="str">
        <f>IF(A569&lt;&gt;0,2018,"")</f>
        <v/>
      </c>
      <c r="C569" s="108">
        <f>A_Stammdaten!$B$115</f>
        <v>0</v>
      </c>
      <c r="D569" s="21">
        <f t="shared" si="30"/>
        <v>0</v>
      </c>
      <c r="E569" s="102"/>
      <c r="F569" s="102"/>
      <c r="G569" s="102"/>
      <c r="H569" s="102"/>
      <c r="I569" s="102"/>
      <c r="J569" s="102"/>
      <c r="K569" s="102"/>
      <c r="L569" s="102"/>
      <c r="M569" s="21">
        <f t="shared" si="31"/>
        <v>0</v>
      </c>
      <c r="N569" s="21">
        <f>$M569*Listen!$H$4</f>
        <v>0</v>
      </c>
      <c r="O569" s="21">
        <f>$M569*0.4*Listen!$H$2*0.035*A_Stammdaten!$E$115</f>
        <v>0</v>
      </c>
      <c r="P569" s="21">
        <f t="shared" si="32"/>
        <v>0</v>
      </c>
    </row>
    <row r="570" spans="1:16" ht="15" x14ac:dyDescent="0.25">
      <c r="A570" s="70">
        <f>A_Stammdaten!$A$115</f>
        <v>0</v>
      </c>
      <c r="B570" s="70" t="str">
        <f>IF(A570&lt;&gt;0,2019,"")</f>
        <v/>
      </c>
      <c r="C570" s="108">
        <f>A_Stammdaten!$B$115</f>
        <v>0</v>
      </c>
      <c r="D570" s="21">
        <f t="shared" si="30"/>
        <v>0</v>
      </c>
      <c r="E570" s="102"/>
      <c r="F570" s="102"/>
      <c r="G570" s="102"/>
      <c r="H570" s="102"/>
      <c r="I570" s="102"/>
      <c r="J570" s="102"/>
      <c r="K570" s="102"/>
      <c r="L570" s="102"/>
      <c r="M570" s="21">
        <f t="shared" si="31"/>
        <v>0</v>
      </c>
      <c r="N570" s="21">
        <f>$M570*Listen!$H$4</f>
        <v>0</v>
      </c>
      <c r="O570" s="21">
        <f>$M570*0.4*Listen!$H$2*0.035*A_Stammdaten!$E$115</f>
        <v>0</v>
      </c>
      <c r="P570" s="21">
        <f t="shared" si="32"/>
        <v>0</v>
      </c>
    </row>
    <row r="571" spans="1:16" ht="15" x14ac:dyDescent="0.25">
      <c r="A571" s="70">
        <f>A_Stammdaten!$A$115</f>
        <v>0</v>
      </c>
      <c r="B571" s="70" t="str">
        <f>IF(A571&lt;&gt;0,2020,"")</f>
        <v/>
      </c>
      <c r="C571" s="108">
        <f>A_Stammdaten!$B$115</f>
        <v>0</v>
      </c>
      <c r="D571" s="21">
        <f t="shared" si="30"/>
        <v>0</v>
      </c>
      <c r="E571" s="102"/>
      <c r="F571" s="102"/>
      <c r="G571" s="102"/>
      <c r="H571" s="102"/>
      <c r="I571" s="102"/>
      <c r="J571" s="102"/>
      <c r="K571" s="102"/>
      <c r="L571" s="102"/>
      <c r="M571" s="21">
        <f t="shared" si="31"/>
        <v>0</v>
      </c>
      <c r="N571" s="21">
        <f>$M571*Listen!$H$4</f>
        <v>0</v>
      </c>
      <c r="O571" s="21">
        <f>$M571*0.4*Listen!$H$2*0.035*A_Stammdaten!$E$115</f>
        <v>0</v>
      </c>
      <c r="P571" s="21">
        <f t="shared" si="32"/>
        <v>0</v>
      </c>
    </row>
    <row r="572" spans="1:16" ht="15" x14ac:dyDescent="0.25">
      <c r="A572" s="70">
        <f>A_Stammdaten!$A$115</f>
        <v>0</v>
      </c>
      <c r="B572" s="70" t="str">
        <f>IF(A572&lt;&gt;0,2021,"")</f>
        <v/>
      </c>
      <c r="C572" s="108">
        <f>A_Stammdaten!$B$115</f>
        <v>0</v>
      </c>
      <c r="D572" s="21">
        <f t="shared" si="30"/>
        <v>0</v>
      </c>
      <c r="E572" s="102"/>
      <c r="F572" s="102"/>
      <c r="G572" s="102"/>
      <c r="H572" s="102"/>
      <c r="I572" s="102"/>
      <c r="J572" s="102"/>
      <c r="K572" s="102"/>
      <c r="L572" s="102"/>
      <c r="M572" s="21">
        <f t="shared" si="31"/>
        <v>0</v>
      </c>
      <c r="N572" s="21">
        <f>$M572*Listen!$H$4</f>
        <v>0</v>
      </c>
      <c r="O572" s="21">
        <f>$M572*0.4*Listen!$H$2*0.035*A_Stammdaten!$E$115</f>
        <v>0</v>
      </c>
      <c r="P572" s="21">
        <f t="shared" si="32"/>
        <v>0</v>
      </c>
    </row>
    <row r="573" spans="1:16" ht="15" x14ac:dyDescent="0.25">
      <c r="A573" s="70">
        <f>A_Stammdaten!$A$115</f>
        <v>0</v>
      </c>
      <c r="B573" s="70" t="str">
        <f>IF(A573&lt;&gt;0,2022,"")</f>
        <v/>
      </c>
      <c r="C573" s="108">
        <f>A_Stammdaten!$B$115</f>
        <v>0</v>
      </c>
      <c r="D573" s="21">
        <f t="shared" si="30"/>
        <v>0</v>
      </c>
      <c r="E573" s="102"/>
      <c r="F573" s="102"/>
      <c r="G573" s="102"/>
      <c r="H573" s="102"/>
      <c r="I573" s="102"/>
      <c r="J573" s="102"/>
      <c r="K573" s="102"/>
      <c r="L573" s="102"/>
      <c r="M573" s="21">
        <f t="shared" si="31"/>
        <v>0</v>
      </c>
      <c r="N573" s="21">
        <f>$M573*Listen!$H$4</f>
        <v>0</v>
      </c>
      <c r="O573" s="21">
        <f>$M573*0.4*Listen!$H$2*0.035*A_Stammdaten!$E$115</f>
        <v>0</v>
      </c>
      <c r="P573" s="21">
        <f t="shared" si="32"/>
        <v>0</v>
      </c>
    </row>
    <row r="574" spans="1:16" ht="15" x14ac:dyDescent="0.25">
      <c r="A574" s="70">
        <f>A_Stammdaten!$A$115</f>
        <v>0</v>
      </c>
      <c r="B574" s="70" t="str">
        <f>IF(A574&lt;&gt;0,2023,"")</f>
        <v/>
      </c>
      <c r="C574" s="108">
        <f>A_Stammdaten!$B$115</f>
        <v>0</v>
      </c>
      <c r="D574" s="21">
        <f t="shared" si="30"/>
        <v>0</v>
      </c>
      <c r="E574" s="102"/>
      <c r="F574" s="102"/>
      <c r="G574" s="102"/>
      <c r="H574" s="102"/>
      <c r="I574" s="102"/>
      <c r="J574" s="102"/>
      <c r="K574" s="102"/>
      <c r="L574" s="102"/>
      <c r="M574" s="21">
        <f t="shared" si="31"/>
        <v>0</v>
      </c>
      <c r="N574" s="21">
        <f>$M574*Listen!$H$4</f>
        <v>0</v>
      </c>
      <c r="O574" s="21">
        <f>$M574*0.4*Listen!$H$2*0.035*A_Stammdaten!$E$115</f>
        <v>0</v>
      </c>
      <c r="P574" s="21">
        <f t="shared" si="32"/>
        <v>0</v>
      </c>
    </row>
    <row r="575" spans="1:16" ht="15" x14ac:dyDescent="0.25">
      <c r="A575" s="70">
        <f>A_Stammdaten!$A$116</f>
        <v>0</v>
      </c>
      <c r="B575" s="70" t="str">
        <f>IF(A575&lt;&gt;0,2017,"")</f>
        <v/>
      </c>
      <c r="C575" s="108">
        <f>A_Stammdaten!$B$116</f>
        <v>0</v>
      </c>
      <c r="D575" s="21">
        <f t="shared" si="30"/>
        <v>0</v>
      </c>
      <c r="E575" s="102"/>
      <c r="F575" s="102"/>
      <c r="G575" s="102"/>
      <c r="H575" s="102"/>
      <c r="I575" s="102"/>
      <c r="J575" s="102"/>
      <c r="K575" s="102"/>
      <c r="L575" s="102"/>
      <c r="M575" s="21">
        <f t="shared" si="31"/>
        <v>0</v>
      </c>
      <c r="N575" s="21">
        <f>$M575*Listen!$H$4</f>
        <v>0</v>
      </c>
      <c r="O575" s="21">
        <f>$M575*0.4*Listen!$H$2*0.035*A_Stammdaten!$E$116</f>
        <v>0</v>
      </c>
      <c r="P575" s="21">
        <f t="shared" si="32"/>
        <v>0</v>
      </c>
    </row>
    <row r="576" spans="1:16" ht="15" x14ac:dyDescent="0.25">
      <c r="A576" s="70">
        <f>A_Stammdaten!$A$116</f>
        <v>0</v>
      </c>
      <c r="B576" s="70" t="str">
        <f>IF(A576&lt;&gt;0,2018,"")</f>
        <v/>
      </c>
      <c r="C576" s="108">
        <f>A_Stammdaten!$B$116</f>
        <v>0</v>
      </c>
      <c r="D576" s="21">
        <f t="shared" si="30"/>
        <v>0</v>
      </c>
      <c r="E576" s="102"/>
      <c r="F576" s="102"/>
      <c r="G576" s="102"/>
      <c r="H576" s="102"/>
      <c r="I576" s="102"/>
      <c r="J576" s="102"/>
      <c r="K576" s="102"/>
      <c r="L576" s="102"/>
      <c r="M576" s="21">
        <f t="shared" si="31"/>
        <v>0</v>
      </c>
      <c r="N576" s="21">
        <f>$M576*Listen!$H$4</f>
        <v>0</v>
      </c>
      <c r="O576" s="21">
        <f>$M576*0.4*Listen!$H$2*0.035*A_Stammdaten!$E$116</f>
        <v>0</v>
      </c>
      <c r="P576" s="21">
        <f t="shared" si="32"/>
        <v>0</v>
      </c>
    </row>
    <row r="577" spans="1:16" ht="15" x14ac:dyDescent="0.25">
      <c r="A577" s="70">
        <f>A_Stammdaten!$A$116</f>
        <v>0</v>
      </c>
      <c r="B577" s="70" t="str">
        <f>IF(A577&lt;&gt;0,2019,"")</f>
        <v/>
      </c>
      <c r="C577" s="108">
        <f>A_Stammdaten!$B$116</f>
        <v>0</v>
      </c>
      <c r="D577" s="21">
        <f t="shared" si="30"/>
        <v>0</v>
      </c>
      <c r="E577" s="102"/>
      <c r="F577" s="102"/>
      <c r="G577" s="102"/>
      <c r="H577" s="102"/>
      <c r="I577" s="102"/>
      <c r="J577" s="102"/>
      <c r="K577" s="102"/>
      <c r="L577" s="102"/>
      <c r="M577" s="21">
        <f t="shared" si="31"/>
        <v>0</v>
      </c>
      <c r="N577" s="21">
        <f>$M577*Listen!$H$4</f>
        <v>0</v>
      </c>
      <c r="O577" s="21">
        <f>$M577*0.4*Listen!$H$2*0.035*A_Stammdaten!$E$116</f>
        <v>0</v>
      </c>
      <c r="P577" s="21">
        <f t="shared" si="32"/>
        <v>0</v>
      </c>
    </row>
    <row r="578" spans="1:16" ht="15" x14ac:dyDescent="0.25">
      <c r="A578" s="70">
        <f>A_Stammdaten!$A$116</f>
        <v>0</v>
      </c>
      <c r="B578" s="70" t="str">
        <f>IF(A578&lt;&gt;0,2020,"")</f>
        <v/>
      </c>
      <c r="C578" s="108">
        <f>A_Stammdaten!$B$116</f>
        <v>0</v>
      </c>
      <c r="D578" s="21">
        <f t="shared" si="30"/>
        <v>0</v>
      </c>
      <c r="E578" s="102"/>
      <c r="F578" s="102"/>
      <c r="G578" s="102"/>
      <c r="H578" s="102"/>
      <c r="I578" s="102"/>
      <c r="J578" s="102"/>
      <c r="K578" s="102"/>
      <c r="L578" s="102"/>
      <c r="M578" s="21">
        <f t="shared" si="31"/>
        <v>0</v>
      </c>
      <c r="N578" s="21">
        <f>$M578*Listen!$H$4</f>
        <v>0</v>
      </c>
      <c r="O578" s="21">
        <f>$M578*0.4*Listen!$H$2*0.035*A_Stammdaten!$E$116</f>
        <v>0</v>
      </c>
      <c r="P578" s="21">
        <f t="shared" si="32"/>
        <v>0</v>
      </c>
    </row>
    <row r="579" spans="1:16" ht="15" x14ac:dyDescent="0.25">
      <c r="A579" s="70">
        <f>A_Stammdaten!$A$116</f>
        <v>0</v>
      </c>
      <c r="B579" s="70" t="str">
        <f>IF(A579&lt;&gt;0,2021,"")</f>
        <v/>
      </c>
      <c r="C579" s="108">
        <f>A_Stammdaten!$B$116</f>
        <v>0</v>
      </c>
      <c r="D579" s="21">
        <f t="shared" si="30"/>
        <v>0</v>
      </c>
      <c r="E579" s="102"/>
      <c r="F579" s="102"/>
      <c r="G579" s="102"/>
      <c r="H579" s="102"/>
      <c r="I579" s="102"/>
      <c r="J579" s="102"/>
      <c r="K579" s="102"/>
      <c r="L579" s="102"/>
      <c r="M579" s="21">
        <f t="shared" si="31"/>
        <v>0</v>
      </c>
      <c r="N579" s="21">
        <f>$M579*Listen!$H$4</f>
        <v>0</v>
      </c>
      <c r="O579" s="21">
        <f>$M579*0.4*Listen!$H$2*0.035*A_Stammdaten!$E$116</f>
        <v>0</v>
      </c>
      <c r="P579" s="21">
        <f t="shared" si="32"/>
        <v>0</v>
      </c>
    </row>
    <row r="580" spans="1:16" ht="15" x14ac:dyDescent="0.25">
      <c r="A580" s="70">
        <f>A_Stammdaten!$A$116</f>
        <v>0</v>
      </c>
      <c r="B580" s="70" t="str">
        <f>IF(A580&lt;&gt;0,2022,"")</f>
        <v/>
      </c>
      <c r="C580" s="108">
        <f>A_Stammdaten!$B$116</f>
        <v>0</v>
      </c>
      <c r="D580" s="21">
        <f t="shared" si="30"/>
        <v>0</v>
      </c>
      <c r="E580" s="102"/>
      <c r="F580" s="102"/>
      <c r="G580" s="102"/>
      <c r="H580" s="102"/>
      <c r="I580" s="102"/>
      <c r="J580" s="102"/>
      <c r="K580" s="102"/>
      <c r="L580" s="102"/>
      <c r="M580" s="21">
        <f t="shared" si="31"/>
        <v>0</v>
      </c>
      <c r="N580" s="21">
        <f>$M580*Listen!$H$4</f>
        <v>0</v>
      </c>
      <c r="O580" s="21">
        <f>$M580*0.4*Listen!$H$2*0.035*A_Stammdaten!$E$116</f>
        <v>0</v>
      </c>
      <c r="P580" s="21">
        <f t="shared" si="32"/>
        <v>0</v>
      </c>
    </row>
    <row r="581" spans="1:16" ht="15" x14ac:dyDescent="0.25">
      <c r="A581" s="70">
        <f>A_Stammdaten!$A$116</f>
        <v>0</v>
      </c>
      <c r="B581" s="70" t="str">
        <f>IF(A581&lt;&gt;0,2023,"")</f>
        <v/>
      </c>
      <c r="C581" s="108">
        <f>A_Stammdaten!$B$116</f>
        <v>0</v>
      </c>
      <c r="D581" s="21">
        <f t="shared" si="30"/>
        <v>0</v>
      </c>
      <c r="E581" s="102"/>
      <c r="F581" s="102"/>
      <c r="G581" s="102"/>
      <c r="H581" s="102"/>
      <c r="I581" s="102"/>
      <c r="J581" s="102"/>
      <c r="K581" s="102"/>
      <c r="L581" s="102"/>
      <c r="M581" s="21">
        <f t="shared" si="31"/>
        <v>0</v>
      </c>
      <c r="N581" s="21">
        <f>$M581*Listen!$H$4</f>
        <v>0</v>
      </c>
      <c r="O581" s="21">
        <f>$M581*0.4*Listen!$H$2*0.035*A_Stammdaten!$E$116</f>
        <v>0</v>
      </c>
      <c r="P581" s="21">
        <f t="shared" si="32"/>
        <v>0</v>
      </c>
    </row>
    <row r="582" spans="1:16" ht="15" x14ac:dyDescent="0.25">
      <c r="A582" s="70">
        <f>A_Stammdaten!$A$117</f>
        <v>0</v>
      </c>
      <c r="B582" s="70" t="str">
        <f>IF(A582&lt;&gt;0,2017,"")</f>
        <v/>
      </c>
      <c r="C582" s="108">
        <f>A_Stammdaten!$B$117</f>
        <v>0</v>
      </c>
      <c r="D582" s="21">
        <f t="shared" si="30"/>
        <v>0</v>
      </c>
      <c r="E582" s="102"/>
      <c r="F582" s="102"/>
      <c r="G582" s="102"/>
      <c r="H582" s="102"/>
      <c r="I582" s="102"/>
      <c r="J582" s="102"/>
      <c r="K582" s="102"/>
      <c r="L582" s="102"/>
      <c r="M582" s="21">
        <f t="shared" si="31"/>
        <v>0</v>
      </c>
      <c r="N582" s="21">
        <f>$M582*Listen!$H$4</f>
        <v>0</v>
      </c>
      <c r="O582" s="21">
        <f>$M582*0.4*Listen!$H$2*0.035*A_Stammdaten!$E$117</f>
        <v>0</v>
      </c>
      <c r="P582" s="21">
        <f t="shared" si="32"/>
        <v>0</v>
      </c>
    </row>
    <row r="583" spans="1:16" ht="15" x14ac:dyDescent="0.25">
      <c r="A583" s="70">
        <f>A_Stammdaten!$A$117</f>
        <v>0</v>
      </c>
      <c r="B583" s="70" t="str">
        <f>IF(A583&lt;&gt;0,2018,"")</f>
        <v/>
      </c>
      <c r="C583" s="108">
        <f>A_Stammdaten!$B$117</f>
        <v>0</v>
      </c>
      <c r="D583" s="21">
        <f t="shared" si="30"/>
        <v>0</v>
      </c>
      <c r="E583" s="102"/>
      <c r="F583" s="102"/>
      <c r="G583" s="102"/>
      <c r="H583" s="102"/>
      <c r="I583" s="102"/>
      <c r="J583" s="102"/>
      <c r="K583" s="102"/>
      <c r="L583" s="102"/>
      <c r="M583" s="21">
        <f t="shared" si="31"/>
        <v>0</v>
      </c>
      <c r="N583" s="21">
        <f>$M583*Listen!$H$4</f>
        <v>0</v>
      </c>
      <c r="O583" s="21">
        <f>$M583*0.4*Listen!$H$2*0.035*A_Stammdaten!$E$117</f>
        <v>0</v>
      </c>
      <c r="P583" s="21">
        <f t="shared" si="32"/>
        <v>0</v>
      </c>
    </row>
    <row r="584" spans="1:16" ht="15" x14ac:dyDescent="0.25">
      <c r="A584" s="70">
        <f>A_Stammdaten!$A$117</f>
        <v>0</v>
      </c>
      <c r="B584" s="70" t="str">
        <f>IF(A584&lt;&gt;0,2019,"")</f>
        <v/>
      </c>
      <c r="C584" s="108">
        <f>A_Stammdaten!$B$117</f>
        <v>0</v>
      </c>
      <c r="D584" s="21">
        <f t="shared" si="30"/>
        <v>0</v>
      </c>
      <c r="E584" s="102"/>
      <c r="F584" s="102"/>
      <c r="G584" s="102"/>
      <c r="H584" s="102"/>
      <c r="I584" s="102"/>
      <c r="J584" s="102"/>
      <c r="K584" s="102"/>
      <c r="L584" s="102"/>
      <c r="M584" s="21">
        <f t="shared" si="31"/>
        <v>0</v>
      </c>
      <c r="N584" s="21">
        <f>$M584*Listen!$H$4</f>
        <v>0</v>
      </c>
      <c r="O584" s="21">
        <f>$M584*0.4*Listen!$H$2*0.035*A_Stammdaten!$E$117</f>
        <v>0</v>
      </c>
      <c r="P584" s="21">
        <f t="shared" si="32"/>
        <v>0</v>
      </c>
    </row>
    <row r="585" spans="1:16" ht="15" x14ac:dyDescent="0.25">
      <c r="A585" s="70">
        <f>A_Stammdaten!$A$117</f>
        <v>0</v>
      </c>
      <c r="B585" s="70" t="str">
        <f>IF(A585&lt;&gt;0,2020,"")</f>
        <v/>
      </c>
      <c r="C585" s="108">
        <f>A_Stammdaten!$B$117</f>
        <v>0</v>
      </c>
      <c r="D585" s="21">
        <f t="shared" si="30"/>
        <v>0</v>
      </c>
      <c r="E585" s="102"/>
      <c r="F585" s="102"/>
      <c r="G585" s="102"/>
      <c r="H585" s="102"/>
      <c r="I585" s="102"/>
      <c r="J585" s="102"/>
      <c r="K585" s="102"/>
      <c r="L585" s="102"/>
      <c r="M585" s="21">
        <f t="shared" si="31"/>
        <v>0</v>
      </c>
      <c r="N585" s="21">
        <f>$M585*Listen!$H$4</f>
        <v>0</v>
      </c>
      <c r="O585" s="21">
        <f>$M585*0.4*Listen!$H$2*0.035*A_Stammdaten!$E$117</f>
        <v>0</v>
      </c>
      <c r="P585" s="21">
        <f t="shared" si="32"/>
        <v>0</v>
      </c>
    </row>
    <row r="586" spans="1:16" ht="15" x14ac:dyDescent="0.25">
      <c r="A586" s="70">
        <f>A_Stammdaten!$A$117</f>
        <v>0</v>
      </c>
      <c r="B586" s="70" t="str">
        <f>IF(A586&lt;&gt;0,2021,"")</f>
        <v/>
      </c>
      <c r="C586" s="108">
        <f>A_Stammdaten!$B$117</f>
        <v>0</v>
      </c>
      <c r="D586" s="21">
        <f t="shared" si="30"/>
        <v>0</v>
      </c>
      <c r="E586" s="102"/>
      <c r="F586" s="102"/>
      <c r="G586" s="102"/>
      <c r="H586" s="102"/>
      <c r="I586" s="102"/>
      <c r="J586" s="102"/>
      <c r="K586" s="102"/>
      <c r="L586" s="102"/>
      <c r="M586" s="21">
        <f t="shared" si="31"/>
        <v>0</v>
      </c>
      <c r="N586" s="21">
        <f>$M586*Listen!$H$4</f>
        <v>0</v>
      </c>
      <c r="O586" s="21">
        <f>$M586*0.4*Listen!$H$2*0.035*A_Stammdaten!$E$117</f>
        <v>0</v>
      </c>
      <c r="P586" s="21">
        <f t="shared" si="32"/>
        <v>0</v>
      </c>
    </row>
    <row r="587" spans="1:16" ht="15" x14ac:dyDescent="0.25">
      <c r="A587" s="70">
        <f>A_Stammdaten!$A$117</f>
        <v>0</v>
      </c>
      <c r="B587" s="70" t="str">
        <f>IF(A587&lt;&gt;0,2022,"")</f>
        <v/>
      </c>
      <c r="C587" s="108">
        <f>A_Stammdaten!$B$117</f>
        <v>0</v>
      </c>
      <c r="D587" s="21">
        <f t="shared" si="30"/>
        <v>0</v>
      </c>
      <c r="E587" s="102"/>
      <c r="F587" s="102"/>
      <c r="G587" s="102"/>
      <c r="H587" s="102"/>
      <c r="I587" s="102"/>
      <c r="J587" s="102"/>
      <c r="K587" s="102"/>
      <c r="L587" s="102"/>
      <c r="M587" s="21">
        <f t="shared" si="31"/>
        <v>0</v>
      </c>
      <c r="N587" s="21">
        <f>$M587*Listen!$H$4</f>
        <v>0</v>
      </c>
      <c r="O587" s="21">
        <f>$M587*0.4*Listen!$H$2*0.035*A_Stammdaten!$E$117</f>
        <v>0</v>
      </c>
      <c r="P587" s="21">
        <f t="shared" si="32"/>
        <v>0</v>
      </c>
    </row>
    <row r="588" spans="1:16" ht="15" x14ac:dyDescent="0.25">
      <c r="A588" s="70">
        <f>A_Stammdaten!$A$117</f>
        <v>0</v>
      </c>
      <c r="B588" s="70" t="str">
        <f>IF(A588&lt;&gt;0,2023,"")</f>
        <v/>
      </c>
      <c r="C588" s="108">
        <f>A_Stammdaten!$B$117</f>
        <v>0</v>
      </c>
      <c r="D588" s="21">
        <f t="shared" si="30"/>
        <v>0</v>
      </c>
      <c r="E588" s="102"/>
      <c r="F588" s="102"/>
      <c r="G588" s="102"/>
      <c r="H588" s="102"/>
      <c r="I588" s="102"/>
      <c r="J588" s="102"/>
      <c r="K588" s="102"/>
      <c r="L588" s="102"/>
      <c r="M588" s="21">
        <f t="shared" si="31"/>
        <v>0</v>
      </c>
      <c r="N588" s="21">
        <f>$M588*Listen!$H$4</f>
        <v>0</v>
      </c>
      <c r="O588" s="21">
        <f>$M588*0.4*Listen!$H$2*0.035*A_Stammdaten!$E$117</f>
        <v>0</v>
      </c>
      <c r="P588" s="21">
        <f t="shared" si="32"/>
        <v>0</v>
      </c>
    </row>
    <row r="589" spans="1:16" ht="15" x14ac:dyDescent="0.25">
      <c r="A589" s="70">
        <f>A_Stammdaten!$A$118</f>
        <v>0</v>
      </c>
      <c r="B589" s="70" t="str">
        <f>IF(A589&lt;&gt;0,2017,"")</f>
        <v/>
      </c>
      <c r="C589" s="108">
        <f>A_Stammdaten!$B$118</f>
        <v>0</v>
      </c>
      <c r="D589" s="21">
        <f t="shared" si="30"/>
        <v>0</v>
      </c>
      <c r="E589" s="102"/>
      <c r="F589" s="102"/>
      <c r="G589" s="102"/>
      <c r="H589" s="102"/>
      <c r="I589" s="102"/>
      <c r="J589" s="102"/>
      <c r="K589" s="102"/>
      <c r="L589" s="102"/>
      <c r="M589" s="21">
        <f t="shared" si="31"/>
        <v>0</v>
      </c>
      <c r="N589" s="21">
        <f>$M589*Listen!$H$4</f>
        <v>0</v>
      </c>
      <c r="O589" s="21">
        <f>$M589*0.4*Listen!$H$2*0.035*A_Stammdaten!$E$118</f>
        <v>0</v>
      </c>
      <c r="P589" s="21">
        <f t="shared" si="32"/>
        <v>0</v>
      </c>
    </row>
    <row r="590" spans="1:16" ht="15" x14ac:dyDescent="0.25">
      <c r="A590" s="70">
        <f>A_Stammdaten!$A$118</f>
        <v>0</v>
      </c>
      <c r="B590" s="70" t="str">
        <f>IF(A590&lt;&gt;0,2018,"")</f>
        <v/>
      </c>
      <c r="C590" s="108">
        <f>A_Stammdaten!$B$118</f>
        <v>0</v>
      </c>
      <c r="D590" s="21">
        <f t="shared" si="30"/>
        <v>0</v>
      </c>
      <c r="E590" s="102"/>
      <c r="F590" s="102"/>
      <c r="G590" s="102"/>
      <c r="H590" s="102"/>
      <c r="I590" s="102"/>
      <c r="J590" s="102"/>
      <c r="K590" s="102"/>
      <c r="L590" s="102"/>
      <c r="M590" s="21">
        <f t="shared" si="31"/>
        <v>0</v>
      </c>
      <c r="N590" s="21">
        <f>$M590*Listen!$H$4</f>
        <v>0</v>
      </c>
      <c r="O590" s="21">
        <f>$M590*0.4*Listen!$H$2*0.035*A_Stammdaten!$E$118</f>
        <v>0</v>
      </c>
      <c r="P590" s="21">
        <f t="shared" si="32"/>
        <v>0</v>
      </c>
    </row>
    <row r="591" spans="1:16" ht="15" x14ac:dyDescent="0.25">
      <c r="A591" s="70">
        <f>A_Stammdaten!$A$118</f>
        <v>0</v>
      </c>
      <c r="B591" s="70" t="str">
        <f>IF(A591&lt;&gt;0,2019,"")</f>
        <v/>
      </c>
      <c r="C591" s="108">
        <f>A_Stammdaten!$B$118</f>
        <v>0</v>
      </c>
      <c r="D591" s="21">
        <f t="shared" si="30"/>
        <v>0</v>
      </c>
      <c r="E591" s="102"/>
      <c r="F591" s="102"/>
      <c r="G591" s="102"/>
      <c r="H591" s="102"/>
      <c r="I591" s="102"/>
      <c r="J591" s="102"/>
      <c r="K591" s="102"/>
      <c r="L591" s="102"/>
      <c r="M591" s="21">
        <f t="shared" si="31"/>
        <v>0</v>
      </c>
      <c r="N591" s="21">
        <f>$M591*Listen!$H$4</f>
        <v>0</v>
      </c>
      <c r="O591" s="21">
        <f>$M591*0.4*Listen!$H$2*0.035*A_Stammdaten!$E$118</f>
        <v>0</v>
      </c>
      <c r="P591" s="21">
        <f t="shared" si="32"/>
        <v>0</v>
      </c>
    </row>
    <row r="592" spans="1:16" ht="15" x14ac:dyDescent="0.25">
      <c r="A592" s="70">
        <f>A_Stammdaten!$A$118</f>
        <v>0</v>
      </c>
      <c r="B592" s="70" t="str">
        <f>IF(A592&lt;&gt;0,2020,"")</f>
        <v/>
      </c>
      <c r="C592" s="108">
        <f>A_Stammdaten!$B$118</f>
        <v>0</v>
      </c>
      <c r="D592" s="21">
        <f t="shared" si="30"/>
        <v>0</v>
      </c>
      <c r="E592" s="102"/>
      <c r="F592" s="102"/>
      <c r="G592" s="102"/>
      <c r="H592" s="102"/>
      <c r="I592" s="102"/>
      <c r="J592" s="102"/>
      <c r="K592" s="102"/>
      <c r="L592" s="102"/>
      <c r="M592" s="21">
        <f t="shared" si="31"/>
        <v>0</v>
      </c>
      <c r="N592" s="21">
        <f>$M592*Listen!$H$4</f>
        <v>0</v>
      </c>
      <c r="O592" s="21">
        <f>$M592*0.4*Listen!$H$2*0.035*A_Stammdaten!$E$118</f>
        <v>0</v>
      </c>
      <c r="P592" s="21">
        <f t="shared" si="32"/>
        <v>0</v>
      </c>
    </row>
    <row r="593" spans="1:16" ht="15" x14ac:dyDescent="0.25">
      <c r="A593" s="70">
        <f>A_Stammdaten!$A$118</f>
        <v>0</v>
      </c>
      <c r="B593" s="70" t="str">
        <f>IF(A593&lt;&gt;0,2021,"")</f>
        <v/>
      </c>
      <c r="C593" s="108">
        <f>A_Stammdaten!$B$118</f>
        <v>0</v>
      </c>
      <c r="D593" s="21">
        <f t="shared" si="30"/>
        <v>0</v>
      </c>
      <c r="E593" s="102"/>
      <c r="F593" s="102"/>
      <c r="G593" s="102"/>
      <c r="H593" s="102"/>
      <c r="I593" s="102"/>
      <c r="J593" s="102"/>
      <c r="K593" s="102"/>
      <c r="L593" s="102"/>
      <c r="M593" s="21">
        <f t="shared" si="31"/>
        <v>0</v>
      </c>
      <c r="N593" s="21">
        <f>$M593*Listen!$H$4</f>
        <v>0</v>
      </c>
      <c r="O593" s="21">
        <f>$M593*0.4*Listen!$H$2*0.035*A_Stammdaten!$E$118</f>
        <v>0</v>
      </c>
      <c r="P593" s="21">
        <f t="shared" si="32"/>
        <v>0</v>
      </c>
    </row>
    <row r="594" spans="1:16" ht="15" x14ac:dyDescent="0.25">
      <c r="A594" s="70">
        <f>A_Stammdaten!$A$118</f>
        <v>0</v>
      </c>
      <c r="B594" s="70" t="str">
        <f>IF(A594&lt;&gt;0,2022,"")</f>
        <v/>
      </c>
      <c r="C594" s="108">
        <f>A_Stammdaten!$B$118</f>
        <v>0</v>
      </c>
      <c r="D594" s="21">
        <f t="shared" si="30"/>
        <v>0</v>
      </c>
      <c r="E594" s="102"/>
      <c r="F594" s="102"/>
      <c r="G594" s="102"/>
      <c r="H594" s="102"/>
      <c r="I594" s="102"/>
      <c r="J594" s="102"/>
      <c r="K594" s="102"/>
      <c r="L594" s="102"/>
      <c r="M594" s="21">
        <f t="shared" si="31"/>
        <v>0</v>
      </c>
      <c r="N594" s="21">
        <f>$M594*Listen!$H$4</f>
        <v>0</v>
      </c>
      <c r="O594" s="21">
        <f>$M594*0.4*Listen!$H$2*0.035*A_Stammdaten!$E$118</f>
        <v>0</v>
      </c>
      <c r="P594" s="21">
        <f t="shared" si="32"/>
        <v>0</v>
      </c>
    </row>
    <row r="595" spans="1:16" ht="15" x14ac:dyDescent="0.25">
      <c r="A595" s="70">
        <f>A_Stammdaten!$A$118</f>
        <v>0</v>
      </c>
      <c r="B595" s="70" t="str">
        <f>IF(A595&lt;&gt;0,2023,"")</f>
        <v/>
      </c>
      <c r="C595" s="108">
        <f>A_Stammdaten!$B$118</f>
        <v>0</v>
      </c>
      <c r="D595" s="21">
        <f t="shared" si="30"/>
        <v>0</v>
      </c>
      <c r="E595" s="102"/>
      <c r="F595" s="102"/>
      <c r="G595" s="102"/>
      <c r="H595" s="102"/>
      <c r="I595" s="102"/>
      <c r="J595" s="102"/>
      <c r="K595" s="102"/>
      <c r="L595" s="102"/>
      <c r="M595" s="21">
        <f t="shared" si="31"/>
        <v>0</v>
      </c>
      <c r="N595" s="21">
        <f>$M595*Listen!$H$4</f>
        <v>0</v>
      </c>
      <c r="O595" s="21">
        <f>$M595*0.4*Listen!$H$2*0.035*A_Stammdaten!$E$118</f>
        <v>0</v>
      </c>
      <c r="P595" s="21">
        <f t="shared" si="32"/>
        <v>0</v>
      </c>
    </row>
    <row r="596" spans="1:16" ht="15" x14ac:dyDescent="0.25">
      <c r="A596" s="70">
        <f>A_Stammdaten!$A$119</f>
        <v>0</v>
      </c>
      <c r="B596" s="70" t="str">
        <f>IF(A596&lt;&gt;0,2017,"")</f>
        <v/>
      </c>
      <c r="C596" s="108">
        <f>A_Stammdaten!$B$119</f>
        <v>0</v>
      </c>
      <c r="D596" s="21">
        <f t="shared" si="30"/>
        <v>0</v>
      </c>
      <c r="E596" s="102"/>
      <c r="F596" s="102"/>
      <c r="G596" s="102"/>
      <c r="H596" s="102"/>
      <c r="I596" s="102"/>
      <c r="J596" s="102"/>
      <c r="K596" s="102"/>
      <c r="L596" s="102"/>
      <c r="M596" s="21">
        <f t="shared" si="31"/>
        <v>0</v>
      </c>
      <c r="N596" s="21">
        <f>$M596*Listen!$H$4</f>
        <v>0</v>
      </c>
      <c r="O596" s="21">
        <f>$M596*0.4*Listen!$H$2*0.035*A_Stammdaten!$E$119</f>
        <v>0</v>
      </c>
      <c r="P596" s="21">
        <f t="shared" si="32"/>
        <v>0</v>
      </c>
    </row>
    <row r="597" spans="1:16" ht="15" x14ac:dyDescent="0.25">
      <c r="A597" s="70">
        <f>A_Stammdaten!$A$119</f>
        <v>0</v>
      </c>
      <c r="B597" s="70" t="str">
        <f>IF(A597&lt;&gt;0,2018,"")</f>
        <v/>
      </c>
      <c r="C597" s="108">
        <f>A_Stammdaten!$B$119</f>
        <v>0</v>
      </c>
      <c r="D597" s="21">
        <f t="shared" si="30"/>
        <v>0</v>
      </c>
      <c r="E597" s="102"/>
      <c r="F597" s="102"/>
      <c r="G597" s="102"/>
      <c r="H597" s="102"/>
      <c r="I597" s="102"/>
      <c r="J597" s="102"/>
      <c r="K597" s="102"/>
      <c r="L597" s="102"/>
      <c r="M597" s="21">
        <f t="shared" si="31"/>
        <v>0</v>
      </c>
      <c r="N597" s="21">
        <f>$M597*Listen!$H$4</f>
        <v>0</v>
      </c>
      <c r="O597" s="21">
        <f>$M597*0.4*Listen!$H$2*0.035*A_Stammdaten!$E$119</f>
        <v>0</v>
      </c>
      <c r="P597" s="21">
        <f t="shared" si="32"/>
        <v>0</v>
      </c>
    </row>
    <row r="598" spans="1:16" ht="15" x14ac:dyDescent="0.25">
      <c r="A598" s="70">
        <f>A_Stammdaten!$A$119</f>
        <v>0</v>
      </c>
      <c r="B598" s="70" t="str">
        <f>IF(A598&lt;&gt;0,2019,"")</f>
        <v/>
      </c>
      <c r="C598" s="108">
        <f>A_Stammdaten!$B$119</f>
        <v>0</v>
      </c>
      <c r="D598" s="21">
        <f t="shared" si="30"/>
        <v>0</v>
      </c>
      <c r="E598" s="102"/>
      <c r="F598" s="102"/>
      <c r="G598" s="102"/>
      <c r="H598" s="102"/>
      <c r="I598" s="102"/>
      <c r="J598" s="102"/>
      <c r="K598" s="102"/>
      <c r="L598" s="102"/>
      <c r="M598" s="21">
        <f t="shared" si="31"/>
        <v>0</v>
      </c>
      <c r="N598" s="21">
        <f>$M598*Listen!$H$4</f>
        <v>0</v>
      </c>
      <c r="O598" s="21">
        <f>$M598*0.4*Listen!$H$2*0.035*A_Stammdaten!$E$119</f>
        <v>0</v>
      </c>
      <c r="P598" s="21">
        <f t="shared" si="32"/>
        <v>0</v>
      </c>
    </row>
    <row r="599" spans="1:16" ht="15" x14ac:dyDescent="0.25">
      <c r="A599" s="70">
        <f>A_Stammdaten!$A$119</f>
        <v>0</v>
      </c>
      <c r="B599" s="70" t="str">
        <f>IF(A599&lt;&gt;0,2020,"")</f>
        <v/>
      </c>
      <c r="C599" s="108">
        <f>A_Stammdaten!$B$119</f>
        <v>0</v>
      </c>
      <c r="D599" s="21">
        <f t="shared" si="30"/>
        <v>0</v>
      </c>
      <c r="E599" s="102"/>
      <c r="F599" s="102"/>
      <c r="G599" s="102"/>
      <c r="H599" s="102"/>
      <c r="I599" s="102"/>
      <c r="J599" s="102"/>
      <c r="K599" s="102"/>
      <c r="L599" s="102"/>
      <c r="M599" s="21">
        <f t="shared" si="31"/>
        <v>0</v>
      </c>
      <c r="N599" s="21">
        <f>$M599*Listen!$H$4</f>
        <v>0</v>
      </c>
      <c r="O599" s="21">
        <f>$M599*0.4*Listen!$H$2*0.035*A_Stammdaten!$E$119</f>
        <v>0</v>
      </c>
      <c r="P599" s="21">
        <f t="shared" si="32"/>
        <v>0</v>
      </c>
    </row>
    <row r="600" spans="1:16" ht="15" x14ac:dyDescent="0.25">
      <c r="A600" s="70">
        <f>A_Stammdaten!$A$119</f>
        <v>0</v>
      </c>
      <c r="B600" s="70" t="str">
        <f>IF(A600&lt;&gt;0,2021,"")</f>
        <v/>
      </c>
      <c r="C600" s="108">
        <f>A_Stammdaten!$B$119</f>
        <v>0</v>
      </c>
      <c r="D600" s="21">
        <f t="shared" si="30"/>
        <v>0</v>
      </c>
      <c r="E600" s="102"/>
      <c r="F600" s="102"/>
      <c r="G600" s="102"/>
      <c r="H600" s="102"/>
      <c r="I600" s="102"/>
      <c r="J600" s="102"/>
      <c r="K600" s="102"/>
      <c r="L600" s="102"/>
      <c r="M600" s="21">
        <f t="shared" si="31"/>
        <v>0</v>
      </c>
      <c r="N600" s="21">
        <f>$M600*Listen!$H$4</f>
        <v>0</v>
      </c>
      <c r="O600" s="21">
        <f>$M600*0.4*Listen!$H$2*0.035*A_Stammdaten!$E$119</f>
        <v>0</v>
      </c>
      <c r="P600" s="21">
        <f t="shared" si="32"/>
        <v>0</v>
      </c>
    </row>
    <row r="601" spans="1:16" ht="15" x14ac:dyDescent="0.25">
      <c r="A601" s="70">
        <f>A_Stammdaten!$A$119</f>
        <v>0</v>
      </c>
      <c r="B601" s="70" t="str">
        <f>IF(A601&lt;&gt;0,2022,"")</f>
        <v/>
      </c>
      <c r="C601" s="108">
        <f>A_Stammdaten!$B$119</f>
        <v>0</v>
      </c>
      <c r="D601" s="21">
        <f t="shared" ref="D601:D664" si="33">SUM(E601:F601)</f>
        <v>0</v>
      </c>
      <c r="E601" s="102"/>
      <c r="F601" s="102"/>
      <c r="G601" s="102"/>
      <c r="H601" s="102"/>
      <c r="I601" s="102"/>
      <c r="J601" s="102"/>
      <c r="K601" s="102"/>
      <c r="L601" s="102"/>
      <c r="M601" s="21">
        <f t="shared" ref="M601:M664" si="34">AVERAGE(SUM(G601+H601,-I601),SUM(J601+K601,-L601))</f>
        <v>0</v>
      </c>
      <c r="N601" s="21">
        <f>$M601*Listen!$H$4</f>
        <v>0</v>
      </c>
      <c r="O601" s="21">
        <f>$M601*0.4*Listen!$H$2*0.035*A_Stammdaten!$E$119</f>
        <v>0</v>
      </c>
      <c r="P601" s="21">
        <f t="shared" ref="P601:P664" si="35">D601+N601+O601</f>
        <v>0</v>
      </c>
    </row>
    <row r="602" spans="1:16" ht="15" x14ac:dyDescent="0.25">
      <c r="A602" s="70">
        <f>A_Stammdaten!$A$119</f>
        <v>0</v>
      </c>
      <c r="B602" s="70" t="str">
        <f>IF(A602&lt;&gt;0,2023,"")</f>
        <v/>
      </c>
      <c r="C602" s="108">
        <f>A_Stammdaten!$B$119</f>
        <v>0</v>
      </c>
      <c r="D602" s="21">
        <f t="shared" si="33"/>
        <v>0</v>
      </c>
      <c r="E602" s="102"/>
      <c r="F602" s="102"/>
      <c r="G602" s="102"/>
      <c r="H602" s="102"/>
      <c r="I602" s="102"/>
      <c r="J602" s="102"/>
      <c r="K602" s="102"/>
      <c r="L602" s="102"/>
      <c r="M602" s="21">
        <f t="shared" si="34"/>
        <v>0</v>
      </c>
      <c r="N602" s="21">
        <f>$M602*Listen!$H$4</f>
        <v>0</v>
      </c>
      <c r="O602" s="21">
        <f>$M602*0.4*Listen!$H$2*0.035*A_Stammdaten!$E$119</f>
        <v>0</v>
      </c>
      <c r="P602" s="21">
        <f t="shared" si="35"/>
        <v>0</v>
      </c>
    </row>
    <row r="603" spans="1:16" ht="15" x14ac:dyDescent="0.25">
      <c r="A603" s="70">
        <f>A_Stammdaten!$A$120</f>
        <v>0</v>
      </c>
      <c r="B603" s="70" t="str">
        <f>IF(A603&lt;&gt;0,2017,"")</f>
        <v/>
      </c>
      <c r="C603" s="108">
        <f>A_Stammdaten!$B$120</f>
        <v>0</v>
      </c>
      <c r="D603" s="21">
        <f t="shared" si="33"/>
        <v>0</v>
      </c>
      <c r="E603" s="102"/>
      <c r="F603" s="102"/>
      <c r="G603" s="102"/>
      <c r="H603" s="102"/>
      <c r="I603" s="102"/>
      <c r="J603" s="102"/>
      <c r="K603" s="102"/>
      <c r="L603" s="102"/>
      <c r="M603" s="21">
        <f t="shared" si="34"/>
        <v>0</v>
      </c>
      <c r="N603" s="21">
        <f>$M603*Listen!$H$4</f>
        <v>0</v>
      </c>
      <c r="O603" s="21">
        <f>$M603*0.4*Listen!$H$2*0.035*A_Stammdaten!$E$120</f>
        <v>0</v>
      </c>
      <c r="P603" s="21">
        <f t="shared" si="35"/>
        <v>0</v>
      </c>
    </row>
    <row r="604" spans="1:16" ht="15" x14ac:dyDescent="0.25">
      <c r="A604" s="70">
        <f>A_Stammdaten!$A$120</f>
        <v>0</v>
      </c>
      <c r="B604" s="70" t="str">
        <f>IF(A604&lt;&gt;0,2018,"")</f>
        <v/>
      </c>
      <c r="C604" s="108">
        <f>A_Stammdaten!$B$120</f>
        <v>0</v>
      </c>
      <c r="D604" s="21">
        <f t="shared" si="33"/>
        <v>0</v>
      </c>
      <c r="E604" s="102"/>
      <c r="F604" s="102"/>
      <c r="G604" s="102"/>
      <c r="H604" s="102"/>
      <c r="I604" s="102"/>
      <c r="J604" s="102"/>
      <c r="K604" s="102"/>
      <c r="L604" s="102"/>
      <c r="M604" s="21">
        <f t="shared" si="34"/>
        <v>0</v>
      </c>
      <c r="N604" s="21">
        <f>$M604*Listen!$H$4</f>
        <v>0</v>
      </c>
      <c r="O604" s="21">
        <f>$M604*0.4*Listen!$H$2*0.035*A_Stammdaten!$E$120</f>
        <v>0</v>
      </c>
      <c r="P604" s="21">
        <f t="shared" si="35"/>
        <v>0</v>
      </c>
    </row>
    <row r="605" spans="1:16" ht="15" x14ac:dyDescent="0.25">
      <c r="A605" s="70">
        <f>A_Stammdaten!$A$120</f>
        <v>0</v>
      </c>
      <c r="B605" s="70" t="str">
        <f>IF(A605&lt;&gt;0,2019,"")</f>
        <v/>
      </c>
      <c r="C605" s="108">
        <f>A_Stammdaten!$B$120</f>
        <v>0</v>
      </c>
      <c r="D605" s="21">
        <f t="shared" si="33"/>
        <v>0</v>
      </c>
      <c r="E605" s="102"/>
      <c r="F605" s="102"/>
      <c r="G605" s="102"/>
      <c r="H605" s="102"/>
      <c r="I605" s="102"/>
      <c r="J605" s="102"/>
      <c r="K605" s="102"/>
      <c r="L605" s="102"/>
      <c r="M605" s="21">
        <f t="shared" si="34"/>
        <v>0</v>
      </c>
      <c r="N605" s="21">
        <f>$M605*Listen!$H$4</f>
        <v>0</v>
      </c>
      <c r="O605" s="21">
        <f>$M605*0.4*Listen!$H$2*0.035*A_Stammdaten!$E$120</f>
        <v>0</v>
      </c>
      <c r="P605" s="21">
        <f t="shared" si="35"/>
        <v>0</v>
      </c>
    </row>
    <row r="606" spans="1:16" ht="15" x14ac:dyDescent="0.25">
      <c r="A606" s="70">
        <f>A_Stammdaten!$A$120</f>
        <v>0</v>
      </c>
      <c r="B606" s="70" t="str">
        <f>IF(A606&lt;&gt;0,2020,"")</f>
        <v/>
      </c>
      <c r="C606" s="108">
        <f>A_Stammdaten!$B$120</f>
        <v>0</v>
      </c>
      <c r="D606" s="21">
        <f t="shared" si="33"/>
        <v>0</v>
      </c>
      <c r="E606" s="102"/>
      <c r="F606" s="102"/>
      <c r="G606" s="102"/>
      <c r="H606" s="102"/>
      <c r="I606" s="102"/>
      <c r="J606" s="102"/>
      <c r="K606" s="102"/>
      <c r="L606" s="102"/>
      <c r="M606" s="21">
        <f t="shared" si="34"/>
        <v>0</v>
      </c>
      <c r="N606" s="21">
        <f>$M606*Listen!$H$4</f>
        <v>0</v>
      </c>
      <c r="O606" s="21">
        <f>$M606*0.4*Listen!$H$2*0.035*A_Stammdaten!$E$120</f>
        <v>0</v>
      </c>
      <c r="P606" s="21">
        <f t="shared" si="35"/>
        <v>0</v>
      </c>
    </row>
    <row r="607" spans="1:16" ht="15" x14ac:dyDescent="0.25">
      <c r="A607" s="70">
        <f>A_Stammdaten!$A$120</f>
        <v>0</v>
      </c>
      <c r="B607" s="70" t="str">
        <f>IF(A607&lt;&gt;0,2021,"")</f>
        <v/>
      </c>
      <c r="C607" s="108">
        <f>A_Stammdaten!$B$120</f>
        <v>0</v>
      </c>
      <c r="D607" s="21">
        <f t="shared" si="33"/>
        <v>0</v>
      </c>
      <c r="E607" s="102"/>
      <c r="F607" s="102"/>
      <c r="G607" s="102"/>
      <c r="H607" s="102"/>
      <c r="I607" s="102"/>
      <c r="J607" s="102"/>
      <c r="K607" s="102"/>
      <c r="L607" s="102"/>
      <c r="M607" s="21">
        <f t="shared" si="34"/>
        <v>0</v>
      </c>
      <c r="N607" s="21">
        <f>$M607*Listen!$H$4</f>
        <v>0</v>
      </c>
      <c r="O607" s="21">
        <f>$M607*0.4*Listen!$H$2*0.035*A_Stammdaten!$E$120</f>
        <v>0</v>
      </c>
      <c r="P607" s="21">
        <f t="shared" si="35"/>
        <v>0</v>
      </c>
    </row>
    <row r="608" spans="1:16" ht="15" x14ac:dyDescent="0.25">
      <c r="A608" s="70">
        <f>A_Stammdaten!$A$120</f>
        <v>0</v>
      </c>
      <c r="B608" s="70" t="str">
        <f>IF(A608&lt;&gt;0,2022,"")</f>
        <v/>
      </c>
      <c r="C608" s="108">
        <f>A_Stammdaten!$B$120</f>
        <v>0</v>
      </c>
      <c r="D608" s="21">
        <f t="shared" si="33"/>
        <v>0</v>
      </c>
      <c r="E608" s="102"/>
      <c r="F608" s="102"/>
      <c r="G608" s="102"/>
      <c r="H608" s="102"/>
      <c r="I608" s="102"/>
      <c r="J608" s="102"/>
      <c r="K608" s="102"/>
      <c r="L608" s="102"/>
      <c r="M608" s="21">
        <f t="shared" si="34"/>
        <v>0</v>
      </c>
      <c r="N608" s="21">
        <f>$M608*Listen!$H$4</f>
        <v>0</v>
      </c>
      <c r="O608" s="21">
        <f>$M608*0.4*Listen!$H$2*0.035*A_Stammdaten!$E$120</f>
        <v>0</v>
      </c>
      <c r="P608" s="21">
        <f t="shared" si="35"/>
        <v>0</v>
      </c>
    </row>
    <row r="609" spans="1:16" ht="15" x14ac:dyDescent="0.25">
      <c r="A609" s="70">
        <f>A_Stammdaten!$A$120</f>
        <v>0</v>
      </c>
      <c r="B609" s="70" t="str">
        <f>IF(A609&lt;&gt;0,2023,"")</f>
        <v/>
      </c>
      <c r="C609" s="108">
        <f>A_Stammdaten!$B$120</f>
        <v>0</v>
      </c>
      <c r="D609" s="21">
        <f t="shared" si="33"/>
        <v>0</v>
      </c>
      <c r="E609" s="102"/>
      <c r="F609" s="102"/>
      <c r="G609" s="102"/>
      <c r="H609" s="102"/>
      <c r="I609" s="102"/>
      <c r="J609" s="102"/>
      <c r="K609" s="102"/>
      <c r="L609" s="102"/>
      <c r="M609" s="21">
        <f t="shared" si="34"/>
        <v>0</v>
      </c>
      <c r="N609" s="21">
        <f>$M609*Listen!$H$4</f>
        <v>0</v>
      </c>
      <c r="O609" s="21">
        <f>$M609*0.4*Listen!$H$2*0.035*A_Stammdaten!$E$120</f>
        <v>0</v>
      </c>
      <c r="P609" s="21">
        <f t="shared" si="35"/>
        <v>0</v>
      </c>
    </row>
    <row r="610" spans="1:16" ht="15" x14ac:dyDescent="0.25">
      <c r="A610" s="70">
        <f>A_Stammdaten!$A$121</f>
        <v>0</v>
      </c>
      <c r="B610" s="70" t="str">
        <f>IF(A610&lt;&gt;0,2017,"")</f>
        <v/>
      </c>
      <c r="C610" s="108">
        <f>A_Stammdaten!$B$121</f>
        <v>0</v>
      </c>
      <c r="D610" s="21">
        <f t="shared" si="33"/>
        <v>0</v>
      </c>
      <c r="E610" s="102"/>
      <c r="F610" s="102"/>
      <c r="G610" s="102"/>
      <c r="H610" s="102"/>
      <c r="I610" s="102"/>
      <c r="J610" s="102"/>
      <c r="K610" s="102"/>
      <c r="L610" s="102"/>
      <c r="M610" s="21">
        <f t="shared" si="34"/>
        <v>0</v>
      </c>
      <c r="N610" s="21">
        <f>$M610*Listen!$H$4</f>
        <v>0</v>
      </c>
      <c r="O610" s="21">
        <f>$M610*0.4*Listen!$H$2*0.035*A_Stammdaten!$E$121</f>
        <v>0</v>
      </c>
      <c r="P610" s="21">
        <f t="shared" si="35"/>
        <v>0</v>
      </c>
    </row>
    <row r="611" spans="1:16" ht="15" x14ac:dyDescent="0.25">
      <c r="A611" s="70">
        <f>A_Stammdaten!$A$121</f>
        <v>0</v>
      </c>
      <c r="B611" s="70" t="str">
        <f>IF(A611&lt;&gt;0,2018,"")</f>
        <v/>
      </c>
      <c r="C611" s="108">
        <f>A_Stammdaten!$B$121</f>
        <v>0</v>
      </c>
      <c r="D611" s="21">
        <f t="shared" si="33"/>
        <v>0</v>
      </c>
      <c r="E611" s="102"/>
      <c r="F611" s="102"/>
      <c r="G611" s="102"/>
      <c r="H611" s="102"/>
      <c r="I611" s="102"/>
      <c r="J611" s="102"/>
      <c r="K611" s="102"/>
      <c r="L611" s="102"/>
      <c r="M611" s="21">
        <f t="shared" si="34"/>
        <v>0</v>
      </c>
      <c r="N611" s="21">
        <f>$M611*Listen!$H$4</f>
        <v>0</v>
      </c>
      <c r="O611" s="21">
        <f>$M611*0.4*Listen!$H$2*0.035*A_Stammdaten!$E$121</f>
        <v>0</v>
      </c>
      <c r="P611" s="21">
        <f t="shared" si="35"/>
        <v>0</v>
      </c>
    </row>
    <row r="612" spans="1:16" ht="15" x14ac:dyDescent="0.25">
      <c r="A612" s="70">
        <f>A_Stammdaten!$A$121</f>
        <v>0</v>
      </c>
      <c r="B612" s="70" t="str">
        <f>IF(A612&lt;&gt;0,2019,"")</f>
        <v/>
      </c>
      <c r="C612" s="108">
        <f>A_Stammdaten!$B$121</f>
        <v>0</v>
      </c>
      <c r="D612" s="21">
        <f t="shared" si="33"/>
        <v>0</v>
      </c>
      <c r="E612" s="102"/>
      <c r="F612" s="102"/>
      <c r="G612" s="102"/>
      <c r="H612" s="102"/>
      <c r="I612" s="102"/>
      <c r="J612" s="102"/>
      <c r="K612" s="102"/>
      <c r="L612" s="102"/>
      <c r="M612" s="21">
        <f t="shared" si="34"/>
        <v>0</v>
      </c>
      <c r="N612" s="21">
        <f>$M612*Listen!$H$4</f>
        <v>0</v>
      </c>
      <c r="O612" s="21">
        <f>$M612*0.4*Listen!$H$2*0.035*A_Stammdaten!$E$121</f>
        <v>0</v>
      </c>
      <c r="P612" s="21">
        <f t="shared" si="35"/>
        <v>0</v>
      </c>
    </row>
    <row r="613" spans="1:16" ht="15" x14ac:dyDescent="0.25">
      <c r="A613" s="70">
        <f>A_Stammdaten!$A$121</f>
        <v>0</v>
      </c>
      <c r="B613" s="70" t="str">
        <f>IF(A613&lt;&gt;0,2020,"")</f>
        <v/>
      </c>
      <c r="C613" s="108">
        <f>A_Stammdaten!$B$121</f>
        <v>0</v>
      </c>
      <c r="D613" s="21">
        <f t="shared" si="33"/>
        <v>0</v>
      </c>
      <c r="E613" s="102"/>
      <c r="F613" s="102"/>
      <c r="G613" s="102"/>
      <c r="H613" s="102"/>
      <c r="I613" s="102"/>
      <c r="J613" s="102"/>
      <c r="K613" s="102"/>
      <c r="L613" s="102"/>
      <c r="M613" s="21">
        <f t="shared" si="34"/>
        <v>0</v>
      </c>
      <c r="N613" s="21">
        <f>$M613*Listen!$H$4</f>
        <v>0</v>
      </c>
      <c r="O613" s="21">
        <f>$M613*0.4*Listen!$H$2*0.035*A_Stammdaten!$E$121</f>
        <v>0</v>
      </c>
      <c r="P613" s="21">
        <f t="shared" si="35"/>
        <v>0</v>
      </c>
    </row>
    <row r="614" spans="1:16" ht="15" x14ac:dyDescent="0.25">
      <c r="A614" s="70">
        <f>A_Stammdaten!$A$121</f>
        <v>0</v>
      </c>
      <c r="B614" s="70" t="str">
        <f>IF(A614&lt;&gt;0,2021,"")</f>
        <v/>
      </c>
      <c r="C614" s="108">
        <f>A_Stammdaten!$B$121</f>
        <v>0</v>
      </c>
      <c r="D614" s="21">
        <f t="shared" si="33"/>
        <v>0</v>
      </c>
      <c r="E614" s="102"/>
      <c r="F614" s="102"/>
      <c r="G614" s="102"/>
      <c r="H614" s="102"/>
      <c r="I614" s="102"/>
      <c r="J614" s="102"/>
      <c r="K614" s="102"/>
      <c r="L614" s="102"/>
      <c r="M614" s="21">
        <f t="shared" si="34"/>
        <v>0</v>
      </c>
      <c r="N614" s="21">
        <f>$M614*Listen!$H$4</f>
        <v>0</v>
      </c>
      <c r="O614" s="21">
        <f>$M614*0.4*Listen!$H$2*0.035*A_Stammdaten!$E$121</f>
        <v>0</v>
      </c>
      <c r="P614" s="21">
        <f t="shared" si="35"/>
        <v>0</v>
      </c>
    </row>
    <row r="615" spans="1:16" ht="15" x14ac:dyDescent="0.25">
      <c r="A615" s="70">
        <f>A_Stammdaten!$A$121</f>
        <v>0</v>
      </c>
      <c r="B615" s="70" t="str">
        <f>IF(A615&lt;&gt;0,2022,"")</f>
        <v/>
      </c>
      <c r="C615" s="108">
        <f>A_Stammdaten!$B$121</f>
        <v>0</v>
      </c>
      <c r="D615" s="21">
        <f t="shared" si="33"/>
        <v>0</v>
      </c>
      <c r="E615" s="102"/>
      <c r="F615" s="102"/>
      <c r="G615" s="102"/>
      <c r="H615" s="102"/>
      <c r="I615" s="102"/>
      <c r="J615" s="102"/>
      <c r="K615" s="102"/>
      <c r="L615" s="102"/>
      <c r="M615" s="21">
        <f t="shared" si="34"/>
        <v>0</v>
      </c>
      <c r="N615" s="21">
        <f>$M615*Listen!$H$4</f>
        <v>0</v>
      </c>
      <c r="O615" s="21">
        <f>$M615*0.4*Listen!$H$2*0.035*A_Stammdaten!$E$121</f>
        <v>0</v>
      </c>
      <c r="P615" s="21">
        <f t="shared" si="35"/>
        <v>0</v>
      </c>
    </row>
    <row r="616" spans="1:16" ht="15" x14ac:dyDescent="0.25">
      <c r="A616" s="70">
        <f>A_Stammdaten!$A$121</f>
        <v>0</v>
      </c>
      <c r="B616" s="70" t="str">
        <f>IF(A616&lt;&gt;0,2023,"")</f>
        <v/>
      </c>
      <c r="C616" s="108">
        <f>A_Stammdaten!$B$121</f>
        <v>0</v>
      </c>
      <c r="D616" s="21">
        <f t="shared" si="33"/>
        <v>0</v>
      </c>
      <c r="E616" s="102"/>
      <c r="F616" s="102"/>
      <c r="G616" s="102"/>
      <c r="H616" s="102"/>
      <c r="I616" s="102"/>
      <c r="J616" s="102"/>
      <c r="K616" s="102"/>
      <c r="L616" s="102"/>
      <c r="M616" s="21">
        <f t="shared" si="34"/>
        <v>0</v>
      </c>
      <c r="N616" s="21">
        <f>$M616*Listen!$H$4</f>
        <v>0</v>
      </c>
      <c r="O616" s="21">
        <f>$M616*0.4*Listen!$H$2*0.035*A_Stammdaten!$E$121</f>
        <v>0</v>
      </c>
      <c r="P616" s="21">
        <f t="shared" si="35"/>
        <v>0</v>
      </c>
    </row>
    <row r="617" spans="1:16" ht="15" x14ac:dyDescent="0.25">
      <c r="A617" s="70">
        <f>A_Stammdaten!$A$122</f>
        <v>0</v>
      </c>
      <c r="B617" s="70" t="str">
        <f>IF(A617&lt;&gt;0,2017,"")</f>
        <v/>
      </c>
      <c r="C617" s="108">
        <f>A_Stammdaten!$B$122</f>
        <v>0</v>
      </c>
      <c r="D617" s="21">
        <f t="shared" si="33"/>
        <v>0</v>
      </c>
      <c r="E617" s="102"/>
      <c r="F617" s="102"/>
      <c r="G617" s="102"/>
      <c r="H617" s="102"/>
      <c r="I617" s="102"/>
      <c r="J617" s="102"/>
      <c r="K617" s="102"/>
      <c r="L617" s="102"/>
      <c r="M617" s="21">
        <f t="shared" si="34"/>
        <v>0</v>
      </c>
      <c r="N617" s="21">
        <f>$M617*Listen!$H$4</f>
        <v>0</v>
      </c>
      <c r="O617" s="21">
        <f>$M617*0.4*Listen!$H$2*0.035*A_Stammdaten!$E$122</f>
        <v>0</v>
      </c>
      <c r="P617" s="21">
        <f t="shared" si="35"/>
        <v>0</v>
      </c>
    </row>
    <row r="618" spans="1:16" ht="15" x14ac:dyDescent="0.25">
      <c r="A618" s="70">
        <f>A_Stammdaten!$A$122</f>
        <v>0</v>
      </c>
      <c r="B618" s="70" t="str">
        <f>IF(A618&lt;&gt;0,2018,"")</f>
        <v/>
      </c>
      <c r="C618" s="108">
        <f>A_Stammdaten!$B$122</f>
        <v>0</v>
      </c>
      <c r="D618" s="21">
        <f t="shared" si="33"/>
        <v>0</v>
      </c>
      <c r="E618" s="102"/>
      <c r="F618" s="102"/>
      <c r="G618" s="102"/>
      <c r="H618" s="102"/>
      <c r="I618" s="102"/>
      <c r="J618" s="102"/>
      <c r="K618" s="102"/>
      <c r="L618" s="102"/>
      <c r="M618" s="21">
        <f t="shared" si="34"/>
        <v>0</v>
      </c>
      <c r="N618" s="21">
        <f>$M618*Listen!$H$4</f>
        <v>0</v>
      </c>
      <c r="O618" s="21">
        <f>$M618*0.4*Listen!$H$2*0.035*A_Stammdaten!$E$122</f>
        <v>0</v>
      </c>
      <c r="P618" s="21">
        <f t="shared" si="35"/>
        <v>0</v>
      </c>
    </row>
    <row r="619" spans="1:16" ht="15" x14ac:dyDescent="0.25">
      <c r="A619" s="70">
        <f>A_Stammdaten!$A$122</f>
        <v>0</v>
      </c>
      <c r="B619" s="70" t="str">
        <f>IF(A619&lt;&gt;0,2019,"")</f>
        <v/>
      </c>
      <c r="C619" s="108">
        <f>A_Stammdaten!$B$122</f>
        <v>0</v>
      </c>
      <c r="D619" s="21">
        <f t="shared" si="33"/>
        <v>0</v>
      </c>
      <c r="E619" s="102"/>
      <c r="F619" s="102"/>
      <c r="G619" s="102"/>
      <c r="H619" s="102"/>
      <c r="I619" s="102"/>
      <c r="J619" s="102"/>
      <c r="K619" s="102"/>
      <c r="L619" s="102"/>
      <c r="M619" s="21">
        <f t="shared" si="34"/>
        <v>0</v>
      </c>
      <c r="N619" s="21">
        <f>$M619*Listen!$H$4</f>
        <v>0</v>
      </c>
      <c r="O619" s="21">
        <f>$M619*0.4*Listen!$H$2*0.035*A_Stammdaten!$E$122</f>
        <v>0</v>
      </c>
      <c r="P619" s="21">
        <f t="shared" si="35"/>
        <v>0</v>
      </c>
    </row>
    <row r="620" spans="1:16" ht="15" x14ac:dyDescent="0.25">
      <c r="A620" s="70">
        <f>A_Stammdaten!$A$122</f>
        <v>0</v>
      </c>
      <c r="B620" s="70" t="str">
        <f>IF(A620&lt;&gt;0,2020,"")</f>
        <v/>
      </c>
      <c r="C620" s="108">
        <f>A_Stammdaten!$B$122</f>
        <v>0</v>
      </c>
      <c r="D620" s="21">
        <f t="shared" si="33"/>
        <v>0</v>
      </c>
      <c r="E620" s="102"/>
      <c r="F620" s="102"/>
      <c r="G620" s="102"/>
      <c r="H620" s="102"/>
      <c r="I620" s="102"/>
      <c r="J620" s="102"/>
      <c r="K620" s="102"/>
      <c r="L620" s="102"/>
      <c r="M620" s="21">
        <f t="shared" si="34"/>
        <v>0</v>
      </c>
      <c r="N620" s="21">
        <f>$M620*Listen!$H$4</f>
        <v>0</v>
      </c>
      <c r="O620" s="21">
        <f>$M620*0.4*Listen!$H$2*0.035*A_Stammdaten!$E$122</f>
        <v>0</v>
      </c>
      <c r="P620" s="21">
        <f t="shared" si="35"/>
        <v>0</v>
      </c>
    </row>
    <row r="621" spans="1:16" ht="15" x14ac:dyDescent="0.25">
      <c r="A621" s="70">
        <f>A_Stammdaten!$A$122</f>
        <v>0</v>
      </c>
      <c r="B621" s="70" t="str">
        <f>IF(A621&lt;&gt;0,2021,"")</f>
        <v/>
      </c>
      <c r="C621" s="108">
        <f>A_Stammdaten!$B$122</f>
        <v>0</v>
      </c>
      <c r="D621" s="21">
        <f t="shared" si="33"/>
        <v>0</v>
      </c>
      <c r="E621" s="102"/>
      <c r="F621" s="102"/>
      <c r="G621" s="102"/>
      <c r="H621" s="102"/>
      <c r="I621" s="102"/>
      <c r="J621" s="102"/>
      <c r="K621" s="102"/>
      <c r="L621" s="102"/>
      <c r="M621" s="21">
        <f t="shared" si="34"/>
        <v>0</v>
      </c>
      <c r="N621" s="21">
        <f>$M621*Listen!$H$4</f>
        <v>0</v>
      </c>
      <c r="O621" s="21">
        <f>$M621*0.4*Listen!$H$2*0.035*A_Stammdaten!$E$122</f>
        <v>0</v>
      </c>
      <c r="P621" s="21">
        <f t="shared" si="35"/>
        <v>0</v>
      </c>
    </row>
    <row r="622" spans="1:16" ht="15" x14ac:dyDescent="0.25">
      <c r="A622" s="70">
        <f>A_Stammdaten!$A$122</f>
        <v>0</v>
      </c>
      <c r="B622" s="70" t="str">
        <f>IF(A622&lt;&gt;0,2022,"")</f>
        <v/>
      </c>
      <c r="C622" s="108">
        <f>A_Stammdaten!$B$122</f>
        <v>0</v>
      </c>
      <c r="D622" s="21">
        <f t="shared" si="33"/>
        <v>0</v>
      </c>
      <c r="E622" s="102"/>
      <c r="F622" s="102"/>
      <c r="G622" s="102"/>
      <c r="H622" s="102"/>
      <c r="I622" s="102"/>
      <c r="J622" s="102"/>
      <c r="K622" s="102"/>
      <c r="L622" s="102"/>
      <c r="M622" s="21">
        <f t="shared" si="34"/>
        <v>0</v>
      </c>
      <c r="N622" s="21">
        <f>$M622*Listen!$H$4</f>
        <v>0</v>
      </c>
      <c r="O622" s="21">
        <f>$M622*0.4*Listen!$H$2*0.035*A_Stammdaten!$E$122</f>
        <v>0</v>
      </c>
      <c r="P622" s="21">
        <f t="shared" si="35"/>
        <v>0</v>
      </c>
    </row>
    <row r="623" spans="1:16" ht="15" x14ac:dyDescent="0.25">
      <c r="A623" s="70">
        <f>A_Stammdaten!$A$122</f>
        <v>0</v>
      </c>
      <c r="B623" s="70" t="str">
        <f>IF(A623&lt;&gt;0,2023,"")</f>
        <v/>
      </c>
      <c r="C623" s="108">
        <f>A_Stammdaten!$B$122</f>
        <v>0</v>
      </c>
      <c r="D623" s="21">
        <f t="shared" si="33"/>
        <v>0</v>
      </c>
      <c r="E623" s="102"/>
      <c r="F623" s="102"/>
      <c r="G623" s="102"/>
      <c r="H623" s="102"/>
      <c r="I623" s="102"/>
      <c r="J623" s="102"/>
      <c r="K623" s="102"/>
      <c r="L623" s="102"/>
      <c r="M623" s="21">
        <f t="shared" si="34"/>
        <v>0</v>
      </c>
      <c r="N623" s="21">
        <f>$M623*Listen!$H$4</f>
        <v>0</v>
      </c>
      <c r="O623" s="21">
        <f>$M623*0.4*Listen!$H$2*0.035*A_Stammdaten!$E$122</f>
        <v>0</v>
      </c>
      <c r="P623" s="21">
        <f t="shared" si="35"/>
        <v>0</v>
      </c>
    </row>
    <row r="624" spans="1:16" ht="15" x14ac:dyDescent="0.25">
      <c r="A624" s="70">
        <f>A_Stammdaten!$A$123</f>
        <v>0</v>
      </c>
      <c r="B624" s="70" t="str">
        <f>IF(A624&lt;&gt;0,2017,"")</f>
        <v/>
      </c>
      <c r="C624" s="108">
        <f>A_Stammdaten!$B$123</f>
        <v>0</v>
      </c>
      <c r="D624" s="21">
        <f t="shared" si="33"/>
        <v>0</v>
      </c>
      <c r="E624" s="102"/>
      <c r="F624" s="102"/>
      <c r="G624" s="102"/>
      <c r="H624" s="102"/>
      <c r="I624" s="102"/>
      <c r="J624" s="102"/>
      <c r="K624" s="102"/>
      <c r="L624" s="102"/>
      <c r="M624" s="21">
        <f t="shared" si="34"/>
        <v>0</v>
      </c>
      <c r="N624" s="21">
        <f>$M624*Listen!$H$4</f>
        <v>0</v>
      </c>
      <c r="O624" s="21">
        <f>$M624*0.4*Listen!$H$2*0.035*A_Stammdaten!$E$123</f>
        <v>0</v>
      </c>
      <c r="P624" s="21">
        <f t="shared" si="35"/>
        <v>0</v>
      </c>
    </row>
    <row r="625" spans="1:16" ht="15" x14ac:dyDescent="0.25">
      <c r="A625" s="70">
        <f>A_Stammdaten!$A$123</f>
        <v>0</v>
      </c>
      <c r="B625" s="70" t="str">
        <f>IF(A625&lt;&gt;0,2018,"")</f>
        <v/>
      </c>
      <c r="C625" s="108">
        <f>A_Stammdaten!$B$123</f>
        <v>0</v>
      </c>
      <c r="D625" s="21">
        <f t="shared" si="33"/>
        <v>0</v>
      </c>
      <c r="E625" s="102"/>
      <c r="F625" s="102"/>
      <c r="G625" s="102"/>
      <c r="H625" s="102"/>
      <c r="I625" s="102"/>
      <c r="J625" s="102"/>
      <c r="K625" s="102"/>
      <c r="L625" s="102"/>
      <c r="M625" s="21">
        <f t="shared" si="34"/>
        <v>0</v>
      </c>
      <c r="N625" s="21">
        <f>$M625*Listen!$H$4</f>
        <v>0</v>
      </c>
      <c r="O625" s="21">
        <f>$M625*0.4*Listen!$H$2*0.035*A_Stammdaten!$E$123</f>
        <v>0</v>
      </c>
      <c r="P625" s="21">
        <f t="shared" si="35"/>
        <v>0</v>
      </c>
    </row>
    <row r="626" spans="1:16" ht="15" x14ac:dyDescent="0.25">
      <c r="A626" s="70">
        <f>A_Stammdaten!$A$123</f>
        <v>0</v>
      </c>
      <c r="B626" s="70" t="str">
        <f>IF(A626&lt;&gt;0,2019,"")</f>
        <v/>
      </c>
      <c r="C626" s="108">
        <f>A_Stammdaten!$B$123</f>
        <v>0</v>
      </c>
      <c r="D626" s="21">
        <f t="shared" si="33"/>
        <v>0</v>
      </c>
      <c r="E626" s="102"/>
      <c r="F626" s="102"/>
      <c r="G626" s="102"/>
      <c r="H626" s="102"/>
      <c r="I626" s="102"/>
      <c r="J626" s="102"/>
      <c r="K626" s="102"/>
      <c r="L626" s="102"/>
      <c r="M626" s="21">
        <f t="shared" si="34"/>
        <v>0</v>
      </c>
      <c r="N626" s="21">
        <f>$M626*Listen!$H$4</f>
        <v>0</v>
      </c>
      <c r="O626" s="21">
        <f>$M626*0.4*Listen!$H$2*0.035*A_Stammdaten!$E$123</f>
        <v>0</v>
      </c>
      <c r="P626" s="21">
        <f t="shared" si="35"/>
        <v>0</v>
      </c>
    </row>
    <row r="627" spans="1:16" ht="15" x14ac:dyDescent="0.25">
      <c r="A627" s="70">
        <f>A_Stammdaten!$A$123</f>
        <v>0</v>
      </c>
      <c r="B627" s="70" t="str">
        <f>IF(A627&lt;&gt;0,2020,"")</f>
        <v/>
      </c>
      <c r="C627" s="108">
        <f>A_Stammdaten!$B$123</f>
        <v>0</v>
      </c>
      <c r="D627" s="21">
        <f t="shared" si="33"/>
        <v>0</v>
      </c>
      <c r="E627" s="102"/>
      <c r="F627" s="102"/>
      <c r="G627" s="102"/>
      <c r="H627" s="102"/>
      <c r="I627" s="102"/>
      <c r="J627" s="102"/>
      <c r="K627" s="102"/>
      <c r="L627" s="102"/>
      <c r="M627" s="21">
        <f t="shared" si="34"/>
        <v>0</v>
      </c>
      <c r="N627" s="21">
        <f>$M627*Listen!$H$4</f>
        <v>0</v>
      </c>
      <c r="O627" s="21">
        <f>$M627*0.4*Listen!$H$2*0.035*A_Stammdaten!$E$123</f>
        <v>0</v>
      </c>
      <c r="P627" s="21">
        <f t="shared" si="35"/>
        <v>0</v>
      </c>
    </row>
    <row r="628" spans="1:16" ht="15" x14ac:dyDescent="0.25">
      <c r="A628" s="70">
        <f>A_Stammdaten!$A$123</f>
        <v>0</v>
      </c>
      <c r="B628" s="70" t="str">
        <f>IF(A628&lt;&gt;0,2021,"")</f>
        <v/>
      </c>
      <c r="C628" s="108">
        <f>A_Stammdaten!$B$123</f>
        <v>0</v>
      </c>
      <c r="D628" s="21">
        <f t="shared" si="33"/>
        <v>0</v>
      </c>
      <c r="E628" s="102"/>
      <c r="F628" s="102"/>
      <c r="G628" s="102"/>
      <c r="H628" s="102"/>
      <c r="I628" s="102"/>
      <c r="J628" s="102"/>
      <c r="K628" s="102"/>
      <c r="L628" s="102"/>
      <c r="M628" s="21">
        <f t="shared" si="34"/>
        <v>0</v>
      </c>
      <c r="N628" s="21">
        <f>$M628*Listen!$H$4</f>
        <v>0</v>
      </c>
      <c r="O628" s="21">
        <f>$M628*0.4*Listen!$H$2*0.035*A_Stammdaten!$E$123</f>
        <v>0</v>
      </c>
      <c r="P628" s="21">
        <f t="shared" si="35"/>
        <v>0</v>
      </c>
    </row>
    <row r="629" spans="1:16" ht="15" x14ac:dyDescent="0.25">
      <c r="A629" s="70">
        <f>A_Stammdaten!$A$123</f>
        <v>0</v>
      </c>
      <c r="B629" s="70" t="str">
        <f>IF(A629&lt;&gt;0,2022,"")</f>
        <v/>
      </c>
      <c r="C629" s="108">
        <f>A_Stammdaten!$B$123</f>
        <v>0</v>
      </c>
      <c r="D629" s="21">
        <f t="shared" si="33"/>
        <v>0</v>
      </c>
      <c r="E629" s="102"/>
      <c r="F629" s="102"/>
      <c r="G629" s="102"/>
      <c r="H629" s="102"/>
      <c r="I629" s="102"/>
      <c r="J629" s="102"/>
      <c r="K629" s="102"/>
      <c r="L629" s="102"/>
      <c r="M629" s="21">
        <f t="shared" si="34"/>
        <v>0</v>
      </c>
      <c r="N629" s="21">
        <f>$M629*Listen!$H$4</f>
        <v>0</v>
      </c>
      <c r="O629" s="21">
        <f>$M629*0.4*Listen!$H$2*0.035*A_Stammdaten!$E$123</f>
        <v>0</v>
      </c>
      <c r="P629" s="21">
        <f t="shared" si="35"/>
        <v>0</v>
      </c>
    </row>
    <row r="630" spans="1:16" ht="15" x14ac:dyDescent="0.25">
      <c r="A630" s="70">
        <f>A_Stammdaten!$A$123</f>
        <v>0</v>
      </c>
      <c r="B630" s="70" t="str">
        <f>IF(A630&lt;&gt;0,2023,"")</f>
        <v/>
      </c>
      <c r="C630" s="108">
        <f>A_Stammdaten!$B$123</f>
        <v>0</v>
      </c>
      <c r="D630" s="21">
        <f t="shared" si="33"/>
        <v>0</v>
      </c>
      <c r="E630" s="102"/>
      <c r="F630" s="102"/>
      <c r="G630" s="102"/>
      <c r="H630" s="102"/>
      <c r="I630" s="102"/>
      <c r="J630" s="102"/>
      <c r="K630" s="102"/>
      <c r="L630" s="102"/>
      <c r="M630" s="21">
        <f t="shared" si="34"/>
        <v>0</v>
      </c>
      <c r="N630" s="21">
        <f>$M630*Listen!$H$4</f>
        <v>0</v>
      </c>
      <c r="O630" s="21">
        <f>$M630*0.4*Listen!$H$2*0.035*A_Stammdaten!$E$123</f>
        <v>0</v>
      </c>
      <c r="P630" s="21">
        <f t="shared" si="35"/>
        <v>0</v>
      </c>
    </row>
    <row r="631" spans="1:16" ht="15" x14ac:dyDescent="0.25">
      <c r="A631" s="70">
        <f>A_Stammdaten!$A$124</f>
        <v>0</v>
      </c>
      <c r="B631" s="70" t="str">
        <f>IF(A631&lt;&gt;0,2017,"")</f>
        <v/>
      </c>
      <c r="C631" s="108">
        <f>A_Stammdaten!$B$124</f>
        <v>0</v>
      </c>
      <c r="D631" s="21">
        <f t="shared" si="33"/>
        <v>0</v>
      </c>
      <c r="E631" s="102"/>
      <c r="F631" s="102"/>
      <c r="G631" s="102"/>
      <c r="H631" s="102"/>
      <c r="I631" s="102"/>
      <c r="J631" s="102"/>
      <c r="K631" s="102"/>
      <c r="L631" s="102"/>
      <c r="M631" s="21">
        <f t="shared" si="34"/>
        <v>0</v>
      </c>
      <c r="N631" s="21">
        <f>$M631*Listen!$H$4</f>
        <v>0</v>
      </c>
      <c r="O631" s="21">
        <f>$M631*0.4*Listen!$H$2*0.035*A_Stammdaten!$E$124</f>
        <v>0</v>
      </c>
      <c r="P631" s="21">
        <f t="shared" si="35"/>
        <v>0</v>
      </c>
    </row>
    <row r="632" spans="1:16" ht="15" x14ac:dyDescent="0.25">
      <c r="A632" s="70">
        <f>A_Stammdaten!$A$124</f>
        <v>0</v>
      </c>
      <c r="B632" s="70" t="str">
        <f>IF(A632&lt;&gt;0,2018,"")</f>
        <v/>
      </c>
      <c r="C632" s="108">
        <f>A_Stammdaten!$B$124</f>
        <v>0</v>
      </c>
      <c r="D632" s="21">
        <f t="shared" si="33"/>
        <v>0</v>
      </c>
      <c r="E632" s="102"/>
      <c r="F632" s="102"/>
      <c r="G632" s="102"/>
      <c r="H632" s="102"/>
      <c r="I632" s="102"/>
      <c r="J632" s="102"/>
      <c r="K632" s="102"/>
      <c r="L632" s="102"/>
      <c r="M632" s="21">
        <f t="shared" si="34"/>
        <v>0</v>
      </c>
      <c r="N632" s="21">
        <f>$M632*Listen!$H$4</f>
        <v>0</v>
      </c>
      <c r="O632" s="21">
        <f>$M632*0.4*Listen!$H$2*0.035*A_Stammdaten!$E$124</f>
        <v>0</v>
      </c>
      <c r="P632" s="21">
        <f t="shared" si="35"/>
        <v>0</v>
      </c>
    </row>
    <row r="633" spans="1:16" ht="15" x14ac:dyDescent="0.25">
      <c r="A633" s="70">
        <f>A_Stammdaten!$A$124</f>
        <v>0</v>
      </c>
      <c r="B633" s="70" t="str">
        <f>IF(A633&lt;&gt;0,2019,"")</f>
        <v/>
      </c>
      <c r="C633" s="108">
        <f>A_Stammdaten!$B$124</f>
        <v>0</v>
      </c>
      <c r="D633" s="21">
        <f t="shared" si="33"/>
        <v>0</v>
      </c>
      <c r="E633" s="102"/>
      <c r="F633" s="102"/>
      <c r="G633" s="102"/>
      <c r="H633" s="102"/>
      <c r="I633" s="102"/>
      <c r="J633" s="102"/>
      <c r="K633" s="102"/>
      <c r="L633" s="102"/>
      <c r="M633" s="21">
        <f t="shared" si="34"/>
        <v>0</v>
      </c>
      <c r="N633" s="21">
        <f>$M633*Listen!$H$4</f>
        <v>0</v>
      </c>
      <c r="O633" s="21">
        <f>$M633*0.4*Listen!$H$2*0.035*A_Stammdaten!$E$124</f>
        <v>0</v>
      </c>
      <c r="P633" s="21">
        <f t="shared" si="35"/>
        <v>0</v>
      </c>
    </row>
    <row r="634" spans="1:16" ht="15" x14ac:dyDescent="0.25">
      <c r="A634" s="70">
        <f>A_Stammdaten!$A$124</f>
        <v>0</v>
      </c>
      <c r="B634" s="70" t="str">
        <f>IF(A634&lt;&gt;0,2020,"")</f>
        <v/>
      </c>
      <c r="C634" s="108">
        <f>A_Stammdaten!$B$124</f>
        <v>0</v>
      </c>
      <c r="D634" s="21">
        <f t="shared" si="33"/>
        <v>0</v>
      </c>
      <c r="E634" s="102"/>
      <c r="F634" s="102"/>
      <c r="G634" s="102"/>
      <c r="H634" s="102"/>
      <c r="I634" s="102"/>
      <c r="J634" s="102"/>
      <c r="K634" s="102"/>
      <c r="L634" s="102"/>
      <c r="M634" s="21">
        <f t="shared" si="34"/>
        <v>0</v>
      </c>
      <c r="N634" s="21">
        <f>$M634*Listen!$H$4</f>
        <v>0</v>
      </c>
      <c r="O634" s="21">
        <f>$M634*0.4*Listen!$H$2*0.035*A_Stammdaten!$E$124</f>
        <v>0</v>
      </c>
      <c r="P634" s="21">
        <f t="shared" si="35"/>
        <v>0</v>
      </c>
    </row>
    <row r="635" spans="1:16" ht="15" x14ac:dyDescent="0.25">
      <c r="A635" s="70">
        <f>A_Stammdaten!$A$124</f>
        <v>0</v>
      </c>
      <c r="B635" s="70" t="str">
        <f>IF(A635&lt;&gt;0,2021,"")</f>
        <v/>
      </c>
      <c r="C635" s="108">
        <f>A_Stammdaten!$B$124</f>
        <v>0</v>
      </c>
      <c r="D635" s="21">
        <f t="shared" si="33"/>
        <v>0</v>
      </c>
      <c r="E635" s="102"/>
      <c r="F635" s="102"/>
      <c r="G635" s="102"/>
      <c r="H635" s="102"/>
      <c r="I635" s="102"/>
      <c r="J635" s="102"/>
      <c r="K635" s="102"/>
      <c r="L635" s="102"/>
      <c r="M635" s="21">
        <f t="shared" si="34"/>
        <v>0</v>
      </c>
      <c r="N635" s="21">
        <f>$M635*Listen!$H$4</f>
        <v>0</v>
      </c>
      <c r="O635" s="21">
        <f>$M635*0.4*Listen!$H$2*0.035*A_Stammdaten!$E$124</f>
        <v>0</v>
      </c>
      <c r="P635" s="21">
        <f t="shared" si="35"/>
        <v>0</v>
      </c>
    </row>
    <row r="636" spans="1:16" ht="15" x14ac:dyDescent="0.25">
      <c r="A636" s="70">
        <f>A_Stammdaten!$A$124</f>
        <v>0</v>
      </c>
      <c r="B636" s="70" t="str">
        <f>IF(A636&lt;&gt;0,2022,"")</f>
        <v/>
      </c>
      <c r="C636" s="108">
        <f>A_Stammdaten!$B$124</f>
        <v>0</v>
      </c>
      <c r="D636" s="21">
        <f t="shared" si="33"/>
        <v>0</v>
      </c>
      <c r="E636" s="102"/>
      <c r="F636" s="102"/>
      <c r="G636" s="102"/>
      <c r="H636" s="102"/>
      <c r="I636" s="102"/>
      <c r="J636" s="102"/>
      <c r="K636" s="102"/>
      <c r="L636" s="102"/>
      <c r="M636" s="21">
        <f t="shared" si="34"/>
        <v>0</v>
      </c>
      <c r="N636" s="21">
        <f>$M636*Listen!$H$4</f>
        <v>0</v>
      </c>
      <c r="O636" s="21">
        <f>$M636*0.4*Listen!$H$2*0.035*A_Stammdaten!$E$124</f>
        <v>0</v>
      </c>
      <c r="P636" s="21">
        <f t="shared" si="35"/>
        <v>0</v>
      </c>
    </row>
    <row r="637" spans="1:16" ht="15" x14ac:dyDescent="0.25">
      <c r="A637" s="70">
        <f>A_Stammdaten!$A$124</f>
        <v>0</v>
      </c>
      <c r="B637" s="70" t="str">
        <f>IF(A637&lt;&gt;0,2023,"")</f>
        <v/>
      </c>
      <c r="C637" s="108">
        <f>A_Stammdaten!$B$124</f>
        <v>0</v>
      </c>
      <c r="D637" s="21">
        <f t="shared" si="33"/>
        <v>0</v>
      </c>
      <c r="E637" s="102"/>
      <c r="F637" s="102"/>
      <c r="G637" s="102"/>
      <c r="H637" s="102"/>
      <c r="I637" s="102"/>
      <c r="J637" s="102"/>
      <c r="K637" s="102"/>
      <c r="L637" s="102"/>
      <c r="M637" s="21">
        <f t="shared" si="34"/>
        <v>0</v>
      </c>
      <c r="N637" s="21">
        <f>$M637*Listen!$H$4</f>
        <v>0</v>
      </c>
      <c r="O637" s="21">
        <f>$M637*0.4*Listen!$H$2*0.035*A_Stammdaten!$E$124</f>
        <v>0</v>
      </c>
      <c r="P637" s="21">
        <f t="shared" si="35"/>
        <v>0</v>
      </c>
    </row>
    <row r="638" spans="1:16" ht="15" x14ac:dyDescent="0.25">
      <c r="A638" s="70">
        <f>A_Stammdaten!$A$125</f>
        <v>0</v>
      </c>
      <c r="B638" s="70" t="str">
        <f>IF(A638&lt;&gt;0,2017,"")</f>
        <v/>
      </c>
      <c r="C638" s="108">
        <f>A_Stammdaten!$B$125</f>
        <v>0</v>
      </c>
      <c r="D638" s="21">
        <f t="shared" si="33"/>
        <v>0</v>
      </c>
      <c r="E638" s="102"/>
      <c r="F638" s="102"/>
      <c r="G638" s="102"/>
      <c r="H638" s="102"/>
      <c r="I638" s="102"/>
      <c r="J638" s="102"/>
      <c r="K638" s="102"/>
      <c r="L638" s="102"/>
      <c r="M638" s="21">
        <f t="shared" si="34"/>
        <v>0</v>
      </c>
      <c r="N638" s="21">
        <f>$M638*Listen!$H$4</f>
        <v>0</v>
      </c>
      <c r="O638" s="21">
        <f>$M638*0.4*Listen!$H$2*0.035*A_Stammdaten!$E$125</f>
        <v>0</v>
      </c>
      <c r="P638" s="21">
        <f t="shared" si="35"/>
        <v>0</v>
      </c>
    </row>
    <row r="639" spans="1:16" ht="15" x14ac:dyDescent="0.25">
      <c r="A639" s="70">
        <f>A_Stammdaten!$A$125</f>
        <v>0</v>
      </c>
      <c r="B639" s="70" t="str">
        <f>IF(A639&lt;&gt;0,2018,"")</f>
        <v/>
      </c>
      <c r="C639" s="108">
        <f>A_Stammdaten!$B$125</f>
        <v>0</v>
      </c>
      <c r="D639" s="21">
        <f t="shared" si="33"/>
        <v>0</v>
      </c>
      <c r="E639" s="102"/>
      <c r="F639" s="102"/>
      <c r="G639" s="102"/>
      <c r="H639" s="102"/>
      <c r="I639" s="102"/>
      <c r="J639" s="102"/>
      <c r="K639" s="102"/>
      <c r="L639" s="102"/>
      <c r="M639" s="21">
        <f t="shared" si="34"/>
        <v>0</v>
      </c>
      <c r="N639" s="21">
        <f>$M639*Listen!$H$4</f>
        <v>0</v>
      </c>
      <c r="O639" s="21">
        <f>$M639*0.4*Listen!$H$2*0.035*A_Stammdaten!$E$125</f>
        <v>0</v>
      </c>
      <c r="P639" s="21">
        <f t="shared" si="35"/>
        <v>0</v>
      </c>
    </row>
    <row r="640" spans="1:16" ht="15" x14ac:dyDescent="0.25">
      <c r="A640" s="70">
        <f>A_Stammdaten!$A$125</f>
        <v>0</v>
      </c>
      <c r="B640" s="70" t="str">
        <f>IF(A640&lt;&gt;0,2019,"")</f>
        <v/>
      </c>
      <c r="C640" s="108">
        <f>A_Stammdaten!$B$125</f>
        <v>0</v>
      </c>
      <c r="D640" s="21">
        <f t="shared" si="33"/>
        <v>0</v>
      </c>
      <c r="E640" s="102"/>
      <c r="F640" s="102"/>
      <c r="G640" s="102"/>
      <c r="H640" s="102"/>
      <c r="I640" s="102"/>
      <c r="J640" s="102"/>
      <c r="K640" s="102"/>
      <c r="L640" s="102"/>
      <c r="M640" s="21">
        <f t="shared" si="34"/>
        <v>0</v>
      </c>
      <c r="N640" s="21">
        <f>$M640*Listen!$H$4</f>
        <v>0</v>
      </c>
      <c r="O640" s="21">
        <f>$M640*0.4*Listen!$H$2*0.035*A_Stammdaten!$E$125</f>
        <v>0</v>
      </c>
      <c r="P640" s="21">
        <f t="shared" si="35"/>
        <v>0</v>
      </c>
    </row>
    <row r="641" spans="1:16" ht="15" x14ac:dyDescent="0.25">
      <c r="A641" s="70">
        <f>A_Stammdaten!$A$125</f>
        <v>0</v>
      </c>
      <c r="B641" s="70" t="str">
        <f>IF(A641&lt;&gt;0,2020,"")</f>
        <v/>
      </c>
      <c r="C641" s="108">
        <f>A_Stammdaten!$B$125</f>
        <v>0</v>
      </c>
      <c r="D641" s="21">
        <f t="shared" si="33"/>
        <v>0</v>
      </c>
      <c r="E641" s="102"/>
      <c r="F641" s="102"/>
      <c r="G641" s="102"/>
      <c r="H641" s="102"/>
      <c r="I641" s="102"/>
      <c r="J641" s="102"/>
      <c r="K641" s="102"/>
      <c r="L641" s="102"/>
      <c r="M641" s="21">
        <f t="shared" si="34"/>
        <v>0</v>
      </c>
      <c r="N641" s="21">
        <f>$M641*Listen!$H$4</f>
        <v>0</v>
      </c>
      <c r="O641" s="21">
        <f>$M641*0.4*Listen!$H$2*0.035*A_Stammdaten!$E$125</f>
        <v>0</v>
      </c>
      <c r="P641" s="21">
        <f t="shared" si="35"/>
        <v>0</v>
      </c>
    </row>
    <row r="642" spans="1:16" ht="15" x14ac:dyDescent="0.25">
      <c r="A642" s="70">
        <f>A_Stammdaten!$A$125</f>
        <v>0</v>
      </c>
      <c r="B642" s="70" t="str">
        <f>IF(A642&lt;&gt;0,2021,"")</f>
        <v/>
      </c>
      <c r="C642" s="108">
        <f>A_Stammdaten!$B$125</f>
        <v>0</v>
      </c>
      <c r="D642" s="21">
        <f t="shared" si="33"/>
        <v>0</v>
      </c>
      <c r="E642" s="102"/>
      <c r="F642" s="102"/>
      <c r="G642" s="102"/>
      <c r="H642" s="102"/>
      <c r="I642" s="102"/>
      <c r="J642" s="102"/>
      <c r="K642" s="102"/>
      <c r="L642" s="102"/>
      <c r="M642" s="21">
        <f t="shared" si="34"/>
        <v>0</v>
      </c>
      <c r="N642" s="21">
        <f>$M642*Listen!$H$4</f>
        <v>0</v>
      </c>
      <c r="O642" s="21">
        <f>$M642*0.4*Listen!$H$2*0.035*A_Stammdaten!$E$125</f>
        <v>0</v>
      </c>
      <c r="P642" s="21">
        <f t="shared" si="35"/>
        <v>0</v>
      </c>
    </row>
    <row r="643" spans="1:16" ht="15" x14ac:dyDescent="0.25">
      <c r="A643" s="70">
        <f>A_Stammdaten!$A$125</f>
        <v>0</v>
      </c>
      <c r="B643" s="70" t="str">
        <f>IF(A643&lt;&gt;0,2022,"")</f>
        <v/>
      </c>
      <c r="C643" s="108">
        <f>A_Stammdaten!$B$125</f>
        <v>0</v>
      </c>
      <c r="D643" s="21">
        <f t="shared" si="33"/>
        <v>0</v>
      </c>
      <c r="E643" s="102"/>
      <c r="F643" s="102"/>
      <c r="G643" s="102"/>
      <c r="H643" s="102"/>
      <c r="I643" s="102"/>
      <c r="J643" s="102"/>
      <c r="K643" s="102"/>
      <c r="L643" s="102"/>
      <c r="M643" s="21">
        <f t="shared" si="34"/>
        <v>0</v>
      </c>
      <c r="N643" s="21">
        <f>$M643*Listen!$H$4</f>
        <v>0</v>
      </c>
      <c r="O643" s="21">
        <f>$M643*0.4*Listen!$H$2*0.035*A_Stammdaten!$E$125</f>
        <v>0</v>
      </c>
      <c r="P643" s="21">
        <f t="shared" si="35"/>
        <v>0</v>
      </c>
    </row>
    <row r="644" spans="1:16" ht="15" x14ac:dyDescent="0.25">
      <c r="A644" s="70">
        <f>A_Stammdaten!$A$125</f>
        <v>0</v>
      </c>
      <c r="B644" s="70" t="str">
        <f>IF(A644&lt;&gt;0,2023,"")</f>
        <v/>
      </c>
      <c r="C644" s="108">
        <f>A_Stammdaten!$B$125</f>
        <v>0</v>
      </c>
      <c r="D644" s="21">
        <f t="shared" si="33"/>
        <v>0</v>
      </c>
      <c r="E644" s="102"/>
      <c r="F644" s="102"/>
      <c r="G644" s="102"/>
      <c r="H644" s="102"/>
      <c r="I644" s="102"/>
      <c r="J644" s="102"/>
      <c r="K644" s="102"/>
      <c r="L644" s="102"/>
      <c r="M644" s="21">
        <f t="shared" si="34"/>
        <v>0</v>
      </c>
      <c r="N644" s="21">
        <f>$M644*Listen!$H$4</f>
        <v>0</v>
      </c>
      <c r="O644" s="21">
        <f>$M644*0.4*Listen!$H$2*0.035*A_Stammdaten!$E$125</f>
        <v>0</v>
      </c>
      <c r="P644" s="21">
        <f t="shared" si="35"/>
        <v>0</v>
      </c>
    </row>
    <row r="645" spans="1:16" ht="15" x14ac:dyDescent="0.25">
      <c r="A645" s="70">
        <f>A_Stammdaten!$A$126</f>
        <v>0</v>
      </c>
      <c r="B645" s="70" t="str">
        <f>IF(A645&lt;&gt;0,2017,"")</f>
        <v/>
      </c>
      <c r="C645" s="108">
        <f>A_Stammdaten!$B$126</f>
        <v>0</v>
      </c>
      <c r="D645" s="21">
        <f t="shared" si="33"/>
        <v>0</v>
      </c>
      <c r="E645" s="102"/>
      <c r="F645" s="102"/>
      <c r="G645" s="102"/>
      <c r="H645" s="102"/>
      <c r="I645" s="102"/>
      <c r="J645" s="102"/>
      <c r="K645" s="102"/>
      <c r="L645" s="102"/>
      <c r="M645" s="21">
        <f t="shared" si="34"/>
        <v>0</v>
      </c>
      <c r="N645" s="21">
        <f>$M645*Listen!$H$4</f>
        <v>0</v>
      </c>
      <c r="O645" s="21">
        <f>$M645*0.4*Listen!$H$2*0.035*A_Stammdaten!$E$126</f>
        <v>0</v>
      </c>
      <c r="P645" s="21">
        <f t="shared" si="35"/>
        <v>0</v>
      </c>
    </row>
    <row r="646" spans="1:16" ht="15" x14ac:dyDescent="0.25">
      <c r="A646" s="70">
        <f>A_Stammdaten!$A$126</f>
        <v>0</v>
      </c>
      <c r="B646" s="70" t="str">
        <f>IF(A646&lt;&gt;0,2018,"")</f>
        <v/>
      </c>
      <c r="C646" s="108">
        <f>A_Stammdaten!$B$126</f>
        <v>0</v>
      </c>
      <c r="D646" s="21">
        <f t="shared" si="33"/>
        <v>0</v>
      </c>
      <c r="E646" s="102"/>
      <c r="F646" s="102"/>
      <c r="G646" s="102"/>
      <c r="H646" s="102"/>
      <c r="I646" s="102"/>
      <c r="J646" s="102"/>
      <c r="K646" s="102"/>
      <c r="L646" s="102"/>
      <c r="M646" s="21">
        <f t="shared" si="34"/>
        <v>0</v>
      </c>
      <c r="N646" s="21">
        <f>$M646*Listen!$H$4</f>
        <v>0</v>
      </c>
      <c r="O646" s="21">
        <f>$M646*0.4*Listen!$H$2*0.035*A_Stammdaten!$E$126</f>
        <v>0</v>
      </c>
      <c r="P646" s="21">
        <f t="shared" si="35"/>
        <v>0</v>
      </c>
    </row>
    <row r="647" spans="1:16" ht="15" x14ac:dyDescent="0.25">
      <c r="A647" s="70">
        <f>A_Stammdaten!$A$126</f>
        <v>0</v>
      </c>
      <c r="B647" s="70" t="str">
        <f>IF(A647&lt;&gt;0,2019,"")</f>
        <v/>
      </c>
      <c r="C647" s="108">
        <f>A_Stammdaten!$B$126</f>
        <v>0</v>
      </c>
      <c r="D647" s="21">
        <f t="shared" si="33"/>
        <v>0</v>
      </c>
      <c r="E647" s="102"/>
      <c r="F647" s="102"/>
      <c r="G647" s="102"/>
      <c r="H647" s="102"/>
      <c r="I647" s="102"/>
      <c r="J647" s="102"/>
      <c r="K647" s="102"/>
      <c r="L647" s="102"/>
      <c r="M647" s="21">
        <f t="shared" si="34"/>
        <v>0</v>
      </c>
      <c r="N647" s="21">
        <f>$M647*Listen!$H$4</f>
        <v>0</v>
      </c>
      <c r="O647" s="21">
        <f>$M647*0.4*Listen!$H$2*0.035*A_Stammdaten!$E$126</f>
        <v>0</v>
      </c>
      <c r="P647" s="21">
        <f t="shared" si="35"/>
        <v>0</v>
      </c>
    </row>
    <row r="648" spans="1:16" ht="15" x14ac:dyDescent="0.25">
      <c r="A648" s="70">
        <f>A_Stammdaten!$A$126</f>
        <v>0</v>
      </c>
      <c r="B648" s="70" t="str">
        <f>IF(A648&lt;&gt;0,2020,"")</f>
        <v/>
      </c>
      <c r="C648" s="108">
        <f>A_Stammdaten!$B$126</f>
        <v>0</v>
      </c>
      <c r="D648" s="21">
        <f t="shared" si="33"/>
        <v>0</v>
      </c>
      <c r="E648" s="102"/>
      <c r="F648" s="102"/>
      <c r="G648" s="102"/>
      <c r="H648" s="102"/>
      <c r="I648" s="102"/>
      <c r="J648" s="102"/>
      <c r="K648" s="102"/>
      <c r="L648" s="102"/>
      <c r="M648" s="21">
        <f t="shared" si="34"/>
        <v>0</v>
      </c>
      <c r="N648" s="21">
        <f>$M648*Listen!$H$4</f>
        <v>0</v>
      </c>
      <c r="O648" s="21">
        <f>$M648*0.4*Listen!$H$2*0.035*A_Stammdaten!$E$126</f>
        <v>0</v>
      </c>
      <c r="P648" s="21">
        <f t="shared" si="35"/>
        <v>0</v>
      </c>
    </row>
    <row r="649" spans="1:16" ht="15" x14ac:dyDescent="0.25">
      <c r="A649" s="70">
        <f>A_Stammdaten!$A$126</f>
        <v>0</v>
      </c>
      <c r="B649" s="70" t="str">
        <f>IF(A649&lt;&gt;0,2021,"")</f>
        <v/>
      </c>
      <c r="C649" s="108">
        <f>A_Stammdaten!$B$126</f>
        <v>0</v>
      </c>
      <c r="D649" s="21">
        <f t="shared" si="33"/>
        <v>0</v>
      </c>
      <c r="E649" s="102"/>
      <c r="F649" s="102"/>
      <c r="G649" s="102"/>
      <c r="H649" s="102"/>
      <c r="I649" s="102"/>
      <c r="J649" s="102"/>
      <c r="K649" s="102"/>
      <c r="L649" s="102"/>
      <c r="M649" s="21">
        <f t="shared" si="34"/>
        <v>0</v>
      </c>
      <c r="N649" s="21">
        <f>$M649*Listen!$H$4</f>
        <v>0</v>
      </c>
      <c r="O649" s="21">
        <f>$M649*0.4*Listen!$H$2*0.035*A_Stammdaten!$E$126</f>
        <v>0</v>
      </c>
      <c r="P649" s="21">
        <f t="shared" si="35"/>
        <v>0</v>
      </c>
    </row>
    <row r="650" spans="1:16" ht="15" x14ac:dyDescent="0.25">
      <c r="A650" s="70">
        <f>A_Stammdaten!$A$126</f>
        <v>0</v>
      </c>
      <c r="B650" s="70" t="str">
        <f>IF(A650&lt;&gt;0,2022,"")</f>
        <v/>
      </c>
      <c r="C650" s="108">
        <f>A_Stammdaten!$B$126</f>
        <v>0</v>
      </c>
      <c r="D650" s="21">
        <f t="shared" si="33"/>
        <v>0</v>
      </c>
      <c r="E650" s="102"/>
      <c r="F650" s="102"/>
      <c r="G650" s="102"/>
      <c r="H650" s="102"/>
      <c r="I650" s="102"/>
      <c r="J650" s="102"/>
      <c r="K650" s="102"/>
      <c r="L650" s="102"/>
      <c r="M650" s="21">
        <f t="shared" si="34"/>
        <v>0</v>
      </c>
      <c r="N650" s="21">
        <f>$M650*Listen!$H$4</f>
        <v>0</v>
      </c>
      <c r="O650" s="21">
        <f>$M650*0.4*Listen!$H$2*0.035*A_Stammdaten!$E$126</f>
        <v>0</v>
      </c>
      <c r="P650" s="21">
        <f t="shared" si="35"/>
        <v>0</v>
      </c>
    </row>
    <row r="651" spans="1:16" ht="15" x14ac:dyDescent="0.25">
      <c r="A651" s="70">
        <f>A_Stammdaten!$A$126</f>
        <v>0</v>
      </c>
      <c r="B651" s="70" t="str">
        <f>IF(A651&lt;&gt;0,2023,"")</f>
        <v/>
      </c>
      <c r="C651" s="108">
        <f>A_Stammdaten!$B$126</f>
        <v>0</v>
      </c>
      <c r="D651" s="21">
        <f t="shared" si="33"/>
        <v>0</v>
      </c>
      <c r="E651" s="102"/>
      <c r="F651" s="102"/>
      <c r="G651" s="102"/>
      <c r="H651" s="102"/>
      <c r="I651" s="102"/>
      <c r="J651" s="102"/>
      <c r="K651" s="102"/>
      <c r="L651" s="102"/>
      <c r="M651" s="21">
        <f t="shared" si="34"/>
        <v>0</v>
      </c>
      <c r="N651" s="21">
        <f>$M651*Listen!$H$4</f>
        <v>0</v>
      </c>
      <c r="O651" s="21">
        <f>$M651*0.4*Listen!$H$2*0.035*A_Stammdaten!$E$126</f>
        <v>0</v>
      </c>
      <c r="P651" s="21">
        <f t="shared" si="35"/>
        <v>0</v>
      </c>
    </row>
    <row r="652" spans="1:16" ht="15" x14ac:dyDescent="0.25">
      <c r="A652" s="70">
        <f>A_Stammdaten!$A$127</f>
        <v>0</v>
      </c>
      <c r="B652" s="70" t="str">
        <f>IF(A652&lt;&gt;0,2017,"")</f>
        <v/>
      </c>
      <c r="C652" s="108">
        <f>A_Stammdaten!$B$127</f>
        <v>0</v>
      </c>
      <c r="D652" s="21">
        <f t="shared" si="33"/>
        <v>0</v>
      </c>
      <c r="E652" s="102"/>
      <c r="F652" s="102"/>
      <c r="G652" s="102"/>
      <c r="H652" s="102"/>
      <c r="I652" s="102"/>
      <c r="J652" s="102"/>
      <c r="K652" s="102"/>
      <c r="L652" s="102"/>
      <c r="M652" s="21">
        <f t="shared" si="34"/>
        <v>0</v>
      </c>
      <c r="N652" s="21">
        <f>$M652*Listen!$H$4</f>
        <v>0</v>
      </c>
      <c r="O652" s="21">
        <f>$M652*0.4*Listen!$H$2*0.035*A_Stammdaten!$E$127</f>
        <v>0</v>
      </c>
      <c r="P652" s="21">
        <f t="shared" si="35"/>
        <v>0</v>
      </c>
    </row>
    <row r="653" spans="1:16" ht="15" x14ac:dyDescent="0.25">
      <c r="A653" s="70">
        <f>A_Stammdaten!$A$127</f>
        <v>0</v>
      </c>
      <c r="B653" s="70" t="str">
        <f>IF(A653&lt;&gt;0,2018,"")</f>
        <v/>
      </c>
      <c r="C653" s="108">
        <f>A_Stammdaten!$B$127</f>
        <v>0</v>
      </c>
      <c r="D653" s="21">
        <f t="shared" si="33"/>
        <v>0</v>
      </c>
      <c r="E653" s="102"/>
      <c r="F653" s="102"/>
      <c r="G653" s="102"/>
      <c r="H653" s="102"/>
      <c r="I653" s="102"/>
      <c r="J653" s="102"/>
      <c r="K653" s="102"/>
      <c r="L653" s="102"/>
      <c r="M653" s="21">
        <f t="shared" si="34"/>
        <v>0</v>
      </c>
      <c r="N653" s="21">
        <f>$M653*Listen!$H$4</f>
        <v>0</v>
      </c>
      <c r="O653" s="21">
        <f>$M653*0.4*Listen!$H$2*0.035*A_Stammdaten!$E$127</f>
        <v>0</v>
      </c>
      <c r="P653" s="21">
        <f t="shared" si="35"/>
        <v>0</v>
      </c>
    </row>
    <row r="654" spans="1:16" ht="15" x14ac:dyDescent="0.25">
      <c r="A654" s="70">
        <f>A_Stammdaten!$A$127</f>
        <v>0</v>
      </c>
      <c r="B654" s="70" t="str">
        <f>IF(A654&lt;&gt;0,2019,"")</f>
        <v/>
      </c>
      <c r="C654" s="108">
        <f>A_Stammdaten!$B$127</f>
        <v>0</v>
      </c>
      <c r="D654" s="21">
        <f t="shared" si="33"/>
        <v>0</v>
      </c>
      <c r="E654" s="102"/>
      <c r="F654" s="102"/>
      <c r="G654" s="102"/>
      <c r="H654" s="102"/>
      <c r="I654" s="102"/>
      <c r="J654" s="102"/>
      <c r="K654" s="102"/>
      <c r="L654" s="102"/>
      <c r="M654" s="21">
        <f t="shared" si="34"/>
        <v>0</v>
      </c>
      <c r="N654" s="21">
        <f>$M654*Listen!$H$4</f>
        <v>0</v>
      </c>
      <c r="O654" s="21">
        <f>$M654*0.4*Listen!$H$2*0.035*A_Stammdaten!$E$127</f>
        <v>0</v>
      </c>
      <c r="P654" s="21">
        <f t="shared" si="35"/>
        <v>0</v>
      </c>
    </row>
    <row r="655" spans="1:16" ht="15" x14ac:dyDescent="0.25">
      <c r="A655" s="70">
        <f>A_Stammdaten!$A$127</f>
        <v>0</v>
      </c>
      <c r="B655" s="70" t="str">
        <f>IF(A655&lt;&gt;0,2020,"")</f>
        <v/>
      </c>
      <c r="C655" s="108">
        <f>A_Stammdaten!$B$127</f>
        <v>0</v>
      </c>
      <c r="D655" s="21">
        <f t="shared" si="33"/>
        <v>0</v>
      </c>
      <c r="E655" s="102"/>
      <c r="F655" s="102"/>
      <c r="G655" s="102"/>
      <c r="H655" s="102"/>
      <c r="I655" s="102"/>
      <c r="J655" s="102"/>
      <c r="K655" s="102"/>
      <c r="L655" s="102"/>
      <c r="M655" s="21">
        <f t="shared" si="34"/>
        <v>0</v>
      </c>
      <c r="N655" s="21">
        <f>$M655*Listen!$H$4</f>
        <v>0</v>
      </c>
      <c r="O655" s="21">
        <f>$M655*0.4*Listen!$H$2*0.035*A_Stammdaten!$E$127</f>
        <v>0</v>
      </c>
      <c r="P655" s="21">
        <f t="shared" si="35"/>
        <v>0</v>
      </c>
    </row>
    <row r="656" spans="1:16" ht="15" x14ac:dyDescent="0.25">
      <c r="A656" s="70">
        <f>A_Stammdaten!$A$127</f>
        <v>0</v>
      </c>
      <c r="B656" s="70" t="str">
        <f>IF(A656&lt;&gt;0,2021,"")</f>
        <v/>
      </c>
      <c r="C656" s="108">
        <f>A_Stammdaten!$B$127</f>
        <v>0</v>
      </c>
      <c r="D656" s="21">
        <f t="shared" si="33"/>
        <v>0</v>
      </c>
      <c r="E656" s="102"/>
      <c r="F656" s="102"/>
      <c r="G656" s="102"/>
      <c r="H656" s="102"/>
      <c r="I656" s="102"/>
      <c r="J656" s="102"/>
      <c r="K656" s="102"/>
      <c r="L656" s="102"/>
      <c r="M656" s="21">
        <f t="shared" si="34"/>
        <v>0</v>
      </c>
      <c r="N656" s="21">
        <f>$M656*Listen!$H$4</f>
        <v>0</v>
      </c>
      <c r="O656" s="21">
        <f>$M656*0.4*Listen!$H$2*0.035*A_Stammdaten!$E$127</f>
        <v>0</v>
      </c>
      <c r="P656" s="21">
        <f t="shared" si="35"/>
        <v>0</v>
      </c>
    </row>
    <row r="657" spans="1:16" ht="15" x14ac:dyDescent="0.25">
      <c r="A657" s="70">
        <f>A_Stammdaten!$A$127</f>
        <v>0</v>
      </c>
      <c r="B657" s="70" t="str">
        <f>IF(A657&lt;&gt;0,2022,"")</f>
        <v/>
      </c>
      <c r="C657" s="108">
        <f>A_Stammdaten!$B$127</f>
        <v>0</v>
      </c>
      <c r="D657" s="21">
        <f t="shared" si="33"/>
        <v>0</v>
      </c>
      <c r="E657" s="102"/>
      <c r="F657" s="102"/>
      <c r="G657" s="102"/>
      <c r="H657" s="102"/>
      <c r="I657" s="102"/>
      <c r="J657" s="102"/>
      <c r="K657" s="102"/>
      <c r="L657" s="102"/>
      <c r="M657" s="21">
        <f t="shared" si="34"/>
        <v>0</v>
      </c>
      <c r="N657" s="21">
        <f>$M657*Listen!$H$4</f>
        <v>0</v>
      </c>
      <c r="O657" s="21">
        <f>$M657*0.4*Listen!$H$2*0.035*A_Stammdaten!$E$127</f>
        <v>0</v>
      </c>
      <c r="P657" s="21">
        <f t="shared" si="35"/>
        <v>0</v>
      </c>
    </row>
    <row r="658" spans="1:16" ht="15" x14ac:dyDescent="0.25">
      <c r="A658" s="70">
        <f>A_Stammdaten!$A$127</f>
        <v>0</v>
      </c>
      <c r="B658" s="70" t="str">
        <f>IF(A658&lt;&gt;0,2023,"")</f>
        <v/>
      </c>
      <c r="C658" s="108">
        <f>A_Stammdaten!$B$127</f>
        <v>0</v>
      </c>
      <c r="D658" s="21">
        <f t="shared" si="33"/>
        <v>0</v>
      </c>
      <c r="E658" s="102"/>
      <c r="F658" s="102"/>
      <c r="G658" s="102"/>
      <c r="H658" s="102"/>
      <c r="I658" s="102"/>
      <c r="J658" s="102"/>
      <c r="K658" s="102"/>
      <c r="L658" s="102"/>
      <c r="M658" s="21">
        <f t="shared" si="34"/>
        <v>0</v>
      </c>
      <c r="N658" s="21">
        <f>$M658*Listen!$H$4</f>
        <v>0</v>
      </c>
      <c r="O658" s="21">
        <f>$M658*0.4*Listen!$H$2*0.035*A_Stammdaten!$E$127</f>
        <v>0</v>
      </c>
      <c r="P658" s="21">
        <f t="shared" si="35"/>
        <v>0</v>
      </c>
    </row>
    <row r="659" spans="1:16" ht="15" x14ac:dyDescent="0.25">
      <c r="A659" s="70">
        <f>A_Stammdaten!$A$128</f>
        <v>0</v>
      </c>
      <c r="B659" s="70" t="str">
        <f>IF(A659&lt;&gt;0,2017,"")</f>
        <v/>
      </c>
      <c r="C659" s="108">
        <f>A_Stammdaten!$B$128</f>
        <v>0</v>
      </c>
      <c r="D659" s="21">
        <f t="shared" si="33"/>
        <v>0</v>
      </c>
      <c r="E659" s="102"/>
      <c r="F659" s="102"/>
      <c r="G659" s="102"/>
      <c r="H659" s="102"/>
      <c r="I659" s="102"/>
      <c r="J659" s="102"/>
      <c r="K659" s="102"/>
      <c r="L659" s="102"/>
      <c r="M659" s="21">
        <f t="shared" si="34"/>
        <v>0</v>
      </c>
      <c r="N659" s="21">
        <f>$M659*Listen!$H$4</f>
        <v>0</v>
      </c>
      <c r="O659" s="21">
        <f>$M659*0.4*Listen!$H$2*0.035*A_Stammdaten!$E$128</f>
        <v>0</v>
      </c>
      <c r="P659" s="21">
        <f t="shared" si="35"/>
        <v>0</v>
      </c>
    </row>
    <row r="660" spans="1:16" ht="15" x14ac:dyDescent="0.25">
      <c r="A660" s="70">
        <f>A_Stammdaten!$A$128</f>
        <v>0</v>
      </c>
      <c r="B660" s="70" t="str">
        <f>IF(A660&lt;&gt;0,2018,"")</f>
        <v/>
      </c>
      <c r="C660" s="108">
        <f>A_Stammdaten!$B$128</f>
        <v>0</v>
      </c>
      <c r="D660" s="21">
        <f t="shared" si="33"/>
        <v>0</v>
      </c>
      <c r="E660" s="102"/>
      <c r="F660" s="102"/>
      <c r="G660" s="102"/>
      <c r="H660" s="102"/>
      <c r="I660" s="102"/>
      <c r="J660" s="102"/>
      <c r="K660" s="102"/>
      <c r="L660" s="102"/>
      <c r="M660" s="21">
        <f t="shared" si="34"/>
        <v>0</v>
      </c>
      <c r="N660" s="21">
        <f>$M660*Listen!$H$4</f>
        <v>0</v>
      </c>
      <c r="O660" s="21">
        <f>$M660*0.4*Listen!$H$2*0.035*A_Stammdaten!$E$128</f>
        <v>0</v>
      </c>
      <c r="P660" s="21">
        <f t="shared" si="35"/>
        <v>0</v>
      </c>
    </row>
    <row r="661" spans="1:16" ht="15" x14ac:dyDescent="0.25">
      <c r="A661" s="70">
        <f>A_Stammdaten!$A$128</f>
        <v>0</v>
      </c>
      <c r="B661" s="70" t="str">
        <f>IF(A661&lt;&gt;0,2019,"")</f>
        <v/>
      </c>
      <c r="C661" s="108">
        <f>A_Stammdaten!$B$128</f>
        <v>0</v>
      </c>
      <c r="D661" s="21">
        <f t="shared" si="33"/>
        <v>0</v>
      </c>
      <c r="E661" s="102"/>
      <c r="F661" s="102"/>
      <c r="G661" s="102"/>
      <c r="H661" s="102"/>
      <c r="I661" s="102"/>
      <c r="J661" s="102"/>
      <c r="K661" s="102"/>
      <c r="L661" s="102"/>
      <c r="M661" s="21">
        <f t="shared" si="34"/>
        <v>0</v>
      </c>
      <c r="N661" s="21">
        <f>$M661*Listen!$H$4</f>
        <v>0</v>
      </c>
      <c r="O661" s="21">
        <f>$M661*0.4*Listen!$H$2*0.035*A_Stammdaten!$E$128</f>
        <v>0</v>
      </c>
      <c r="P661" s="21">
        <f t="shared" si="35"/>
        <v>0</v>
      </c>
    </row>
    <row r="662" spans="1:16" ht="15" x14ac:dyDescent="0.25">
      <c r="A662" s="70">
        <f>A_Stammdaten!$A$128</f>
        <v>0</v>
      </c>
      <c r="B662" s="70" t="str">
        <f>IF(A662&lt;&gt;0,2020,"")</f>
        <v/>
      </c>
      <c r="C662" s="108">
        <f>A_Stammdaten!$B$128</f>
        <v>0</v>
      </c>
      <c r="D662" s="21">
        <f t="shared" si="33"/>
        <v>0</v>
      </c>
      <c r="E662" s="102"/>
      <c r="F662" s="102"/>
      <c r="G662" s="102"/>
      <c r="H662" s="102"/>
      <c r="I662" s="102"/>
      <c r="J662" s="102"/>
      <c r="K662" s="102"/>
      <c r="L662" s="102"/>
      <c r="M662" s="21">
        <f t="shared" si="34"/>
        <v>0</v>
      </c>
      <c r="N662" s="21">
        <f>$M662*Listen!$H$4</f>
        <v>0</v>
      </c>
      <c r="O662" s="21">
        <f>$M662*0.4*Listen!$H$2*0.035*A_Stammdaten!$E$128</f>
        <v>0</v>
      </c>
      <c r="P662" s="21">
        <f t="shared" si="35"/>
        <v>0</v>
      </c>
    </row>
    <row r="663" spans="1:16" ht="15" x14ac:dyDescent="0.25">
      <c r="A663" s="70">
        <f>A_Stammdaten!$A$128</f>
        <v>0</v>
      </c>
      <c r="B663" s="70" t="str">
        <f>IF(A663&lt;&gt;0,2021,"")</f>
        <v/>
      </c>
      <c r="C663" s="108">
        <f>A_Stammdaten!$B$128</f>
        <v>0</v>
      </c>
      <c r="D663" s="21">
        <f t="shared" si="33"/>
        <v>0</v>
      </c>
      <c r="E663" s="102"/>
      <c r="F663" s="102"/>
      <c r="G663" s="102"/>
      <c r="H663" s="102"/>
      <c r="I663" s="102"/>
      <c r="J663" s="102"/>
      <c r="K663" s="102"/>
      <c r="L663" s="102"/>
      <c r="M663" s="21">
        <f t="shared" si="34"/>
        <v>0</v>
      </c>
      <c r="N663" s="21">
        <f>$M663*Listen!$H$4</f>
        <v>0</v>
      </c>
      <c r="O663" s="21">
        <f>$M663*0.4*Listen!$H$2*0.035*A_Stammdaten!$E$128</f>
        <v>0</v>
      </c>
      <c r="P663" s="21">
        <f t="shared" si="35"/>
        <v>0</v>
      </c>
    </row>
    <row r="664" spans="1:16" ht="15" x14ac:dyDescent="0.25">
      <c r="A664" s="70">
        <f>A_Stammdaten!$A$128</f>
        <v>0</v>
      </c>
      <c r="B664" s="70" t="str">
        <f>IF(A664&lt;&gt;0,2022,"")</f>
        <v/>
      </c>
      <c r="C664" s="108">
        <f>A_Stammdaten!$B$128</f>
        <v>0</v>
      </c>
      <c r="D664" s="21">
        <f t="shared" si="33"/>
        <v>0</v>
      </c>
      <c r="E664" s="102"/>
      <c r="F664" s="102"/>
      <c r="G664" s="102"/>
      <c r="H664" s="102"/>
      <c r="I664" s="102"/>
      <c r="J664" s="102"/>
      <c r="K664" s="102"/>
      <c r="L664" s="102"/>
      <c r="M664" s="21">
        <f t="shared" si="34"/>
        <v>0</v>
      </c>
      <c r="N664" s="21">
        <f>$M664*Listen!$H$4</f>
        <v>0</v>
      </c>
      <c r="O664" s="21">
        <f>$M664*0.4*Listen!$H$2*0.035*A_Stammdaten!$E$128</f>
        <v>0</v>
      </c>
      <c r="P664" s="21">
        <f t="shared" si="35"/>
        <v>0</v>
      </c>
    </row>
    <row r="665" spans="1:16" ht="15" x14ac:dyDescent="0.25">
      <c r="A665" s="70">
        <f>A_Stammdaten!$A$128</f>
        <v>0</v>
      </c>
      <c r="B665" s="70" t="str">
        <f>IF(A665&lt;&gt;0,2023,"")</f>
        <v/>
      </c>
      <c r="C665" s="108">
        <f>A_Stammdaten!$B$128</f>
        <v>0</v>
      </c>
      <c r="D665" s="21">
        <f t="shared" ref="D665:D700" si="36">SUM(E665:F665)</f>
        <v>0</v>
      </c>
      <c r="E665" s="102"/>
      <c r="F665" s="102"/>
      <c r="G665" s="102"/>
      <c r="H665" s="102"/>
      <c r="I665" s="102"/>
      <c r="J665" s="102"/>
      <c r="K665" s="102"/>
      <c r="L665" s="102"/>
      <c r="M665" s="21">
        <f t="shared" ref="M665:M700" si="37">AVERAGE(SUM(G665+H665,-I665),SUM(J665+K665,-L665))</f>
        <v>0</v>
      </c>
      <c r="N665" s="21">
        <f>$M665*Listen!$H$4</f>
        <v>0</v>
      </c>
      <c r="O665" s="21">
        <f>$M665*0.4*Listen!$H$2*0.035*A_Stammdaten!$E$128</f>
        <v>0</v>
      </c>
      <c r="P665" s="21">
        <f t="shared" ref="P665:P700" si="38">D665+N665+O665</f>
        <v>0</v>
      </c>
    </row>
    <row r="666" spans="1:16" ht="15" x14ac:dyDescent="0.25">
      <c r="A666" s="70">
        <f>A_Stammdaten!$A$129</f>
        <v>0</v>
      </c>
      <c r="B666" s="70" t="str">
        <f>IF(A666&lt;&gt;0,2017,"")</f>
        <v/>
      </c>
      <c r="C666" s="108">
        <f>A_Stammdaten!$B$129</f>
        <v>0</v>
      </c>
      <c r="D666" s="21">
        <f t="shared" si="36"/>
        <v>0</v>
      </c>
      <c r="E666" s="102"/>
      <c r="F666" s="102"/>
      <c r="G666" s="102"/>
      <c r="H666" s="102"/>
      <c r="I666" s="102"/>
      <c r="J666" s="102"/>
      <c r="K666" s="102"/>
      <c r="L666" s="102"/>
      <c r="M666" s="21">
        <f t="shared" si="37"/>
        <v>0</v>
      </c>
      <c r="N666" s="21">
        <f>$M666*Listen!$H$4</f>
        <v>0</v>
      </c>
      <c r="O666" s="21">
        <f>$M666*0.4*Listen!$H$2*0.035*A_Stammdaten!$E$129</f>
        <v>0</v>
      </c>
      <c r="P666" s="21">
        <f t="shared" si="38"/>
        <v>0</v>
      </c>
    </row>
    <row r="667" spans="1:16" ht="15" x14ac:dyDescent="0.25">
      <c r="A667" s="70">
        <f>A_Stammdaten!$A$129</f>
        <v>0</v>
      </c>
      <c r="B667" s="70" t="str">
        <f>IF(A667&lt;&gt;0,2018,"")</f>
        <v/>
      </c>
      <c r="C667" s="108">
        <f>A_Stammdaten!$B$129</f>
        <v>0</v>
      </c>
      <c r="D667" s="21">
        <f t="shared" si="36"/>
        <v>0</v>
      </c>
      <c r="E667" s="102"/>
      <c r="F667" s="102"/>
      <c r="G667" s="102"/>
      <c r="H667" s="102"/>
      <c r="I667" s="102"/>
      <c r="J667" s="102"/>
      <c r="K667" s="102"/>
      <c r="L667" s="102"/>
      <c r="M667" s="21">
        <f t="shared" si="37"/>
        <v>0</v>
      </c>
      <c r="N667" s="21">
        <f>$M667*Listen!$H$4</f>
        <v>0</v>
      </c>
      <c r="O667" s="21">
        <f>$M667*0.4*Listen!$H$2*0.035*A_Stammdaten!$E$129</f>
        <v>0</v>
      </c>
      <c r="P667" s="21">
        <f t="shared" si="38"/>
        <v>0</v>
      </c>
    </row>
    <row r="668" spans="1:16" ht="15" x14ac:dyDescent="0.25">
      <c r="A668" s="70">
        <f>A_Stammdaten!$A$129</f>
        <v>0</v>
      </c>
      <c r="B668" s="70" t="str">
        <f>IF(A668&lt;&gt;0,2019,"")</f>
        <v/>
      </c>
      <c r="C668" s="108">
        <f>A_Stammdaten!$B$129</f>
        <v>0</v>
      </c>
      <c r="D668" s="21">
        <f t="shared" si="36"/>
        <v>0</v>
      </c>
      <c r="E668" s="102"/>
      <c r="F668" s="102"/>
      <c r="G668" s="102"/>
      <c r="H668" s="102"/>
      <c r="I668" s="102"/>
      <c r="J668" s="102"/>
      <c r="K668" s="102"/>
      <c r="L668" s="102"/>
      <c r="M668" s="21">
        <f t="shared" si="37"/>
        <v>0</v>
      </c>
      <c r="N668" s="21">
        <f>$M668*Listen!$H$4</f>
        <v>0</v>
      </c>
      <c r="O668" s="21">
        <f>$M668*0.4*Listen!$H$2*0.035*A_Stammdaten!$E$129</f>
        <v>0</v>
      </c>
      <c r="P668" s="21">
        <f t="shared" si="38"/>
        <v>0</v>
      </c>
    </row>
    <row r="669" spans="1:16" ht="15" x14ac:dyDescent="0.25">
      <c r="A669" s="70">
        <f>A_Stammdaten!$A$129</f>
        <v>0</v>
      </c>
      <c r="B669" s="70" t="str">
        <f>IF(A669&lt;&gt;0,2020,"")</f>
        <v/>
      </c>
      <c r="C669" s="108">
        <f>A_Stammdaten!$B$129</f>
        <v>0</v>
      </c>
      <c r="D669" s="21">
        <f t="shared" si="36"/>
        <v>0</v>
      </c>
      <c r="E669" s="102"/>
      <c r="F669" s="102"/>
      <c r="G669" s="102"/>
      <c r="H669" s="102"/>
      <c r="I669" s="102"/>
      <c r="J669" s="102"/>
      <c r="K669" s="102"/>
      <c r="L669" s="102"/>
      <c r="M669" s="21">
        <f t="shared" si="37"/>
        <v>0</v>
      </c>
      <c r="N669" s="21">
        <f>$M669*Listen!$H$4</f>
        <v>0</v>
      </c>
      <c r="O669" s="21">
        <f>$M669*0.4*Listen!$H$2*0.035*A_Stammdaten!$E$129</f>
        <v>0</v>
      </c>
      <c r="P669" s="21">
        <f t="shared" si="38"/>
        <v>0</v>
      </c>
    </row>
    <row r="670" spans="1:16" ht="15" x14ac:dyDescent="0.25">
      <c r="A670" s="70">
        <f>A_Stammdaten!$A$129</f>
        <v>0</v>
      </c>
      <c r="B670" s="70" t="str">
        <f>IF(A670&lt;&gt;0,2021,"")</f>
        <v/>
      </c>
      <c r="C670" s="108">
        <f>A_Stammdaten!$B$129</f>
        <v>0</v>
      </c>
      <c r="D670" s="21">
        <f t="shared" si="36"/>
        <v>0</v>
      </c>
      <c r="E670" s="102"/>
      <c r="F670" s="102"/>
      <c r="G670" s="102"/>
      <c r="H670" s="102"/>
      <c r="I670" s="102"/>
      <c r="J670" s="102"/>
      <c r="K670" s="102"/>
      <c r="L670" s="102"/>
      <c r="M670" s="21">
        <f t="shared" si="37"/>
        <v>0</v>
      </c>
      <c r="N670" s="21">
        <f>$M670*Listen!$H$4</f>
        <v>0</v>
      </c>
      <c r="O670" s="21">
        <f>$M670*0.4*Listen!$H$2*0.035*A_Stammdaten!$E$129</f>
        <v>0</v>
      </c>
      <c r="P670" s="21">
        <f t="shared" si="38"/>
        <v>0</v>
      </c>
    </row>
    <row r="671" spans="1:16" ht="15" x14ac:dyDescent="0.25">
      <c r="A671" s="70">
        <f>A_Stammdaten!$A$129</f>
        <v>0</v>
      </c>
      <c r="B671" s="70" t="str">
        <f>IF(A671&lt;&gt;0,2022,"")</f>
        <v/>
      </c>
      <c r="C671" s="108">
        <f>A_Stammdaten!$B$129</f>
        <v>0</v>
      </c>
      <c r="D671" s="21">
        <f t="shared" si="36"/>
        <v>0</v>
      </c>
      <c r="E671" s="102"/>
      <c r="F671" s="102"/>
      <c r="G671" s="102"/>
      <c r="H671" s="102"/>
      <c r="I671" s="102"/>
      <c r="J671" s="102"/>
      <c r="K671" s="102"/>
      <c r="L671" s="102"/>
      <c r="M671" s="21">
        <f t="shared" si="37"/>
        <v>0</v>
      </c>
      <c r="N671" s="21">
        <f>$M671*Listen!$H$4</f>
        <v>0</v>
      </c>
      <c r="O671" s="21">
        <f>$M671*0.4*Listen!$H$2*0.035*A_Stammdaten!$E$129</f>
        <v>0</v>
      </c>
      <c r="P671" s="21">
        <f t="shared" si="38"/>
        <v>0</v>
      </c>
    </row>
    <row r="672" spans="1:16" ht="15" x14ac:dyDescent="0.25">
      <c r="A672" s="70">
        <f>A_Stammdaten!$A$129</f>
        <v>0</v>
      </c>
      <c r="B672" s="70" t="str">
        <f>IF(A672&lt;&gt;0,2023,"")</f>
        <v/>
      </c>
      <c r="C672" s="108">
        <f>A_Stammdaten!$B$129</f>
        <v>0</v>
      </c>
      <c r="D672" s="21">
        <f t="shared" si="36"/>
        <v>0</v>
      </c>
      <c r="E672" s="102"/>
      <c r="F672" s="102"/>
      <c r="G672" s="102"/>
      <c r="H672" s="102"/>
      <c r="I672" s="102"/>
      <c r="J672" s="102"/>
      <c r="K672" s="102"/>
      <c r="L672" s="102"/>
      <c r="M672" s="21">
        <f t="shared" si="37"/>
        <v>0</v>
      </c>
      <c r="N672" s="21">
        <f>$M672*Listen!$H$4</f>
        <v>0</v>
      </c>
      <c r="O672" s="21">
        <f>$M672*0.4*Listen!$H$2*0.035*A_Stammdaten!$E$129</f>
        <v>0</v>
      </c>
      <c r="P672" s="21">
        <f t="shared" si="38"/>
        <v>0</v>
      </c>
    </row>
    <row r="673" spans="1:16" ht="15" x14ac:dyDescent="0.25">
      <c r="A673" s="70">
        <f>A_Stammdaten!$A$130</f>
        <v>0</v>
      </c>
      <c r="B673" s="70" t="str">
        <f>IF(A673&lt;&gt;0,2017,"")</f>
        <v/>
      </c>
      <c r="C673" s="108">
        <f>A_Stammdaten!$B$130</f>
        <v>0</v>
      </c>
      <c r="D673" s="21">
        <f t="shared" si="36"/>
        <v>0</v>
      </c>
      <c r="E673" s="102"/>
      <c r="F673" s="102"/>
      <c r="G673" s="102"/>
      <c r="H673" s="102"/>
      <c r="I673" s="102"/>
      <c r="J673" s="102"/>
      <c r="K673" s="102"/>
      <c r="L673" s="102"/>
      <c r="M673" s="21">
        <f t="shared" si="37"/>
        <v>0</v>
      </c>
      <c r="N673" s="21">
        <f>$M673*Listen!$H$4</f>
        <v>0</v>
      </c>
      <c r="O673" s="21">
        <f>$M673*0.4*Listen!$H$2*0.035*A_Stammdaten!$E$130</f>
        <v>0</v>
      </c>
      <c r="P673" s="21">
        <f t="shared" si="38"/>
        <v>0</v>
      </c>
    </row>
    <row r="674" spans="1:16" ht="15" x14ac:dyDescent="0.25">
      <c r="A674" s="70">
        <f>A_Stammdaten!$A$130</f>
        <v>0</v>
      </c>
      <c r="B674" s="70" t="str">
        <f>IF(A674&lt;&gt;0,2018,"")</f>
        <v/>
      </c>
      <c r="C674" s="108">
        <f>A_Stammdaten!$B$130</f>
        <v>0</v>
      </c>
      <c r="D674" s="21">
        <f t="shared" si="36"/>
        <v>0</v>
      </c>
      <c r="E674" s="102"/>
      <c r="F674" s="102"/>
      <c r="G674" s="102"/>
      <c r="H674" s="102"/>
      <c r="I674" s="102"/>
      <c r="J674" s="102"/>
      <c r="K674" s="102"/>
      <c r="L674" s="102"/>
      <c r="M674" s="21">
        <f t="shared" si="37"/>
        <v>0</v>
      </c>
      <c r="N674" s="21">
        <f>$M674*Listen!$H$4</f>
        <v>0</v>
      </c>
      <c r="O674" s="21">
        <f>$M674*0.4*Listen!$H$2*0.035*A_Stammdaten!$E$130</f>
        <v>0</v>
      </c>
      <c r="P674" s="21">
        <f t="shared" si="38"/>
        <v>0</v>
      </c>
    </row>
    <row r="675" spans="1:16" ht="15" x14ac:dyDescent="0.25">
      <c r="A675" s="70">
        <f>A_Stammdaten!$A$130</f>
        <v>0</v>
      </c>
      <c r="B675" s="70" t="str">
        <f>IF(A675&lt;&gt;0,2019,"")</f>
        <v/>
      </c>
      <c r="C675" s="108">
        <f>A_Stammdaten!$B$130</f>
        <v>0</v>
      </c>
      <c r="D675" s="21">
        <f t="shared" si="36"/>
        <v>0</v>
      </c>
      <c r="E675" s="102"/>
      <c r="F675" s="102"/>
      <c r="G675" s="102"/>
      <c r="H675" s="102"/>
      <c r="I675" s="102"/>
      <c r="J675" s="102"/>
      <c r="K675" s="102"/>
      <c r="L675" s="102"/>
      <c r="M675" s="21">
        <f t="shared" si="37"/>
        <v>0</v>
      </c>
      <c r="N675" s="21">
        <f>$M675*Listen!$H$4</f>
        <v>0</v>
      </c>
      <c r="O675" s="21">
        <f>$M675*0.4*Listen!$H$2*0.035*A_Stammdaten!$E$130</f>
        <v>0</v>
      </c>
      <c r="P675" s="21">
        <f t="shared" si="38"/>
        <v>0</v>
      </c>
    </row>
    <row r="676" spans="1:16" ht="15" x14ac:dyDescent="0.25">
      <c r="A676" s="70">
        <f>A_Stammdaten!$A$130</f>
        <v>0</v>
      </c>
      <c r="B676" s="70" t="str">
        <f>IF(A676&lt;&gt;0,2020,"")</f>
        <v/>
      </c>
      <c r="C676" s="108">
        <f>A_Stammdaten!$B$130</f>
        <v>0</v>
      </c>
      <c r="D676" s="21">
        <f t="shared" si="36"/>
        <v>0</v>
      </c>
      <c r="E676" s="102"/>
      <c r="F676" s="102"/>
      <c r="G676" s="102"/>
      <c r="H676" s="102"/>
      <c r="I676" s="102"/>
      <c r="J676" s="102"/>
      <c r="K676" s="102"/>
      <c r="L676" s="102"/>
      <c r="M676" s="21">
        <f t="shared" si="37"/>
        <v>0</v>
      </c>
      <c r="N676" s="21">
        <f>$M676*Listen!$H$4</f>
        <v>0</v>
      </c>
      <c r="O676" s="21">
        <f>$M676*0.4*Listen!$H$2*0.035*A_Stammdaten!$E$130</f>
        <v>0</v>
      </c>
      <c r="P676" s="21">
        <f t="shared" si="38"/>
        <v>0</v>
      </c>
    </row>
    <row r="677" spans="1:16" ht="15" x14ac:dyDescent="0.25">
      <c r="A677" s="70">
        <f>A_Stammdaten!$A$130</f>
        <v>0</v>
      </c>
      <c r="B677" s="70" t="str">
        <f>IF(A677&lt;&gt;0,2021,"")</f>
        <v/>
      </c>
      <c r="C677" s="108">
        <f>A_Stammdaten!$B$130</f>
        <v>0</v>
      </c>
      <c r="D677" s="21">
        <f t="shared" si="36"/>
        <v>0</v>
      </c>
      <c r="E677" s="102"/>
      <c r="F677" s="102"/>
      <c r="G677" s="102"/>
      <c r="H677" s="102"/>
      <c r="I677" s="102"/>
      <c r="J677" s="102"/>
      <c r="K677" s="102"/>
      <c r="L677" s="102"/>
      <c r="M677" s="21">
        <f t="shared" si="37"/>
        <v>0</v>
      </c>
      <c r="N677" s="21">
        <f>$M677*Listen!$H$4</f>
        <v>0</v>
      </c>
      <c r="O677" s="21">
        <f>$M677*0.4*Listen!$H$2*0.035*A_Stammdaten!$E$130</f>
        <v>0</v>
      </c>
      <c r="P677" s="21">
        <f t="shared" si="38"/>
        <v>0</v>
      </c>
    </row>
    <row r="678" spans="1:16" ht="15" x14ac:dyDescent="0.25">
      <c r="A678" s="70">
        <f>A_Stammdaten!$A$130</f>
        <v>0</v>
      </c>
      <c r="B678" s="70" t="str">
        <f>IF(A678&lt;&gt;0,2022,"")</f>
        <v/>
      </c>
      <c r="C678" s="108">
        <f>A_Stammdaten!$B$130</f>
        <v>0</v>
      </c>
      <c r="D678" s="21">
        <f t="shared" si="36"/>
        <v>0</v>
      </c>
      <c r="E678" s="102"/>
      <c r="F678" s="102"/>
      <c r="G678" s="102"/>
      <c r="H678" s="102"/>
      <c r="I678" s="102"/>
      <c r="J678" s="102"/>
      <c r="K678" s="102"/>
      <c r="L678" s="102"/>
      <c r="M678" s="21">
        <f t="shared" si="37"/>
        <v>0</v>
      </c>
      <c r="N678" s="21">
        <f>$M678*Listen!$H$4</f>
        <v>0</v>
      </c>
      <c r="O678" s="21">
        <f>$M678*0.4*Listen!$H$2*0.035*A_Stammdaten!$E$130</f>
        <v>0</v>
      </c>
      <c r="P678" s="21">
        <f t="shared" si="38"/>
        <v>0</v>
      </c>
    </row>
    <row r="679" spans="1:16" ht="15" x14ac:dyDescent="0.25">
      <c r="A679" s="70">
        <f>A_Stammdaten!$A$130</f>
        <v>0</v>
      </c>
      <c r="B679" s="70" t="str">
        <f>IF(A679&lt;&gt;0,2023,"")</f>
        <v/>
      </c>
      <c r="C679" s="108">
        <f>A_Stammdaten!$B$130</f>
        <v>0</v>
      </c>
      <c r="D679" s="21">
        <f t="shared" si="36"/>
        <v>0</v>
      </c>
      <c r="E679" s="102"/>
      <c r="F679" s="102"/>
      <c r="G679" s="102"/>
      <c r="H679" s="102"/>
      <c r="I679" s="102"/>
      <c r="J679" s="102"/>
      <c r="K679" s="102"/>
      <c r="L679" s="102"/>
      <c r="M679" s="21">
        <f t="shared" si="37"/>
        <v>0</v>
      </c>
      <c r="N679" s="21">
        <f>$M679*Listen!$H$4</f>
        <v>0</v>
      </c>
      <c r="O679" s="21">
        <f>$M679*0.4*Listen!$H$2*0.035*A_Stammdaten!$E$130</f>
        <v>0</v>
      </c>
      <c r="P679" s="21">
        <f t="shared" si="38"/>
        <v>0</v>
      </c>
    </row>
    <row r="680" spans="1:16" ht="15" x14ac:dyDescent="0.25">
      <c r="A680" s="70">
        <f>A_Stammdaten!$A$131</f>
        <v>0</v>
      </c>
      <c r="B680" s="70" t="str">
        <f>IF(A680&lt;&gt;0,2017,"")</f>
        <v/>
      </c>
      <c r="C680" s="108">
        <f>A_Stammdaten!$B$131</f>
        <v>0</v>
      </c>
      <c r="D680" s="21">
        <f t="shared" si="36"/>
        <v>0</v>
      </c>
      <c r="E680" s="102"/>
      <c r="F680" s="102"/>
      <c r="G680" s="102"/>
      <c r="H680" s="102"/>
      <c r="I680" s="102"/>
      <c r="J680" s="102"/>
      <c r="K680" s="102"/>
      <c r="L680" s="102"/>
      <c r="M680" s="21">
        <f t="shared" si="37"/>
        <v>0</v>
      </c>
      <c r="N680" s="21">
        <f>$M680*Listen!$H$4</f>
        <v>0</v>
      </c>
      <c r="O680" s="21">
        <f>$M680*0.4*Listen!$H$2*0.035*A_Stammdaten!$E$131</f>
        <v>0</v>
      </c>
      <c r="P680" s="21">
        <f t="shared" si="38"/>
        <v>0</v>
      </c>
    </row>
    <row r="681" spans="1:16" ht="15" x14ac:dyDescent="0.25">
      <c r="A681" s="70">
        <f>A_Stammdaten!$A$131</f>
        <v>0</v>
      </c>
      <c r="B681" s="70" t="str">
        <f>IF(A681&lt;&gt;0,2018,"")</f>
        <v/>
      </c>
      <c r="C681" s="108">
        <f>A_Stammdaten!$B$131</f>
        <v>0</v>
      </c>
      <c r="D681" s="21">
        <f t="shared" si="36"/>
        <v>0</v>
      </c>
      <c r="E681" s="102"/>
      <c r="F681" s="102"/>
      <c r="G681" s="102"/>
      <c r="H681" s="102"/>
      <c r="I681" s="102"/>
      <c r="J681" s="102"/>
      <c r="K681" s="102"/>
      <c r="L681" s="102"/>
      <c r="M681" s="21">
        <f t="shared" si="37"/>
        <v>0</v>
      </c>
      <c r="N681" s="21">
        <f>$M681*Listen!$H$4</f>
        <v>0</v>
      </c>
      <c r="O681" s="21">
        <f>$M681*0.4*Listen!$H$2*0.035*A_Stammdaten!$E$131</f>
        <v>0</v>
      </c>
      <c r="P681" s="21">
        <f t="shared" si="38"/>
        <v>0</v>
      </c>
    </row>
    <row r="682" spans="1:16" ht="15" x14ac:dyDescent="0.25">
      <c r="A682" s="70">
        <f>A_Stammdaten!$A$131</f>
        <v>0</v>
      </c>
      <c r="B682" s="70" t="str">
        <f>IF(A682&lt;&gt;0,2019,"")</f>
        <v/>
      </c>
      <c r="C682" s="108">
        <f>A_Stammdaten!$B$131</f>
        <v>0</v>
      </c>
      <c r="D682" s="21">
        <f t="shared" si="36"/>
        <v>0</v>
      </c>
      <c r="E682" s="102"/>
      <c r="F682" s="102"/>
      <c r="G682" s="102"/>
      <c r="H682" s="102"/>
      <c r="I682" s="102"/>
      <c r="J682" s="102"/>
      <c r="K682" s="102"/>
      <c r="L682" s="102"/>
      <c r="M682" s="21">
        <f t="shared" si="37"/>
        <v>0</v>
      </c>
      <c r="N682" s="21">
        <f>$M682*Listen!$H$4</f>
        <v>0</v>
      </c>
      <c r="O682" s="21">
        <f>$M682*0.4*Listen!$H$2*0.035*A_Stammdaten!$E$131</f>
        <v>0</v>
      </c>
      <c r="P682" s="21">
        <f t="shared" si="38"/>
        <v>0</v>
      </c>
    </row>
    <row r="683" spans="1:16" ht="15" x14ac:dyDescent="0.25">
      <c r="A683" s="70">
        <f>A_Stammdaten!$A$131</f>
        <v>0</v>
      </c>
      <c r="B683" s="70" t="str">
        <f>IF(A683&lt;&gt;0,2020,"")</f>
        <v/>
      </c>
      <c r="C683" s="108">
        <f>A_Stammdaten!$B$131</f>
        <v>0</v>
      </c>
      <c r="D683" s="21">
        <f t="shared" si="36"/>
        <v>0</v>
      </c>
      <c r="E683" s="102"/>
      <c r="F683" s="102"/>
      <c r="G683" s="102"/>
      <c r="H683" s="102"/>
      <c r="I683" s="102"/>
      <c r="J683" s="102"/>
      <c r="K683" s="102"/>
      <c r="L683" s="102"/>
      <c r="M683" s="21">
        <f t="shared" si="37"/>
        <v>0</v>
      </c>
      <c r="N683" s="21">
        <f>$M683*Listen!$H$4</f>
        <v>0</v>
      </c>
      <c r="O683" s="21">
        <f>$M683*0.4*Listen!$H$2*0.035*A_Stammdaten!$E$131</f>
        <v>0</v>
      </c>
      <c r="P683" s="21">
        <f t="shared" si="38"/>
        <v>0</v>
      </c>
    </row>
    <row r="684" spans="1:16" ht="15" x14ac:dyDescent="0.25">
      <c r="A684" s="70">
        <f>A_Stammdaten!$A$131</f>
        <v>0</v>
      </c>
      <c r="B684" s="70" t="str">
        <f>IF(A684&lt;&gt;0,2021,"")</f>
        <v/>
      </c>
      <c r="C684" s="108">
        <f>A_Stammdaten!$B$131</f>
        <v>0</v>
      </c>
      <c r="D684" s="21">
        <f t="shared" si="36"/>
        <v>0</v>
      </c>
      <c r="E684" s="102"/>
      <c r="F684" s="102"/>
      <c r="G684" s="102"/>
      <c r="H684" s="102"/>
      <c r="I684" s="102"/>
      <c r="J684" s="102"/>
      <c r="K684" s="102"/>
      <c r="L684" s="102"/>
      <c r="M684" s="21">
        <f t="shared" si="37"/>
        <v>0</v>
      </c>
      <c r="N684" s="21">
        <f>$M684*Listen!$H$4</f>
        <v>0</v>
      </c>
      <c r="O684" s="21">
        <f>$M684*0.4*Listen!$H$2*0.035*A_Stammdaten!$E$131</f>
        <v>0</v>
      </c>
      <c r="P684" s="21">
        <f t="shared" si="38"/>
        <v>0</v>
      </c>
    </row>
    <row r="685" spans="1:16" ht="15" x14ac:dyDescent="0.25">
      <c r="A685" s="70">
        <f>A_Stammdaten!$A$131</f>
        <v>0</v>
      </c>
      <c r="B685" s="70" t="str">
        <f>IF(A685&lt;&gt;0,2022,"")</f>
        <v/>
      </c>
      <c r="C685" s="108">
        <f>A_Stammdaten!$B$131</f>
        <v>0</v>
      </c>
      <c r="D685" s="21">
        <f t="shared" si="36"/>
        <v>0</v>
      </c>
      <c r="E685" s="102"/>
      <c r="F685" s="102"/>
      <c r="G685" s="102"/>
      <c r="H685" s="102"/>
      <c r="I685" s="102"/>
      <c r="J685" s="102"/>
      <c r="K685" s="102"/>
      <c r="L685" s="102"/>
      <c r="M685" s="21">
        <f t="shared" si="37"/>
        <v>0</v>
      </c>
      <c r="N685" s="21">
        <f>$M685*Listen!$H$4</f>
        <v>0</v>
      </c>
      <c r="O685" s="21">
        <f>$M685*0.4*Listen!$H$2*0.035*A_Stammdaten!$E$131</f>
        <v>0</v>
      </c>
      <c r="P685" s="21">
        <f t="shared" si="38"/>
        <v>0</v>
      </c>
    </row>
    <row r="686" spans="1:16" ht="15" x14ac:dyDescent="0.25">
      <c r="A686" s="70">
        <f>A_Stammdaten!$A$131</f>
        <v>0</v>
      </c>
      <c r="B686" s="70" t="str">
        <f>IF(A686&lt;&gt;0,2023,"")</f>
        <v/>
      </c>
      <c r="C686" s="108">
        <f>A_Stammdaten!$B$131</f>
        <v>0</v>
      </c>
      <c r="D686" s="21">
        <f t="shared" si="36"/>
        <v>0</v>
      </c>
      <c r="E686" s="102"/>
      <c r="F686" s="102"/>
      <c r="G686" s="102"/>
      <c r="H686" s="102"/>
      <c r="I686" s="102"/>
      <c r="J686" s="102"/>
      <c r="K686" s="102"/>
      <c r="L686" s="102"/>
      <c r="M686" s="21">
        <f t="shared" si="37"/>
        <v>0</v>
      </c>
      <c r="N686" s="21">
        <f>$M686*Listen!$H$4</f>
        <v>0</v>
      </c>
      <c r="O686" s="21">
        <f>$M686*0.4*Listen!$H$2*0.035*A_Stammdaten!$E$131</f>
        <v>0</v>
      </c>
      <c r="P686" s="21">
        <f t="shared" si="38"/>
        <v>0</v>
      </c>
    </row>
    <row r="687" spans="1:16" ht="15" x14ac:dyDescent="0.25">
      <c r="A687" s="70">
        <f>A_Stammdaten!$A$132</f>
        <v>0</v>
      </c>
      <c r="B687" s="70" t="str">
        <f>IF(A687&lt;&gt;0,2017,"")</f>
        <v/>
      </c>
      <c r="C687" s="108">
        <f>A_Stammdaten!$B$132</f>
        <v>0</v>
      </c>
      <c r="D687" s="21">
        <f t="shared" si="36"/>
        <v>0</v>
      </c>
      <c r="E687" s="102"/>
      <c r="F687" s="102"/>
      <c r="G687" s="102"/>
      <c r="H687" s="102"/>
      <c r="I687" s="102"/>
      <c r="J687" s="102"/>
      <c r="K687" s="102"/>
      <c r="L687" s="102"/>
      <c r="M687" s="21">
        <f t="shared" si="37"/>
        <v>0</v>
      </c>
      <c r="N687" s="21">
        <f>$M687*Listen!$H$4</f>
        <v>0</v>
      </c>
      <c r="O687" s="21">
        <f>$M687*0.4*Listen!$H$2*0.035*A_Stammdaten!$E$132</f>
        <v>0</v>
      </c>
      <c r="P687" s="21">
        <f t="shared" si="38"/>
        <v>0</v>
      </c>
    </row>
    <row r="688" spans="1:16" ht="15" x14ac:dyDescent="0.25">
      <c r="A688" s="70">
        <f>A_Stammdaten!$A$132</f>
        <v>0</v>
      </c>
      <c r="B688" s="70" t="str">
        <f>IF(A688&lt;&gt;0,2018,"")</f>
        <v/>
      </c>
      <c r="C688" s="108">
        <f>A_Stammdaten!$B$132</f>
        <v>0</v>
      </c>
      <c r="D688" s="21">
        <f t="shared" si="36"/>
        <v>0</v>
      </c>
      <c r="E688" s="102"/>
      <c r="F688" s="102"/>
      <c r="G688" s="102"/>
      <c r="H688" s="102"/>
      <c r="I688" s="102"/>
      <c r="J688" s="102"/>
      <c r="K688" s="102"/>
      <c r="L688" s="102"/>
      <c r="M688" s="21">
        <f t="shared" si="37"/>
        <v>0</v>
      </c>
      <c r="N688" s="21">
        <f>$M688*Listen!$H$4</f>
        <v>0</v>
      </c>
      <c r="O688" s="21">
        <f>$M688*0.4*Listen!$H$2*0.035*A_Stammdaten!$E$132</f>
        <v>0</v>
      </c>
      <c r="P688" s="21">
        <f t="shared" si="38"/>
        <v>0</v>
      </c>
    </row>
    <row r="689" spans="1:16" ht="15" x14ac:dyDescent="0.25">
      <c r="A689" s="70">
        <f>A_Stammdaten!$A$132</f>
        <v>0</v>
      </c>
      <c r="B689" s="70" t="str">
        <f>IF(A689&lt;&gt;0,2019,"")</f>
        <v/>
      </c>
      <c r="C689" s="108">
        <f>A_Stammdaten!$B$132</f>
        <v>0</v>
      </c>
      <c r="D689" s="21">
        <f t="shared" si="36"/>
        <v>0</v>
      </c>
      <c r="E689" s="102"/>
      <c r="F689" s="102"/>
      <c r="G689" s="102"/>
      <c r="H689" s="102"/>
      <c r="I689" s="102"/>
      <c r="J689" s="102"/>
      <c r="K689" s="102"/>
      <c r="L689" s="102"/>
      <c r="M689" s="21">
        <f t="shared" si="37"/>
        <v>0</v>
      </c>
      <c r="N689" s="21">
        <f>$M689*Listen!$H$4</f>
        <v>0</v>
      </c>
      <c r="O689" s="21">
        <f>$M689*0.4*Listen!$H$2*0.035*A_Stammdaten!$E$132</f>
        <v>0</v>
      </c>
      <c r="P689" s="21">
        <f t="shared" si="38"/>
        <v>0</v>
      </c>
    </row>
    <row r="690" spans="1:16" ht="15" x14ac:dyDescent="0.25">
      <c r="A690" s="70">
        <f>A_Stammdaten!$A$132</f>
        <v>0</v>
      </c>
      <c r="B690" s="70" t="str">
        <f>IF(A690&lt;&gt;0,2020,"")</f>
        <v/>
      </c>
      <c r="C690" s="108">
        <f>A_Stammdaten!$B$132</f>
        <v>0</v>
      </c>
      <c r="D690" s="21">
        <f t="shared" si="36"/>
        <v>0</v>
      </c>
      <c r="E690" s="102"/>
      <c r="F690" s="102"/>
      <c r="G690" s="102"/>
      <c r="H690" s="102"/>
      <c r="I690" s="102"/>
      <c r="J690" s="102"/>
      <c r="K690" s="102"/>
      <c r="L690" s="102"/>
      <c r="M690" s="21">
        <f t="shared" si="37"/>
        <v>0</v>
      </c>
      <c r="N690" s="21">
        <f>$M690*Listen!$H$4</f>
        <v>0</v>
      </c>
      <c r="O690" s="21">
        <f>$M690*0.4*Listen!$H$2*0.035*A_Stammdaten!$E$132</f>
        <v>0</v>
      </c>
      <c r="P690" s="21">
        <f t="shared" si="38"/>
        <v>0</v>
      </c>
    </row>
    <row r="691" spans="1:16" ht="15" x14ac:dyDescent="0.25">
      <c r="A691" s="70">
        <f>A_Stammdaten!$A$132</f>
        <v>0</v>
      </c>
      <c r="B691" s="70" t="str">
        <f>IF(A691&lt;&gt;0,2021,"")</f>
        <v/>
      </c>
      <c r="C691" s="108">
        <f>A_Stammdaten!$B$132</f>
        <v>0</v>
      </c>
      <c r="D691" s="21">
        <f t="shared" si="36"/>
        <v>0</v>
      </c>
      <c r="E691" s="102"/>
      <c r="F691" s="102"/>
      <c r="G691" s="102"/>
      <c r="H691" s="102"/>
      <c r="I691" s="102"/>
      <c r="J691" s="102"/>
      <c r="K691" s="102"/>
      <c r="L691" s="102"/>
      <c r="M691" s="21">
        <f t="shared" si="37"/>
        <v>0</v>
      </c>
      <c r="N691" s="21">
        <f>$M691*Listen!$H$4</f>
        <v>0</v>
      </c>
      <c r="O691" s="21">
        <f>$M691*0.4*Listen!$H$2*0.035*A_Stammdaten!$E$132</f>
        <v>0</v>
      </c>
      <c r="P691" s="21">
        <f t="shared" si="38"/>
        <v>0</v>
      </c>
    </row>
    <row r="692" spans="1:16" ht="15" x14ac:dyDescent="0.25">
      <c r="A692" s="70">
        <f>A_Stammdaten!$A$132</f>
        <v>0</v>
      </c>
      <c r="B692" s="70" t="str">
        <f>IF(A692&lt;&gt;0,2022,"")</f>
        <v/>
      </c>
      <c r="C692" s="108">
        <f>A_Stammdaten!$B$132</f>
        <v>0</v>
      </c>
      <c r="D692" s="21">
        <f t="shared" si="36"/>
        <v>0</v>
      </c>
      <c r="E692" s="102"/>
      <c r="F692" s="102"/>
      <c r="G692" s="102"/>
      <c r="H692" s="102"/>
      <c r="I692" s="102"/>
      <c r="J692" s="102"/>
      <c r="K692" s="102"/>
      <c r="L692" s="102"/>
      <c r="M692" s="21">
        <f t="shared" si="37"/>
        <v>0</v>
      </c>
      <c r="N692" s="21">
        <f>$M692*Listen!$H$4</f>
        <v>0</v>
      </c>
      <c r="O692" s="21">
        <f>$M692*0.4*Listen!$H$2*0.035*A_Stammdaten!$E$132</f>
        <v>0</v>
      </c>
      <c r="P692" s="21">
        <f t="shared" si="38"/>
        <v>0</v>
      </c>
    </row>
    <row r="693" spans="1:16" ht="15" x14ac:dyDescent="0.25">
      <c r="A693" s="70">
        <f>A_Stammdaten!$A$132</f>
        <v>0</v>
      </c>
      <c r="B693" s="70" t="str">
        <f>IF(A693&lt;&gt;0,2023,"")</f>
        <v/>
      </c>
      <c r="C693" s="108">
        <f>A_Stammdaten!$B$132</f>
        <v>0</v>
      </c>
      <c r="D693" s="21">
        <f t="shared" si="36"/>
        <v>0</v>
      </c>
      <c r="E693" s="102"/>
      <c r="F693" s="102"/>
      <c r="G693" s="102"/>
      <c r="H693" s="102"/>
      <c r="I693" s="102"/>
      <c r="J693" s="102"/>
      <c r="K693" s="102"/>
      <c r="L693" s="102"/>
      <c r="M693" s="21">
        <f t="shared" si="37"/>
        <v>0</v>
      </c>
      <c r="N693" s="21">
        <f>$M693*Listen!$H$4</f>
        <v>0</v>
      </c>
      <c r="O693" s="21">
        <f>$M693*0.4*Listen!$H$2*0.035*A_Stammdaten!$E$132</f>
        <v>0</v>
      </c>
      <c r="P693" s="21">
        <f t="shared" si="38"/>
        <v>0</v>
      </c>
    </row>
    <row r="694" spans="1:16" ht="15" x14ac:dyDescent="0.25">
      <c r="A694" s="70">
        <f>A_Stammdaten!$A$133</f>
        <v>0</v>
      </c>
      <c r="B694" s="70" t="str">
        <f>IF(A694&lt;&gt;0,2017,"")</f>
        <v/>
      </c>
      <c r="C694" s="108">
        <f>A_Stammdaten!$B$133</f>
        <v>0</v>
      </c>
      <c r="D694" s="21">
        <f t="shared" si="36"/>
        <v>0</v>
      </c>
      <c r="E694" s="102"/>
      <c r="F694" s="102"/>
      <c r="G694" s="102"/>
      <c r="H694" s="102"/>
      <c r="I694" s="102"/>
      <c r="J694" s="102"/>
      <c r="K694" s="102"/>
      <c r="L694" s="102"/>
      <c r="M694" s="21">
        <f t="shared" si="37"/>
        <v>0</v>
      </c>
      <c r="N694" s="21">
        <f>$M694*Listen!$H$4</f>
        <v>0</v>
      </c>
      <c r="O694" s="21">
        <f>$M694*0.4*Listen!$H$2*0.035*A_Stammdaten!$E$133</f>
        <v>0</v>
      </c>
      <c r="P694" s="21">
        <f t="shared" si="38"/>
        <v>0</v>
      </c>
    </row>
    <row r="695" spans="1:16" ht="15" x14ac:dyDescent="0.25">
      <c r="A695" s="70">
        <f>A_Stammdaten!$A$133</f>
        <v>0</v>
      </c>
      <c r="B695" s="70" t="str">
        <f>IF(A695&lt;&gt;0,2018,"")</f>
        <v/>
      </c>
      <c r="C695" s="108">
        <f>A_Stammdaten!$B$133</f>
        <v>0</v>
      </c>
      <c r="D695" s="21">
        <f t="shared" si="36"/>
        <v>0</v>
      </c>
      <c r="E695" s="102"/>
      <c r="F695" s="102"/>
      <c r="G695" s="102"/>
      <c r="H695" s="102"/>
      <c r="I695" s="102"/>
      <c r="J695" s="102"/>
      <c r="K695" s="102"/>
      <c r="L695" s="102"/>
      <c r="M695" s="21">
        <f t="shared" si="37"/>
        <v>0</v>
      </c>
      <c r="N695" s="21">
        <f>$M695*Listen!$H$4</f>
        <v>0</v>
      </c>
      <c r="O695" s="21">
        <f>$M695*0.4*Listen!$H$2*0.035*A_Stammdaten!$E$133</f>
        <v>0</v>
      </c>
      <c r="P695" s="21">
        <f t="shared" si="38"/>
        <v>0</v>
      </c>
    </row>
    <row r="696" spans="1:16" ht="15" x14ac:dyDescent="0.25">
      <c r="A696" s="70">
        <f>A_Stammdaten!$A$133</f>
        <v>0</v>
      </c>
      <c r="B696" s="70" t="str">
        <f>IF(A696&lt;&gt;0,2019,"")</f>
        <v/>
      </c>
      <c r="C696" s="108">
        <f>A_Stammdaten!$B$133</f>
        <v>0</v>
      </c>
      <c r="D696" s="21">
        <f t="shared" si="36"/>
        <v>0</v>
      </c>
      <c r="E696" s="102"/>
      <c r="F696" s="102"/>
      <c r="G696" s="102"/>
      <c r="H696" s="102"/>
      <c r="I696" s="102"/>
      <c r="J696" s="102"/>
      <c r="K696" s="102"/>
      <c r="L696" s="102"/>
      <c r="M696" s="21">
        <f t="shared" si="37"/>
        <v>0</v>
      </c>
      <c r="N696" s="21">
        <f>$M696*Listen!$H$4</f>
        <v>0</v>
      </c>
      <c r="O696" s="21">
        <f>$M696*0.4*Listen!$H$2*0.035*A_Stammdaten!$E$133</f>
        <v>0</v>
      </c>
      <c r="P696" s="21">
        <f t="shared" si="38"/>
        <v>0</v>
      </c>
    </row>
    <row r="697" spans="1:16" ht="15" x14ac:dyDescent="0.25">
      <c r="A697" s="70">
        <f>A_Stammdaten!$A$133</f>
        <v>0</v>
      </c>
      <c r="B697" s="70" t="str">
        <f>IF(A697&lt;&gt;0,2020,"")</f>
        <v/>
      </c>
      <c r="C697" s="108">
        <f>A_Stammdaten!$B$133</f>
        <v>0</v>
      </c>
      <c r="D697" s="21">
        <f t="shared" si="36"/>
        <v>0</v>
      </c>
      <c r="E697" s="102"/>
      <c r="F697" s="102"/>
      <c r="G697" s="102"/>
      <c r="H697" s="102"/>
      <c r="I697" s="102"/>
      <c r="J697" s="102"/>
      <c r="K697" s="102"/>
      <c r="L697" s="102"/>
      <c r="M697" s="21">
        <f t="shared" si="37"/>
        <v>0</v>
      </c>
      <c r="N697" s="21">
        <f>$M697*Listen!$H$4</f>
        <v>0</v>
      </c>
      <c r="O697" s="21">
        <f>$M697*0.4*Listen!$H$2*0.035*A_Stammdaten!$E$133</f>
        <v>0</v>
      </c>
      <c r="P697" s="21">
        <f t="shared" si="38"/>
        <v>0</v>
      </c>
    </row>
    <row r="698" spans="1:16" ht="15" x14ac:dyDescent="0.25">
      <c r="A698" s="70">
        <f>A_Stammdaten!$A$133</f>
        <v>0</v>
      </c>
      <c r="B698" s="70" t="str">
        <f>IF(A698&lt;&gt;0,2021,"")</f>
        <v/>
      </c>
      <c r="C698" s="108">
        <f>A_Stammdaten!$B$133</f>
        <v>0</v>
      </c>
      <c r="D698" s="21">
        <f t="shared" si="36"/>
        <v>0</v>
      </c>
      <c r="E698" s="102"/>
      <c r="F698" s="102"/>
      <c r="G698" s="102"/>
      <c r="H698" s="102"/>
      <c r="I698" s="102"/>
      <c r="J698" s="102"/>
      <c r="K698" s="102"/>
      <c r="L698" s="102"/>
      <c r="M698" s="21">
        <f t="shared" si="37"/>
        <v>0</v>
      </c>
      <c r="N698" s="21">
        <f>$M698*Listen!$H$4</f>
        <v>0</v>
      </c>
      <c r="O698" s="21">
        <f>$M698*0.4*Listen!$H$2*0.035*A_Stammdaten!$E$133</f>
        <v>0</v>
      </c>
      <c r="P698" s="21">
        <f t="shared" si="38"/>
        <v>0</v>
      </c>
    </row>
    <row r="699" spans="1:16" ht="15" x14ac:dyDescent="0.25">
      <c r="A699" s="70">
        <f>A_Stammdaten!$A$133</f>
        <v>0</v>
      </c>
      <c r="B699" s="70" t="str">
        <f>IF(A699&lt;&gt;0,2022,"")</f>
        <v/>
      </c>
      <c r="C699" s="108">
        <f>A_Stammdaten!$B$133</f>
        <v>0</v>
      </c>
      <c r="D699" s="21">
        <f t="shared" si="36"/>
        <v>0</v>
      </c>
      <c r="E699" s="102"/>
      <c r="F699" s="102"/>
      <c r="G699" s="102"/>
      <c r="H699" s="102"/>
      <c r="I699" s="102"/>
      <c r="J699" s="102"/>
      <c r="K699" s="102"/>
      <c r="L699" s="102"/>
      <c r="M699" s="21">
        <f t="shared" si="37"/>
        <v>0</v>
      </c>
      <c r="N699" s="21">
        <f>$M699*Listen!$H$4</f>
        <v>0</v>
      </c>
      <c r="O699" s="21">
        <f>$M699*0.4*Listen!$H$2*0.035*A_Stammdaten!$E$133</f>
        <v>0</v>
      </c>
      <c r="P699" s="21">
        <f t="shared" si="38"/>
        <v>0</v>
      </c>
    </row>
    <row r="700" spans="1:16" ht="15" x14ac:dyDescent="0.25">
      <c r="A700" s="70">
        <f>A_Stammdaten!$A$133</f>
        <v>0</v>
      </c>
      <c r="B700" s="70" t="str">
        <f>IF(A700&lt;&gt;0,2023,"")</f>
        <v/>
      </c>
      <c r="C700" s="108">
        <f>A_Stammdaten!$B$133</f>
        <v>0</v>
      </c>
      <c r="D700" s="21">
        <f t="shared" si="36"/>
        <v>0</v>
      </c>
      <c r="E700" s="102"/>
      <c r="F700" s="102"/>
      <c r="G700" s="102"/>
      <c r="H700" s="102"/>
      <c r="I700" s="102"/>
      <c r="J700" s="102"/>
      <c r="K700" s="102"/>
      <c r="L700" s="102"/>
      <c r="M700" s="21">
        <f t="shared" si="37"/>
        <v>0</v>
      </c>
      <c r="N700" s="21">
        <f>$M700*Listen!$H$4</f>
        <v>0</v>
      </c>
      <c r="O700" s="21">
        <f>$M700*0.4*Listen!$H$2*0.035*A_Stammdaten!$E$133</f>
        <v>0</v>
      </c>
      <c r="P700" s="21">
        <f t="shared" si="38"/>
        <v>0</v>
      </c>
    </row>
    <row r="701" spans="1:16" ht="15" x14ac:dyDescent="0.25">
      <c r="A701" s="70">
        <f>A_Stammdaten!$A$134</f>
        <v>0</v>
      </c>
      <c r="B701" s="70" t="str">
        <f>IF(A701&lt;&gt;0,2017,"")</f>
        <v/>
      </c>
      <c r="C701" s="108">
        <f>A_Stammdaten!$B$134</f>
        <v>0</v>
      </c>
      <c r="D701" s="21">
        <f t="shared" ref="D701:D703" si="39">SUM(E701:F701)</f>
        <v>0</v>
      </c>
      <c r="E701" s="102"/>
      <c r="F701" s="102"/>
      <c r="G701" s="102"/>
      <c r="H701" s="102"/>
      <c r="I701" s="102"/>
      <c r="J701" s="102"/>
      <c r="K701" s="102"/>
      <c r="L701" s="102"/>
      <c r="M701" s="21">
        <f t="shared" ref="M701:M703" si="40">AVERAGE(SUM(G701+H701,-I701),SUM(J701+K701,-L701))</f>
        <v>0</v>
      </c>
      <c r="N701" s="21">
        <f>$M701*Listen!$H$4</f>
        <v>0</v>
      </c>
      <c r="O701" s="21">
        <f>$M701*0.4*Listen!$H$2*0.035*A_Stammdaten!$E$134</f>
        <v>0</v>
      </c>
      <c r="P701" s="21">
        <f t="shared" ref="P701:P703" si="41">D701+N701+O701</f>
        <v>0</v>
      </c>
    </row>
    <row r="702" spans="1:16" ht="15" x14ac:dyDescent="0.25">
      <c r="A702" s="70">
        <f>A_Stammdaten!$A$134</f>
        <v>0</v>
      </c>
      <c r="B702" s="70" t="str">
        <f>IF(A702&lt;&gt;0,2018,"")</f>
        <v/>
      </c>
      <c r="C702" s="108">
        <f>A_Stammdaten!$B$134</f>
        <v>0</v>
      </c>
      <c r="D702" s="21">
        <f t="shared" si="39"/>
        <v>0</v>
      </c>
      <c r="E702" s="102"/>
      <c r="F702" s="102"/>
      <c r="G702" s="102"/>
      <c r="H702" s="102"/>
      <c r="I702" s="102"/>
      <c r="J702" s="102"/>
      <c r="K702" s="102"/>
      <c r="L702" s="102"/>
      <c r="M702" s="21">
        <f t="shared" si="40"/>
        <v>0</v>
      </c>
      <c r="N702" s="21">
        <f>$M702*Listen!$H$4</f>
        <v>0</v>
      </c>
      <c r="O702" s="21">
        <f>$M702*0.4*Listen!$H$2*0.035*A_Stammdaten!$E$134</f>
        <v>0</v>
      </c>
      <c r="P702" s="21">
        <f t="shared" si="41"/>
        <v>0</v>
      </c>
    </row>
    <row r="703" spans="1:16" ht="15" x14ac:dyDescent="0.25">
      <c r="A703" s="70">
        <f>A_Stammdaten!$A$134</f>
        <v>0</v>
      </c>
      <c r="B703" s="70" t="str">
        <f>IF(A703&lt;&gt;0,2019,"")</f>
        <v/>
      </c>
      <c r="C703" s="108">
        <f>A_Stammdaten!$B$134</f>
        <v>0</v>
      </c>
      <c r="D703" s="21">
        <f t="shared" si="39"/>
        <v>0</v>
      </c>
      <c r="E703" s="102"/>
      <c r="F703" s="102"/>
      <c r="G703" s="102"/>
      <c r="H703" s="102"/>
      <c r="I703" s="102"/>
      <c r="J703" s="102"/>
      <c r="K703" s="102"/>
      <c r="L703" s="102"/>
      <c r="M703" s="21">
        <f t="shared" si="40"/>
        <v>0</v>
      </c>
      <c r="N703" s="21">
        <f>$M703*Listen!$H$4</f>
        <v>0</v>
      </c>
      <c r="O703" s="21">
        <f>$M703*0.4*Listen!$H$2*0.035*A_Stammdaten!$E$134</f>
        <v>0</v>
      </c>
      <c r="P703" s="21">
        <f t="shared" si="41"/>
        <v>0</v>
      </c>
    </row>
    <row r="704" spans="1:16" ht="15" x14ac:dyDescent="0.25">
      <c r="A704" s="70">
        <f>A_Stammdaten!$A$134</f>
        <v>0</v>
      </c>
      <c r="B704" s="70" t="str">
        <f>IF(A704&lt;&gt;0,2020,"")</f>
        <v/>
      </c>
      <c r="C704" s="108">
        <f>A_Stammdaten!$B$134</f>
        <v>0</v>
      </c>
      <c r="D704" s="21">
        <f t="shared" ref="D704:D713" si="42">SUM(E704:F704)</f>
        <v>0</v>
      </c>
      <c r="E704" s="102"/>
      <c r="F704" s="102"/>
      <c r="G704" s="102"/>
      <c r="H704" s="102"/>
      <c r="I704" s="102"/>
      <c r="J704" s="102"/>
      <c r="K704" s="102"/>
      <c r="L704" s="102"/>
      <c r="M704" s="21">
        <f t="shared" ref="M704:M713" si="43">AVERAGE(SUM(G704+H704,-I704),SUM(J704+K704,-L704))</f>
        <v>0</v>
      </c>
      <c r="N704" s="21">
        <f>$M704*Listen!$H$4</f>
        <v>0</v>
      </c>
      <c r="O704" s="21">
        <f>$M704*0.4*Listen!$H$2*0.035*A_Stammdaten!$E$134</f>
        <v>0</v>
      </c>
      <c r="P704" s="21">
        <f t="shared" ref="P704:P713" si="44">D704+N704+O704</f>
        <v>0</v>
      </c>
    </row>
    <row r="705" spans="1:16" ht="15" x14ac:dyDescent="0.25">
      <c r="A705" s="70">
        <f>A_Stammdaten!$A$134</f>
        <v>0</v>
      </c>
      <c r="B705" s="70" t="str">
        <f>IF(A705&lt;&gt;0,2021,"")</f>
        <v/>
      </c>
      <c r="C705" s="108">
        <f>A_Stammdaten!$B$134</f>
        <v>0</v>
      </c>
      <c r="D705" s="21">
        <f t="shared" si="42"/>
        <v>0</v>
      </c>
      <c r="E705" s="102"/>
      <c r="F705" s="102"/>
      <c r="G705" s="102"/>
      <c r="H705" s="102"/>
      <c r="I705" s="102"/>
      <c r="J705" s="102"/>
      <c r="K705" s="102"/>
      <c r="L705" s="102"/>
      <c r="M705" s="21">
        <f t="shared" si="43"/>
        <v>0</v>
      </c>
      <c r="N705" s="21">
        <f>$M705*Listen!$H$4</f>
        <v>0</v>
      </c>
      <c r="O705" s="21">
        <f>$M705*0.4*Listen!$H$2*0.035*A_Stammdaten!$E$134</f>
        <v>0</v>
      </c>
      <c r="P705" s="21">
        <f t="shared" si="44"/>
        <v>0</v>
      </c>
    </row>
    <row r="706" spans="1:16" ht="15" x14ac:dyDescent="0.25">
      <c r="A706" s="70">
        <f>A_Stammdaten!$A$134</f>
        <v>0</v>
      </c>
      <c r="B706" s="70" t="str">
        <f>IF(A706&lt;&gt;0,2022,"")</f>
        <v/>
      </c>
      <c r="C706" s="108">
        <f>A_Stammdaten!$B$134</f>
        <v>0</v>
      </c>
      <c r="D706" s="21">
        <f t="shared" si="42"/>
        <v>0</v>
      </c>
      <c r="E706" s="102"/>
      <c r="F706" s="102"/>
      <c r="G706" s="102"/>
      <c r="H706" s="102"/>
      <c r="I706" s="102"/>
      <c r="J706" s="102"/>
      <c r="K706" s="102"/>
      <c r="L706" s="102"/>
      <c r="M706" s="21">
        <f t="shared" si="43"/>
        <v>0</v>
      </c>
      <c r="N706" s="21">
        <f>$M706*Listen!$H$4</f>
        <v>0</v>
      </c>
      <c r="O706" s="21">
        <f>$M706*0.4*Listen!$H$2*0.035*A_Stammdaten!$E$134</f>
        <v>0</v>
      </c>
      <c r="P706" s="21">
        <f t="shared" si="44"/>
        <v>0</v>
      </c>
    </row>
    <row r="707" spans="1:16" ht="15" x14ac:dyDescent="0.25">
      <c r="A707" s="70">
        <f>A_Stammdaten!$A$134</f>
        <v>0</v>
      </c>
      <c r="B707" s="70" t="str">
        <f>IF(A707&lt;&gt;0,2023,"")</f>
        <v/>
      </c>
      <c r="C707" s="108">
        <f>A_Stammdaten!$B$134</f>
        <v>0</v>
      </c>
      <c r="D707" s="21">
        <f t="shared" si="42"/>
        <v>0</v>
      </c>
      <c r="E707" s="102"/>
      <c r="F707" s="102"/>
      <c r="G707" s="102"/>
      <c r="H707" s="102"/>
      <c r="I707" s="102"/>
      <c r="J707" s="102"/>
      <c r="K707" s="102"/>
      <c r="L707" s="102"/>
      <c r="M707" s="21">
        <f t="shared" si="43"/>
        <v>0</v>
      </c>
      <c r="N707" s="21">
        <f>$M707*Listen!$H$4</f>
        <v>0</v>
      </c>
      <c r="O707" s="21">
        <f>$M707*0.4*Listen!$H$2*0.035*A_Stammdaten!$E$134</f>
        <v>0</v>
      </c>
      <c r="P707" s="21">
        <f t="shared" si="44"/>
        <v>0</v>
      </c>
    </row>
    <row r="708" spans="1:16" ht="15" x14ac:dyDescent="0.25">
      <c r="A708" s="70">
        <f>A_Stammdaten!$A$135</f>
        <v>0</v>
      </c>
      <c r="B708" s="70" t="str">
        <f>IF(A708&lt;&gt;0,2017,"")</f>
        <v/>
      </c>
      <c r="C708" s="108">
        <f>A_Stammdaten!$B$135</f>
        <v>0</v>
      </c>
      <c r="D708" s="21">
        <f t="shared" si="42"/>
        <v>0</v>
      </c>
      <c r="E708" s="102"/>
      <c r="F708" s="102"/>
      <c r="G708" s="102"/>
      <c r="H708" s="102"/>
      <c r="I708" s="102"/>
      <c r="J708" s="102"/>
      <c r="K708" s="102"/>
      <c r="L708" s="102"/>
      <c r="M708" s="21">
        <f t="shared" si="43"/>
        <v>0</v>
      </c>
      <c r="N708" s="21">
        <f>$M708*Listen!$H$4</f>
        <v>0</v>
      </c>
      <c r="O708" s="21">
        <f>$M708*0.4*Listen!$H$2*0.035*A_Stammdaten!$E$135</f>
        <v>0</v>
      </c>
      <c r="P708" s="21">
        <f t="shared" si="44"/>
        <v>0</v>
      </c>
    </row>
    <row r="709" spans="1:16" ht="15" x14ac:dyDescent="0.25">
      <c r="A709" s="70">
        <f>A_Stammdaten!$A$135</f>
        <v>0</v>
      </c>
      <c r="B709" s="70" t="str">
        <f>IF(A709&lt;&gt;0,2018,"")</f>
        <v/>
      </c>
      <c r="C709" s="108">
        <f>A_Stammdaten!$B$135</f>
        <v>0</v>
      </c>
      <c r="D709" s="21">
        <f t="shared" si="42"/>
        <v>0</v>
      </c>
      <c r="E709" s="102"/>
      <c r="F709" s="102"/>
      <c r="G709" s="102"/>
      <c r="H709" s="102"/>
      <c r="I709" s="102"/>
      <c r="J709" s="102"/>
      <c r="K709" s="102"/>
      <c r="L709" s="102"/>
      <c r="M709" s="21">
        <f t="shared" si="43"/>
        <v>0</v>
      </c>
      <c r="N709" s="21">
        <f>$M709*Listen!$H$4</f>
        <v>0</v>
      </c>
      <c r="O709" s="21">
        <f>$M709*0.4*Listen!$H$2*0.035*A_Stammdaten!$E$135</f>
        <v>0</v>
      </c>
      <c r="P709" s="21">
        <f t="shared" si="44"/>
        <v>0</v>
      </c>
    </row>
    <row r="710" spans="1:16" ht="15" x14ac:dyDescent="0.25">
      <c r="A710" s="70">
        <f>A_Stammdaten!$A$135</f>
        <v>0</v>
      </c>
      <c r="B710" s="70" t="str">
        <f>IF(A710&lt;&gt;0,2019,"")</f>
        <v/>
      </c>
      <c r="C710" s="108">
        <f>A_Stammdaten!$B$135</f>
        <v>0</v>
      </c>
      <c r="D710" s="21">
        <f t="shared" si="42"/>
        <v>0</v>
      </c>
      <c r="E710" s="102"/>
      <c r="F710" s="102"/>
      <c r="G710" s="102"/>
      <c r="H710" s="102"/>
      <c r="I710" s="102"/>
      <c r="J710" s="102"/>
      <c r="K710" s="102"/>
      <c r="L710" s="102"/>
      <c r="M710" s="21">
        <f t="shared" si="43"/>
        <v>0</v>
      </c>
      <c r="N710" s="21">
        <f>$M710*Listen!$H$4</f>
        <v>0</v>
      </c>
      <c r="O710" s="21">
        <f>$M710*0.4*Listen!$H$2*0.035*A_Stammdaten!$E$135</f>
        <v>0</v>
      </c>
      <c r="P710" s="21">
        <f t="shared" si="44"/>
        <v>0</v>
      </c>
    </row>
    <row r="711" spans="1:16" ht="15" x14ac:dyDescent="0.25">
      <c r="A711" s="70">
        <f>A_Stammdaten!$A$135</f>
        <v>0</v>
      </c>
      <c r="B711" s="70" t="str">
        <f>IF(A711&lt;&gt;0,2020,"")</f>
        <v/>
      </c>
      <c r="C711" s="108">
        <f>A_Stammdaten!$B$135</f>
        <v>0</v>
      </c>
      <c r="D711" s="21">
        <f t="shared" si="42"/>
        <v>0</v>
      </c>
      <c r="E711" s="102"/>
      <c r="F711" s="102"/>
      <c r="G711" s="102"/>
      <c r="H711" s="102"/>
      <c r="I711" s="102"/>
      <c r="J711" s="102"/>
      <c r="K711" s="102"/>
      <c r="L711" s="102"/>
      <c r="M711" s="21">
        <f t="shared" si="43"/>
        <v>0</v>
      </c>
      <c r="N711" s="21">
        <f>$M711*Listen!$H$4</f>
        <v>0</v>
      </c>
      <c r="O711" s="21">
        <f>$M711*0.4*Listen!$H$2*0.035*A_Stammdaten!$E$135</f>
        <v>0</v>
      </c>
      <c r="P711" s="21">
        <f t="shared" si="44"/>
        <v>0</v>
      </c>
    </row>
    <row r="712" spans="1:16" ht="15" x14ac:dyDescent="0.25">
      <c r="A712" s="70">
        <f>A_Stammdaten!$A$135</f>
        <v>0</v>
      </c>
      <c r="B712" s="70" t="str">
        <f>IF(A712&lt;&gt;0,2021,"")</f>
        <v/>
      </c>
      <c r="C712" s="108">
        <f>A_Stammdaten!$B$135</f>
        <v>0</v>
      </c>
      <c r="D712" s="21">
        <f t="shared" si="42"/>
        <v>0</v>
      </c>
      <c r="E712" s="102"/>
      <c r="F712" s="102"/>
      <c r="G712" s="102"/>
      <c r="H712" s="102"/>
      <c r="I712" s="102"/>
      <c r="J712" s="102"/>
      <c r="K712" s="102"/>
      <c r="L712" s="102"/>
      <c r="M712" s="21">
        <f t="shared" si="43"/>
        <v>0</v>
      </c>
      <c r="N712" s="21">
        <f>$M712*Listen!$H$4</f>
        <v>0</v>
      </c>
      <c r="O712" s="21">
        <f>$M712*0.4*Listen!$H$2*0.035*A_Stammdaten!$E$135</f>
        <v>0</v>
      </c>
      <c r="P712" s="21">
        <f t="shared" si="44"/>
        <v>0</v>
      </c>
    </row>
    <row r="713" spans="1:16" ht="15" x14ac:dyDescent="0.25">
      <c r="A713" s="70">
        <f>A_Stammdaten!$A$135</f>
        <v>0</v>
      </c>
      <c r="B713" s="70" t="str">
        <f>IF(A713&lt;&gt;0,2022,"")</f>
        <v/>
      </c>
      <c r="C713" s="108">
        <f>A_Stammdaten!$B$135</f>
        <v>0</v>
      </c>
      <c r="D713" s="21">
        <f t="shared" si="42"/>
        <v>0</v>
      </c>
      <c r="E713" s="102"/>
      <c r="F713" s="102"/>
      <c r="G713" s="102"/>
      <c r="H713" s="102"/>
      <c r="I713" s="102"/>
      <c r="J713" s="102"/>
      <c r="K713" s="102"/>
      <c r="L713" s="102"/>
      <c r="M713" s="21">
        <f t="shared" si="43"/>
        <v>0</v>
      </c>
      <c r="N713" s="21">
        <f>$M713*Listen!$H$4</f>
        <v>0</v>
      </c>
      <c r="O713" s="21">
        <f>$M713*0.4*Listen!$H$2*0.035*A_Stammdaten!$E$135</f>
        <v>0</v>
      </c>
      <c r="P713" s="21">
        <f t="shared" si="44"/>
        <v>0</v>
      </c>
    </row>
    <row r="714" spans="1:16" ht="15" x14ac:dyDescent="0.25">
      <c r="A714" s="70">
        <f>A_Stammdaten!$A$135</f>
        <v>0</v>
      </c>
      <c r="B714" s="70" t="str">
        <f>IF(A714&lt;&gt;0,2023,"")</f>
        <v/>
      </c>
      <c r="C714" s="108">
        <f>A_Stammdaten!$B$135</f>
        <v>0</v>
      </c>
      <c r="D714" s="21">
        <f t="shared" ref="D714" si="45">SUM(E714:F714)</f>
        <v>0</v>
      </c>
      <c r="E714" s="102"/>
      <c r="F714" s="102"/>
      <c r="G714" s="102"/>
      <c r="H714" s="102"/>
      <c r="I714" s="102"/>
      <c r="J714" s="102"/>
      <c r="K714" s="102"/>
      <c r="L714" s="102"/>
      <c r="M714" s="21">
        <f t="shared" ref="M714" si="46">AVERAGE(SUM(G714+H714,-I714),SUM(J714+K714,-L714))</f>
        <v>0</v>
      </c>
      <c r="N714" s="21">
        <f>$M714*Listen!$H$4</f>
        <v>0</v>
      </c>
      <c r="O714" s="21">
        <f>$M714*0.4*Listen!$H$2*0.035*A_Stammdaten!$E$135</f>
        <v>0</v>
      </c>
      <c r="P714" s="21">
        <f t="shared" ref="P714" si="47">D714+N714+O714</f>
        <v>0</v>
      </c>
    </row>
  </sheetData>
  <pageMargins left="0.70866141732283472" right="0.70866141732283472" top="0.78740157480314965" bottom="0.78740157480314965" header="0.31496062992125984" footer="0.31496062992125984"/>
  <pageSetup paperSize="9" scale="47" fitToHeight="0" orientation="landscape" r:id="rId1"/>
  <headerFooter>
    <oddFooter>&amp;C&amp;P</oddFooter>
  </headerFooter>
  <rowBreaks count="1" manualBreakCount="1">
    <brk id="50" max="14" man="1"/>
  </rowBreaks>
  <ignoredErrors>
    <ignoredError sqref="D8:D107 N107 N15 N16:N21 N22 N23:N29 N30:N36 N37:N42 N43 N44:N49 N50 N51:N57 N58:N64 N65:N71 N72:N78 N79:N85 N86:N92 N93:N99 N100:N10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C55"/>
  <sheetViews>
    <sheetView showGridLines="0" workbookViewId="0">
      <pane ySplit="5" topLeftCell="A6" activePane="bottomLeft" state="frozen"/>
      <selection pane="bottomLeft" activeCell="B2" sqref="B2"/>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80" t="s">
        <v>126</v>
      </c>
      <c r="B1" s="81"/>
      <c r="C1" s="82"/>
    </row>
    <row r="2" spans="1:3" x14ac:dyDescent="0.25">
      <c r="A2" s="83" t="s">
        <v>123</v>
      </c>
      <c r="B2" s="84"/>
      <c r="C2" s="84"/>
    </row>
    <row r="3" spans="1:3" x14ac:dyDescent="0.25">
      <c r="A3" s="83"/>
      <c r="B3" s="84"/>
      <c r="C3" s="84"/>
    </row>
    <row r="4" spans="1:3" x14ac:dyDescent="0.25">
      <c r="A4" s="84"/>
      <c r="B4" s="84"/>
      <c r="C4" s="84"/>
    </row>
    <row r="5" spans="1:3" x14ac:dyDescent="0.25">
      <c r="A5" s="86" t="s">
        <v>124</v>
      </c>
      <c r="B5" s="86" t="s">
        <v>125</v>
      </c>
      <c r="C5" s="86" t="s">
        <v>3</v>
      </c>
    </row>
    <row r="6" spans="1:3" ht="20.100000000000001" customHeight="1" x14ac:dyDescent="0.25">
      <c r="A6" s="87" t="s">
        <v>29</v>
      </c>
      <c r="B6" s="85"/>
      <c r="C6" s="88"/>
    </row>
    <row r="7" spans="1:3" ht="20.100000000000001" customHeight="1" x14ac:dyDescent="0.25">
      <c r="A7" s="87" t="s">
        <v>29</v>
      </c>
      <c r="B7" s="85"/>
      <c r="C7" s="88"/>
    </row>
    <row r="8" spans="1:3" ht="20.100000000000001" customHeight="1" x14ac:dyDescent="0.25">
      <c r="A8" s="87" t="s">
        <v>29</v>
      </c>
      <c r="B8" s="85"/>
      <c r="C8" s="88"/>
    </row>
    <row r="9" spans="1:3" ht="20.100000000000001" customHeight="1" x14ac:dyDescent="0.25">
      <c r="A9" s="87" t="s">
        <v>29</v>
      </c>
      <c r="B9" s="85"/>
      <c r="C9" s="88"/>
    </row>
    <row r="10" spans="1:3" ht="20.100000000000001" customHeight="1" x14ac:dyDescent="0.25">
      <c r="A10" s="87" t="s">
        <v>29</v>
      </c>
      <c r="B10" s="85"/>
      <c r="C10" s="88"/>
    </row>
    <row r="11" spans="1:3" ht="20.100000000000001" customHeight="1" x14ac:dyDescent="0.25">
      <c r="A11" s="87" t="s">
        <v>29</v>
      </c>
      <c r="B11" s="85"/>
      <c r="C11" s="88"/>
    </row>
    <row r="12" spans="1:3" ht="20.100000000000001" customHeight="1" x14ac:dyDescent="0.25">
      <c r="A12" s="87" t="s">
        <v>29</v>
      </c>
      <c r="B12" s="85"/>
      <c r="C12" s="88"/>
    </row>
    <row r="13" spans="1:3" ht="20.100000000000001" customHeight="1" x14ac:dyDescent="0.25">
      <c r="A13" s="87" t="s">
        <v>29</v>
      </c>
      <c r="B13" s="85"/>
      <c r="C13" s="88"/>
    </row>
    <row r="14" spans="1:3" ht="20.100000000000001" customHeight="1" x14ac:dyDescent="0.25">
      <c r="A14" s="87" t="s">
        <v>29</v>
      </c>
      <c r="B14" s="85"/>
      <c r="C14" s="88"/>
    </row>
    <row r="15" spans="1:3" ht="20.100000000000001" customHeight="1" x14ac:dyDescent="0.25">
      <c r="A15" s="87" t="s">
        <v>29</v>
      </c>
      <c r="B15" s="85"/>
      <c r="C15" s="88"/>
    </row>
    <row r="16" spans="1:3" ht="20.100000000000001" customHeight="1" x14ac:dyDescent="0.25">
      <c r="A16" s="87" t="s">
        <v>29</v>
      </c>
      <c r="B16" s="85"/>
      <c r="C16" s="88"/>
    </row>
    <row r="17" spans="1:3" ht="20.100000000000001" customHeight="1" x14ac:dyDescent="0.25">
      <c r="A17" s="87" t="s">
        <v>29</v>
      </c>
      <c r="B17" s="85"/>
      <c r="C17" s="88"/>
    </row>
    <row r="18" spans="1:3" ht="20.100000000000001" customHeight="1" x14ac:dyDescent="0.25">
      <c r="A18" s="87" t="s">
        <v>29</v>
      </c>
      <c r="B18" s="85"/>
      <c r="C18" s="88"/>
    </row>
    <row r="19" spans="1:3" ht="20.100000000000001" customHeight="1" x14ac:dyDescent="0.25">
      <c r="A19" s="87" t="s">
        <v>29</v>
      </c>
      <c r="B19" s="85"/>
      <c r="C19" s="88"/>
    </row>
    <row r="20" spans="1:3" ht="20.100000000000001" customHeight="1" x14ac:dyDescent="0.25">
      <c r="A20" s="87" t="s">
        <v>29</v>
      </c>
      <c r="B20" s="85"/>
      <c r="C20" s="88"/>
    </row>
    <row r="21" spans="1:3" ht="20.100000000000001" customHeight="1" x14ac:dyDescent="0.25">
      <c r="A21" s="87" t="s">
        <v>29</v>
      </c>
      <c r="B21" s="85"/>
      <c r="C21" s="88"/>
    </row>
    <row r="22" spans="1:3" ht="20.100000000000001" customHeight="1" x14ac:dyDescent="0.25">
      <c r="A22" s="87" t="s">
        <v>29</v>
      </c>
      <c r="B22" s="85"/>
      <c r="C22" s="88"/>
    </row>
    <row r="23" spans="1:3" ht="20.100000000000001" customHeight="1" x14ac:dyDescent="0.25">
      <c r="A23" s="87" t="s">
        <v>29</v>
      </c>
      <c r="B23" s="85"/>
      <c r="C23" s="88"/>
    </row>
    <row r="24" spans="1:3" ht="20.100000000000001" customHeight="1" x14ac:dyDescent="0.25">
      <c r="A24" s="87" t="s">
        <v>29</v>
      </c>
      <c r="B24" s="85"/>
      <c r="C24" s="88"/>
    </row>
    <row r="25" spans="1:3" ht="20.100000000000001" customHeight="1" x14ac:dyDescent="0.25">
      <c r="A25" s="87" t="s">
        <v>29</v>
      </c>
      <c r="B25" s="85"/>
      <c r="C25" s="88"/>
    </row>
    <row r="26" spans="1:3" ht="20.100000000000001" customHeight="1" x14ac:dyDescent="0.25">
      <c r="A26" s="87" t="s">
        <v>29</v>
      </c>
      <c r="B26" s="85"/>
      <c r="C26" s="88"/>
    </row>
    <row r="27" spans="1:3" ht="20.100000000000001" customHeight="1" x14ac:dyDescent="0.25">
      <c r="A27" s="87" t="s">
        <v>29</v>
      </c>
      <c r="B27" s="85"/>
      <c r="C27" s="88"/>
    </row>
    <row r="28" spans="1:3" ht="20.100000000000001" customHeight="1" x14ac:dyDescent="0.25">
      <c r="A28" s="87" t="s">
        <v>29</v>
      </c>
      <c r="B28" s="85"/>
      <c r="C28" s="88"/>
    </row>
    <row r="29" spans="1:3" ht="20.100000000000001" customHeight="1" x14ac:dyDescent="0.25">
      <c r="A29" s="87" t="s">
        <v>29</v>
      </c>
      <c r="B29" s="85"/>
      <c r="C29" s="88"/>
    </row>
    <row r="30" spans="1:3" ht="20.100000000000001" customHeight="1" x14ac:dyDescent="0.25">
      <c r="A30" s="87" t="s">
        <v>29</v>
      </c>
      <c r="B30" s="85"/>
      <c r="C30" s="88"/>
    </row>
    <row r="31" spans="1:3" ht="20.100000000000001" customHeight="1" x14ac:dyDescent="0.25">
      <c r="A31" s="87" t="s">
        <v>29</v>
      </c>
      <c r="B31" s="85"/>
      <c r="C31" s="88"/>
    </row>
    <row r="32" spans="1:3" ht="20.100000000000001" customHeight="1" x14ac:dyDescent="0.25">
      <c r="A32" s="87" t="s">
        <v>29</v>
      </c>
      <c r="B32" s="85"/>
      <c r="C32" s="88"/>
    </row>
    <row r="33" spans="1:3" ht="20.100000000000001" customHeight="1" x14ac:dyDescent="0.25">
      <c r="A33" s="87" t="s">
        <v>29</v>
      </c>
      <c r="B33" s="85"/>
      <c r="C33" s="88"/>
    </row>
    <row r="34" spans="1:3" ht="20.100000000000001" customHeight="1" x14ac:dyDescent="0.25">
      <c r="A34" s="87" t="s">
        <v>29</v>
      </c>
      <c r="B34" s="85"/>
      <c r="C34" s="88"/>
    </row>
    <row r="35" spans="1:3" ht="20.100000000000001" customHeight="1" x14ac:dyDescent="0.25">
      <c r="A35" s="87" t="s">
        <v>29</v>
      </c>
      <c r="B35" s="85"/>
      <c r="C35" s="88"/>
    </row>
    <row r="36" spans="1:3" ht="20.100000000000001" customHeight="1" x14ac:dyDescent="0.25">
      <c r="A36" s="87" t="s">
        <v>29</v>
      </c>
      <c r="B36" s="85"/>
      <c r="C36" s="88"/>
    </row>
    <row r="37" spans="1:3" ht="20.100000000000001" customHeight="1" x14ac:dyDescent="0.25">
      <c r="A37" s="87" t="s">
        <v>29</v>
      </c>
      <c r="B37" s="85"/>
      <c r="C37" s="88"/>
    </row>
    <row r="38" spans="1:3" ht="20.100000000000001" customHeight="1" x14ac:dyDescent="0.25">
      <c r="A38" s="87" t="s">
        <v>29</v>
      </c>
      <c r="B38" s="85"/>
      <c r="C38" s="88"/>
    </row>
    <row r="39" spans="1:3" ht="20.100000000000001" customHeight="1" x14ac:dyDescent="0.25">
      <c r="A39" s="87" t="s">
        <v>29</v>
      </c>
      <c r="B39" s="85"/>
      <c r="C39" s="88"/>
    </row>
    <row r="40" spans="1:3" ht="20.100000000000001" customHeight="1" x14ac:dyDescent="0.25">
      <c r="A40" s="87" t="s">
        <v>29</v>
      </c>
      <c r="B40" s="85"/>
      <c r="C40" s="88"/>
    </row>
    <row r="41" spans="1:3" ht="20.100000000000001" customHeight="1" x14ac:dyDescent="0.25">
      <c r="A41" s="87" t="s">
        <v>29</v>
      </c>
      <c r="B41" s="85"/>
      <c r="C41" s="88"/>
    </row>
    <row r="42" spans="1:3" ht="20.100000000000001" customHeight="1" x14ac:dyDescent="0.25">
      <c r="A42" s="87" t="s">
        <v>29</v>
      </c>
      <c r="B42" s="85"/>
      <c r="C42" s="88"/>
    </row>
    <row r="43" spans="1:3" ht="20.100000000000001" customHeight="1" x14ac:dyDescent="0.25">
      <c r="A43" s="87" t="s">
        <v>29</v>
      </c>
      <c r="B43" s="85"/>
      <c r="C43" s="88"/>
    </row>
    <row r="44" spans="1:3" ht="20.100000000000001" customHeight="1" x14ac:dyDescent="0.25">
      <c r="A44" s="87" t="s">
        <v>29</v>
      </c>
      <c r="B44" s="85"/>
      <c r="C44" s="88"/>
    </row>
    <row r="45" spans="1:3" ht="20.100000000000001" customHeight="1" x14ac:dyDescent="0.25">
      <c r="A45" s="87" t="s">
        <v>29</v>
      </c>
      <c r="B45" s="85"/>
      <c r="C45" s="88"/>
    </row>
    <row r="46" spans="1:3" ht="20.100000000000001" customHeight="1" x14ac:dyDescent="0.25">
      <c r="A46" s="87" t="s">
        <v>29</v>
      </c>
      <c r="B46" s="85"/>
      <c r="C46" s="88"/>
    </row>
    <row r="47" spans="1:3" ht="20.100000000000001" customHeight="1" x14ac:dyDescent="0.25">
      <c r="A47" s="87" t="s">
        <v>29</v>
      </c>
      <c r="B47" s="85"/>
      <c r="C47" s="88"/>
    </row>
    <row r="48" spans="1:3" ht="20.100000000000001" customHeight="1" x14ac:dyDescent="0.25">
      <c r="A48" s="87" t="s">
        <v>29</v>
      </c>
      <c r="B48" s="85"/>
      <c r="C48" s="88"/>
    </row>
    <row r="49" spans="1:3" ht="20.100000000000001" customHeight="1" x14ac:dyDescent="0.25">
      <c r="A49" s="87" t="s">
        <v>29</v>
      </c>
      <c r="B49" s="85"/>
      <c r="C49" s="88"/>
    </row>
    <row r="50" spans="1:3" ht="20.100000000000001" customHeight="1" x14ac:dyDescent="0.25">
      <c r="A50" s="87" t="s">
        <v>29</v>
      </c>
      <c r="B50" s="85"/>
      <c r="C50" s="88"/>
    </row>
    <row r="51" spans="1:3" ht="20.100000000000001" customHeight="1" x14ac:dyDescent="0.25">
      <c r="A51" s="87" t="s">
        <v>29</v>
      </c>
      <c r="B51" s="85"/>
      <c r="C51" s="88"/>
    </row>
    <row r="52" spans="1:3" ht="20.100000000000001" customHeight="1" x14ac:dyDescent="0.25">
      <c r="A52" s="87" t="s">
        <v>29</v>
      </c>
      <c r="B52" s="85"/>
      <c r="C52" s="88"/>
    </row>
    <row r="53" spans="1:3" ht="20.100000000000001" customHeight="1" x14ac:dyDescent="0.25">
      <c r="A53" s="87" t="s">
        <v>29</v>
      </c>
      <c r="B53" s="85"/>
      <c r="C53" s="88"/>
    </row>
    <row r="54" spans="1:3" ht="20.100000000000001" customHeight="1" x14ac:dyDescent="0.25">
      <c r="A54" s="87" t="s">
        <v>29</v>
      </c>
      <c r="B54" s="85"/>
      <c r="C54" s="88"/>
    </row>
    <row r="55" spans="1:3" ht="20.100000000000001" customHeight="1" x14ac:dyDescent="0.25">
      <c r="A55" s="87" t="s">
        <v>29</v>
      </c>
      <c r="B55" s="85"/>
      <c r="C55" s="88"/>
    </row>
  </sheetData>
  <dataValidations count="1">
    <dataValidation type="list" allowBlank="1" showInputMessage="1" showErrorMessage="1" sqref="A6:A55">
      <formula1>"bitte wählen, A_Stammdaten,B_KKAuf"</formula1>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O45"/>
  <sheetViews>
    <sheetView topLeftCell="D1" workbookViewId="0">
      <selection activeCell="F15" sqref="F15"/>
    </sheetView>
  </sheetViews>
  <sheetFormatPr baseColWidth="10" defaultRowHeight="15" x14ac:dyDescent="0.25"/>
  <cols>
    <col min="1" max="1" width="118.140625" style="1" customWidth="1"/>
    <col min="2" max="2" width="14" style="10" customWidth="1"/>
    <col min="3" max="3" width="14.85546875" style="10" customWidth="1"/>
    <col min="4" max="4" width="11.7109375" style="10" customWidth="1"/>
    <col min="5" max="5" width="49.5703125" style="10" bestFit="1" customWidth="1"/>
    <col min="6" max="6" width="74.85546875" style="1" customWidth="1"/>
    <col min="7" max="7" width="18.140625" style="1" customWidth="1"/>
    <col min="8" max="8" width="14.42578125" style="1" customWidth="1"/>
    <col min="9" max="9" width="16.140625" style="10" bestFit="1" customWidth="1"/>
    <col min="10" max="10" width="11.140625" style="10" bestFit="1" customWidth="1"/>
    <col min="11" max="11" width="11.42578125" style="10"/>
    <col min="12" max="12" width="27.42578125" style="1" bestFit="1" customWidth="1"/>
    <col min="13" max="16384" width="11.42578125" style="1"/>
  </cols>
  <sheetData>
    <row r="1" spans="1:15" x14ac:dyDescent="0.25">
      <c r="A1" s="11" t="s">
        <v>10</v>
      </c>
      <c r="B1" s="11" t="s">
        <v>27</v>
      </c>
      <c r="C1" s="11" t="s">
        <v>28</v>
      </c>
      <c r="D1" s="11" t="s">
        <v>11</v>
      </c>
      <c r="E1" s="11" t="s">
        <v>80</v>
      </c>
      <c r="F1" s="11" t="s">
        <v>22</v>
      </c>
      <c r="G1" s="11" t="s">
        <v>33</v>
      </c>
      <c r="I1" s="11" t="s">
        <v>41</v>
      </c>
      <c r="J1" s="11" t="s">
        <v>42</v>
      </c>
      <c r="K1" s="11" t="s">
        <v>43</v>
      </c>
      <c r="L1" s="11" t="s">
        <v>106</v>
      </c>
    </row>
    <row r="2" spans="1:15" x14ac:dyDescent="0.25">
      <c r="A2" s="5" t="s">
        <v>47</v>
      </c>
      <c r="B2" s="17">
        <v>40</v>
      </c>
      <c r="C2" s="17">
        <v>50</v>
      </c>
      <c r="D2" s="10">
        <v>2019</v>
      </c>
      <c r="E2" s="28" t="s">
        <v>92</v>
      </c>
      <c r="F2" s="1" t="s">
        <v>4</v>
      </c>
      <c r="G2" s="1" t="s">
        <v>34</v>
      </c>
      <c r="H2" s="7">
        <v>6.9099999999999995E-2</v>
      </c>
      <c r="I2" s="10">
        <v>2017</v>
      </c>
      <c r="J2" s="10">
        <v>2017</v>
      </c>
      <c r="K2" s="10">
        <v>2011</v>
      </c>
      <c r="L2" s="1" t="s">
        <v>108</v>
      </c>
    </row>
    <row r="3" spans="1:15" x14ac:dyDescent="0.25">
      <c r="A3" s="5" t="s">
        <v>48</v>
      </c>
      <c r="B3" s="17">
        <v>40</v>
      </c>
      <c r="C3" s="17">
        <v>50</v>
      </c>
      <c r="D3" s="10">
        <v>2020</v>
      </c>
      <c r="E3" s="28" t="s">
        <v>98</v>
      </c>
      <c r="F3" s="1" t="s">
        <v>5</v>
      </c>
      <c r="G3" s="1" t="s">
        <v>35</v>
      </c>
      <c r="H3" s="7">
        <v>2.7199999999999998E-2</v>
      </c>
      <c r="I3" s="10">
        <v>2018</v>
      </c>
      <c r="J3" s="10">
        <v>2018</v>
      </c>
      <c r="K3" s="10">
        <v>2012</v>
      </c>
      <c r="L3" s="1" t="s">
        <v>107</v>
      </c>
    </row>
    <row r="4" spans="1:15" x14ac:dyDescent="0.25">
      <c r="A4" s="5" t="s">
        <v>49</v>
      </c>
      <c r="B4" s="17">
        <v>40</v>
      </c>
      <c r="C4" s="17">
        <v>45</v>
      </c>
      <c r="D4" s="10">
        <v>2021</v>
      </c>
      <c r="E4" s="28" t="s">
        <v>99</v>
      </c>
      <c r="F4" s="1" t="s">
        <v>2</v>
      </c>
      <c r="G4" s="1" t="s">
        <v>36</v>
      </c>
      <c r="H4" s="18">
        <f>H2*0.4+H3*0.6</f>
        <v>4.3959999999999999E-2</v>
      </c>
      <c r="I4" s="10">
        <v>2019</v>
      </c>
      <c r="J4" s="10">
        <v>2019</v>
      </c>
      <c r="K4" s="10">
        <v>2013</v>
      </c>
      <c r="L4" s="1" t="s">
        <v>109</v>
      </c>
    </row>
    <row r="5" spans="1:15" x14ac:dyDescent="0.25">
      <c r="A5" s="5" t="s">
        <v>50</v>
      </c>
      <c r="B5" s="17">
        <v>40</v>
      </c>
      <c r="C5" s="17">
        <v>45</v>
      </c>
      <c r="D5" s="10">
        <v>2022</v>
      </c>
      <c r="E5" s="28" t="s">
        <v>102</v>
      </c>
      <c r="F5" s="1" t="s">
        <v>20</v>
      </c>
      <c r="I5" s="10">
        <v>2020</v>
      </c>
      <c r="J5" s="10">
        <v>2020</v>
      </c>
      <c r="K5" s="10">
        <v>2014</v>
      </c>
      <c r="O5" s="5"/>
    </row>
    <row r="6" spans="1:15" x14ac:dyDescent="0.25">
      <c r="A6" s="5" t="s">
        <v>51</v>
      </c>
      <c r="B6" s="17">
        <v>35</v>
      </c>
      <c r="C6" s="17">
        <v>45</v>
      </c>
      <c r="D6" s="10">
        <v>2023</v>
      </c>
      <c r="E6" s="28" t="s">
        <v>103</v>
      </c>
      <c r="F6" s="1" t="s">
        <v>21</v>
      </c>
      <c r="I6" s="10">
        <v>2021</v>
      </c>
      <c r="J6" s="10">
        <v>2021</v>
      </c>
      <c r="K6" s="10">
        <v>2015</v>
      </c>
    </row>
    <row r="7" spans="1:15" x14ac:dyDescent="0.25">
      <c r="A7" s="5" t="s">
        <v>52</v>
      </c>
      <c r="B7" s="17">
        <v>40</v>
      </c>
      <c r="C7" s="17">
        <v>50</v>
      </c>
      <c r="E7" s="28" t="s">
        <v>104</v>
      </c>
      <c r="F7" s="1" t="s">
        <v>111</v>
      </c>
      <c r="I7" s="10">
        <v>2022</v>
      </c>
      <c r="J7" s="10">
        <v>2022</v>
      </c>
      <c r="K7" s="10">
        <v>2016</v>
      </c>
    </row>
    <row r="8" spans="1:15" x14ac:dyDescent="0.25">
      <c r="A8" s="5" t="s">
        <v>53</v>
      </c>
      <c r="B8" s="17">
        <v>30</v>
      </c>
      <c r="C8" s="17">
        <v>40</v>
      </c>
      <c r="E8" s="28" t="s">
        <v>110</v>
      </c>
      <c r="F8" s="1" t="s">
        <v>112</v>
      </c>
      <c r="I8" s="10">
        <v>2023</v>
      </c>
      <c r="J8" s="10">
        <v>2023</v>
      </c>
      <c r="K8" s="10">
        <v>2017</v>
      </c>
    </row>
    <row r="9" spans="1:15" x14ac:dyDescent="0.25">
      <c r="A9" s="5" t="s">
        <v>54</v>
      </c>
      <c r="B9" s="17">
        <v>30</v>
      </c>
      <c r="C9" s="17">
        <v>40</v>
      </c>
      <c r="K9" s="10">
        <v>2018</v>
      </c>
    </row>
    <row r="10" spans="1:15" x14ac:dyDescent="0.25">
      <c r="A10" s="5" t="s">
        <v>55</v>
      </c>
      <c r="B10" s="17">
        <v>30</v>
      </c>
      <c r="C10" s="17">
        <v>35</v>
      </c>
      <c r="K10" s="10">
        <v>2019</v>
      </c>
    </row>
    <row r="11" spans="1:15" x14ac:dyDescent="0.25">
      <c r="A11" s="5" t="s">
        <v>56</v>
      </c>
      <c r="B11" s="17">
        <v>35</v>
      </c>
      <c r="C11" s="17">
        <v>45</v>
      </c>
      <c r="K11" s="10">
        <v>2020</v>
      </c>
    </row>
    <row r="12" spans="1:15" x14ac:dyDescent="0.25">
      <c r="A12" s="5" t="s">
        <v>57</v>
      </c>
      <c r="B12" s="17">
        <v>25</v>
      </c>
      <c r="C12" s="17">
        <v>30</v>
      </c>
      <c r="K12" s="10">
        <v>2021</v>
      </c>
    </row>
    <row r="13" spans="1:15" x14ac:dyDescent="0.25">
      <c r="A13" s="5" t="s">
        <v>58</v>
      </c>
      <c r="B13" s="17">
        <v>20</v>
      </c>
      <c r="C13" s="17">
        <v>30</v>
      </c>
      <c r="K13" s="10">
        <v>2022</v>
      </c>
    </row>
    <row r="14" spans="1:15" x14ac:dyDescent="0.25">
      <c r="A14" s="5" t="s">
        <v>59</v>
      </c>
      <c r="B14" s="17">
        <v>25</v>
      </c>
      <c r="C14" s="17">
        <v>35</v>
      </c>
      <c r="K14" s="10">
        <v>2023</v>
      </c>
    </row>
    <row r="15" spans="1:15" x14ac:dyDescent="0.25">
      <c r="A15" s="5" t="s">
        <v>60</v>
      </c>
      <c r="B15" s="17">
        <v>25</v>
      </c>
      <c r="C15" s="17">
        <v>35</v>
      </c>
    </row>
    <row r="16" spans="1:15" x14ac:dyDescent="0.25">
      <c r="A16" s="5" t="s">
        <v>61</v>
      </c>
      <c r="B16" s="17">
        <v>30</v>
      </c>
      <c r="C16" s="17">
        <v>40</v>
      </c>
    </row>
    <row r="17" spans="1:3" x14ac:dyDescent="0.25">
      <c r="A17" s="5" t="s">
        <v>62</v>
      </c>
      <c r="B17" s="17">
        <v>30</v>
      </c>
      <c r="C17" s="17">
        <v>40</v>
      </c>
    </row>
    <row r="18" spans="1:3" x14ac:dyDescent="0.25">
      <c r="A18" s="5" t="s">
        <v>63</v>
      </c>
      <c r="B18" s="17">
        <v>30</v>
      </c>
      <c r="C18" s="17">
        <v>50</v>
      </c>
    </row>
    <row r="19" spans="1:3" x14ac:dyDescent="0.25">
      <c r="A19" s="5" t="s">
        <v>64</v>
      </c>
      <c r="B19" s="17">
        <v>25</v>
      </c>
      <c r="C19" s="17">
        <v>30</v>
      </c>
    </row>
    <row r="20" spans="1:3" x14ac:dyDescent="0.25">
      <c r="A20" s="5" t="s">
        <v>65</v>
      </c>
      <c r="B20" s="17">
        <v>25</v>
      </c>
      <c r="C20" s="17">
        <v>30</v>
      </c>
    </row>
    <row r="21" spans="1:3" x14ac:dyDescent="0.25">
      <c r="A21" s="5" t="s">
        <v>66</v>
      </c>
      <c r="B21" s="17">
        <v>30</v>
      </c>
      <c r="C21" s="17">
        <v>35</v>
      </c>
    </row>
    <row r="22" spans="1:3" x14ac:dyDescent="0.25">
      <c r="A22" s="5" t="s">
        <v>67</v>
      </c>
      <c r="B22" s="17">
        <v>25</v>
      </c>
      <c r="C22" s="17">
        <v>30</v>
      </c>
    </row>
    <row r="23" spans="1:3" x14ac:dyDescent="0.25">
      <c r="A23" s="5" t="s">
        <v>68</v>
      </c>
      <c r="B23" s="17">
        <v>30</v>
      </c>
      <c r="C23" s="17">
        <v>35</v>
      </c>
    </row>
    <row r="24" spans="1:3" x14ac:dyDescent="0.25">
      <c r="A24" s="5" t="s">
        <v>69</v>
      </c>
      <c r="B24" s="17">
        <v>20</v>
      </c>
      <c r="C24" s="17">
        <v>25</v>
      </c>
    </row>
    <row r="25" spans="1:3" x14ac:dyDescent="0.25">
      <c r="A25" s="5" t="s">
        <v>70</v>
      </c>
      <c r="B25" s="17">
        <v>30</v>
      </c>
      <c r="C25" s="17">
        <v>40</v>
      </c>
    </row>
    <row r="26" spans="1:3" x14ac:dyDescent="0.25">
      <c r="A26" s="5" t="s">
        <v>71</v>
      </c>
      <c r="B26" s="17">
        <v>15</v>
      </c>
      <c r="C26" s="17">
        <v>25</v>
      </c>
    </row>
    <row r="27" spans="1:3" x14ac:dyDescent="0.25">
      <c r="A27" s="5" t="s">
        <v>12</v>
      </c>
      <c r="B27" s="17">
        <v>25</v>
      </c>
      <c r="C27" s="17">
        <v>35</v>
      </c>
    </row>
    <row r="28" spans="1:3" x14ac:dyDescent="0.25">
      <c r="A28" s="5" t="s">
        <v>8</v>
      </c>
      <c r="B28" s="17">
        <v>50</v>
      </c>
      <c r="C28" s="17">
        <v>60</v>
      </c>
    </row>
    <row r="29" spans="1:3" x14ac:dyDescent="0.25">
      <c r="A29" s="5" t="s">
        <v>13</v>
      </c>
      <c r="B29" s="17">
        <v>60</v>
      </c>
      <c r="C29" s="17">
        <v>70</v>
      </c>
    </row>
    <row r="30" spans="1:3" x14ac:dyDescent="0.25">
      <c r="A30" s="5" t="s">
        <v>14</v>
      </c>
      <c r="B30" s="17">
        <v>8</v>
      </c>
      <c r="C30" s="17">
        <v>10</v>
      </c>
    </row>
    <row r="31" spans="1:3" x14ac:dyDescent="0.25">
      <c r="A31" s="5" t="s">
        <v>72</v>
      </c>
      <c r="B31" s="17">
        <v>14</v>
      </c>
      <c r="C31" s="17">
        <v>18</v>
      </c>
    </row>
    <row r="32" spans="1:3" x14ac:dyDescent="0.25">
      <c r="A32" s="5" t="s">
        <v>15</v>
      </c>
      <c r="B32" s="17">
        <v>14</v>
      </c>
      <c r="C32" s="17">
        <v>25</v>
      </c>
    </row>
    <row r="33" spans="1:3" x14ac:dyDescent="0.25">
      <c r="A33" s="5" t="s">
        <v>16</v>
      </c>
      <c r="B33" s="17">
        <v>4</v>
      </c>
      <c r="C33" s="17">
        <v>8</v>
      </c>
    </row>
    <row r="34" spans="1:3" x14ac:dyDescent="0.25">
      <c r="A34" s="5" t="s">
        <v>17</v>
      </c>
      <c r="B34" s="17">
        <v>3</v>
      </c>
      <c r="C34" s="17">
        <v>5</v>
      </c>
    </row>
    <row r="35" spans="1:3" x14ac:dyDescent="0.25">
      <c r="A35" s="5" t="s">
        <v>18</v>
      </c>
      <c r="B35" s="17">
        <v>5</v>
      </c>
      <c r="C35" s="17">
        <v>5</v>
      </c>
    </row>
    <row r="36" spans="1:3" x14ac:dyDescent="0.25">
      <c r="A36" s="5" t="s">
        <v>19</v>
      </c>
      <c r="B36" s="17">
        <v>8</v>
      </c>
      <c r="C36" s="17">
        <v>8</v>
      </c>
    </row>
    <row r="37" spans="1:3" x14ac:dyDescent="0.25">
      <c r="A37" s="5" t="s">
        <v>73</v>
      </c>
      <c r="B37" s="17">
        <v>13</v>
      </c>
      <c r="C37" s="17">
        <v>18</v>
      </c>
    </row>
    <row r="38" spans="1:3" x14ac:dyDescent="0.25">
      <c r="A38" s="5" t="s">
        <v>74</v>
      </c>
      <c r="B38" s="17">
        <v>8</v>
      </c>
      <c r="C38" s="17">
        <v>13</v>
      </c>
    </row>
    <row r="39" spans="1:3" x14ac:dyDescent="0.25">
      <c r="A39" s="10"/>
    </row>
    <row r="40" spans="1:3" x14ac:dyDescent="0.25">
      <c r="A40" s="10"/>
    </row>
    <row r="41" spans="1:3" x14ac:dyDescent="0.25">
      <c r="A41" s="10"/>
    </row>
    <row r="42" spans="1:3" x14ac:dyDescent="0.25">
      <c r="A42" s="10"/>
    </row>
    <row r="43" spans="1:3" x14ac:dyDescent="0.25">
      <c r="A43" s="10"/>
    </row>
    <row r="44" spans="1:3" x14ac:dyDescent="0.25">
      <c r="A44" s="10"/>
    </row>
    <row r="45" spans="1:3" x14ac:dyDescent="0.25">
      <c r="A45" s="10"/>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13</vt:i4>
      </vt:variant>
    </vt:vector>
  </HeadingPairs>
  <TitlesOfParts>
    <vt:vector size="19" baseType="lpstr">
      <vt:lpstr>Changelog</vt:lpstr>
      <vt:lpstr>Ausfüllhilfe</vt:lpstr>
      <vt:lpstr>A_Stammdaten</vt:lpstr>
      <vt:lpstr>B_KKAuf</vt:lpstr>
      <vt:lpstr>E_Erläuterung</vt:lpstr>
      <vt:lpstr>Listen</vt:lpstr>
      <vt:lpstr>Anlagengruppen</vt:lpstr>
      <vt:lpstr>Antragsjahre</vt:lpstr>
      <vt:lpstr>A_Stammdaten!Druckbereich</vt:lpstr>
      <vt:lpstr>Ausfüllhilfe!Druckbereich</vt:lpstr>
      <vt:lpstr>B_KKAuf!Druckbereich</vt:lpstr>
      <vt:lpstr>B_KKAuf!Drucktitel</vt:lpstr>
      <vt:lpstr>Investitionsjahre</vt:lpstr>
      <vt:lpstr>Kategorie</vt:lpstr>
      <vt:lpstr>Kategorie_2</vt:lpstr>
      <vt:lpstr>Selbst_geschaffene_gewerbliche_Schutzrechte_und_ähnliche_Rechte_und_Werte</vt:lpstr>
      <vt:lpstr>WAV_Positionen</vt:lpstr>
      <vt:lpstr>Zeitreihe_1</vt:lpstr>
      <vt:lpstr>Zeitreihe_2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BK8n</cp:lastModifiedBy>
  <cp:lastPrinted>2018-04-26T15:46:15Z</cp:lastPrinted>
  <dcterms:created xsi:type="dcterms:W3CDTF">2017-05-29T09:08:28Z</dcterms:created>
  <dcterms:modified xsi:type="dcterms:W3CDTF">2022-03-04T14:14:45Z</dcterms:modified>
</cp:coreProperties>
</file>