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Strom\BK8-RPIII (2019-2023)\_Allgemeines_Vorlagen_Muster\Tools\§10a ARegV\EHB_2020\"/>
    </mc:Choice>
  </mc:AlternateContent>
  <bookViews>
    <workbookView xWindow="10860" yWindow="555" windowWidth="9630" windowHeight="11310" tabRatio="599" activeTab="2"/>
  </bookViews>
  <sheets>
    <sheet name="Ausfüllhilfe" sheetId="32" r:id="rId1"/>
    <sheet name="Changelog" sheetId="35" r:id="rId2"/>
    <sheet name="A_Stammdaten" sheetId="4" r:id="rId3"/>
    <sheet name="B_KKAuf" sheetId="29" r:id="rId4"/>
    <sheet name="D_SAV" sheetId="20" r:id="rId5"/>
    <sheet name="D1_BKZ_NAKB_SoPo" sheetId="24" r:id="rId6"/>
    <sheet name="D2_WAV" sheetId="27" r:id="rId7"/>
    <sheet name="E_Erläuterung" sheetId="34" r:id="rId8"/>
    <sheet name="Listen" sheetId="21" r:id="rId9"/>
  </sheets>
  <definedNames>
    <definedName name="_xlnm._FilterDatabase" localSheetId="4" hidden="1">D_SAV!$A$4:$R$2004</definedName>
    <definedName name="_Key1" hidden="1">#REF!</definedName>
    <definedName name="_Key2" hidden="1">#REF!</definedName>
    <definedName name="_Order1" hidden="1">255</definedName>
    <definedName name="_Order2" hidden="1">255</definedName>
    <definedName name="_Sort" hidden="1">#REF!</definedName>
    <definedName name="Anlagengruppen">Listen!$A$2:$A$38</definedName>
    <definedName name="Antragsjahre">Listen!$D$2:$D$6</definedName>
    <definedName name="_xlnm.Print_Area" localSheetId="2">A_Stammdaten!$A$1:$D$32,A_Stammdaten!$A$33:$G$134</definedName>
    <definedName name="_xlnm.Print_Area" localSheetId="0">Ausfüllhilfe!$B$2:$B$82</definedName>
    <definedName name="_xlnm.Print_Area" localSheetId="3">B_KKAuf!$A$1:$O$107</definedName>
    <definedName name="_xlnm.Print_Area" localSheetId="4">D_SAV!$A$1:$AB$2004</definedName>
    <definedName name="_xlnm.Print_Area" localSheetId="5">D1_BKZ_NAKB_SoPo!$A$1:$P$204</definedName>
    <definedName name="_xlnm.Print_Titles" localSheetId="3">B_KKAuf!$7:$7</definedName>
    <definedName name="_xlnm.Print_Titles" localSheetId="4">D_SAV!$2:$4</definedName>
    <definedName name="_xlnm.Print_Titles" localSheetId="5">D1_BKZ_NAKB_SoPo!$2:$4</definedName>
    <definedName name="_xlnm.Print_Titles" localSheetId="6">D2_WAV!$2:$4</definedName>
    <definedName name="Investitionsjahre">Listen!$I$2:$I$8</definedName>
    <definedName name="Kategorie">Listen!$E$2:$E$8</definedName>
    <definedName name="Kategorie_2">Listen!$L$2:$L$4</definedName>
    <definedName name="Selbst_geschaffene_gewerbliche_Schutzrechte_und_ähnliche_Rechte_und_Werte">Listen!$J$2:$J$8</definedName>
    <definedName name="WAV_Positionen">Listen!$F$2:$F$8</definedName>
    <definedName name="Zeitreihe_1">Listen!$J$2:$J$8</definedName>
    <definedName name="Zeitreihe_2">Listen!$K$2:$K$13</definedName>
  </definedNames>
  <calcPr calcId="162913" iterate="1"/>
</workbook>
</file>

<file path=xl/calcChain.xml><?xml version="1.0" encoding="utf-8"?>
<calcChain xmlns="http://schemas.openxmlformats.org/spreadsheetml/2006/main">
  <c r="Q6" i="20" l="1"/>
  <c r="R6" i="20"/>
  <c r="Q7" i="20"/>
  <c r="R7" i="20"/>
  <c r="Q8" i="20"/>
  <c r="R8" i="20"/>
  <c r="Q9" i="20"/>
  <c r="R9" i="20"/>
  <c r="Q10" i="20"/>
  <c r="R10" i="20"/>
  <c r="Q11" i="20"/>
  <c r="R11" i="20"/>
  <c r="Q12" i="20"/>
  <c r="R12" i="20"/>
  <c r="Q13" i="20"/>
  <c r="R13" i="20"/>
  <c r="Q14" i="20"/>
  <c r="R14" i="20"/>
  <c r="Q15" i="20"/>
  <c r="R15" i="20"/>
  <c r="Q16" i="20"/>
  <c r="R16" i="20"/>
  <c r="Q17" i="20"/>
  <c r="R17" i="20"/>
  <c r="Q18" i="20"/>
  <c r="R18" i="20"/>
  <c r="Q19" i="20"/>
  <c r="R19" i="20"/>
  <c r="Q20" i="20"/>
  <c r="R20" i="20"/>
  <c r="Q21" i="20"/>
  <c r="R21" i="20"/>
  <c r="Q22" i="20"/>
  <c r="R22" i="20"/>
  <c r="Q23" i="20"/>
  <c r="R23" i="20"/>
  <c r="Q24" i="20"/>
  <c r="R24" i="20"/>
  <c r="Q25" i="20"/>
  <c r="R25" i="20"/>
  <c r="Q26" i="20"/>
  <c r="R26" i="20"/>
  <c r="Q27" i="20"/>
  <c r="R27" i="20"/>
  <c r="Q28" i="20"/>
  <c r="R28" i="20"/>
  <c r="Q29" i="20"/>
  <c r="R29" i="20"/>
  <c r="Q30" i="20"/>
  <c r="R30" i="20"/>
  <c r="Q31" i="20"/>
  <c r="R31" i="20"/>
  <c r="Q32" i="20"/>
  <c r="R32" i="20"/>
  <c r="Q33" i="20"/>
  <c r="R33" i="20"/>
  <c r="Q34" i="20"/>
  <c r="R34" i="20"/>
  <c r="Q35" i="20"/>
  <c r="R35" i="20"/>
  <c r="Q36" i="20"/>
  <c r="R36" i="20"/>
  <c r="Q37" i="20"/>
  <c r="R37" i="20"/>
  <c r="Q38" i="20"/>
  <c r="R38" i="20"/>
  <c r="Q39" i="20"/>
  <c r="R39" i="20"/>
  <c r="Q40" i="20"/>
  <c r="R40" i="20"/>
  <c r="Q41" i="20"/>
  <c r="R41" i="20"/>
  <c r="Q42" i="20"/>
  <c r="R42" i="20"/>
  <c r="Q43" i="20"/>
  <c r="R43" i="20"/>
  <c r="Q44" i="20"/>
  <c r="R44" i="20"/>
  <c r="Q45" i="20"/>
  <c r="R45" i="20"/>
  <c r="Q46" i="20"/>
  <c r="R46" i="20"/>
  <c r="Q47" i="20"/>
  <c r="R47" i="20"/>
  <c r="Q48" i="20"/>
  <c r="R48" i="20"/>
  <c r="Q49" i="20"/>
  <c r="R49" i="20"/>
  <c r="Q50" i="20"/>
  <c r="R50" i="20"/>
  <c r="Q51" i="20"/>
  <c r="R51" i="20"/>
  <c r="Q52" i="20"/>
  <c r="R52" i="20"/>
  <c r="Q53" i="20"/>
  <c r="R53" i="20"/>
  <c r="Q54" i="20"/>
  <c r="R54" i="20"/>
  <c r="Q55" i="20"/>
  <c r="R55" i="20"/>
  <c r="Q56" i="20"/>
  <c r="R56" i="20"/>
  <c r="Q57" i="20"/>
  <c r="R57" i="20"/>
  <c r="Q58" i="20"/>
  <c r="R58" i="20"/>
  <c r="Q59" i="20"/>
  <c r="R59" i="20"/>
  <c r="Q60" i="20"/>
  <c r="R60" i="20"/>
  <c r="Q61" i="20"/>
  <c r="R61" i="20"/>
  <c r="Q62" i="20"/>
  <c r="R62" i="20"/>
  <c r="Q63" i="20"/>
  <c r="R63" i="20"/>
  <c r="Q64" i="20"/>
  <c r="R64" i="20"/>
  <c r="Q65" i="20"/>
  <c r="R65" i="20"/>
  <c r="Q66" i="20"/>
  <c r="R66" i="20"/>
  <c r="Q67" i="20"/>
  <c r="R67" i="20"/>
  <c r="Q68" i="20"/>
  <c r="R68" i="20"/>
  <c r="Q69" i="20"/>
  <c r="R69" i="20"/>
  <c r="Q70" i="20"/>
  <c r="R70" i="20"/>
  <c r="Q71" i="20"/>
  <c r="R71" i="20"/>
  <c r="Q72" i="20"/>
  <c r="R72" i="20"/>
  <c r="Q73" i="20"/>
  <c r="R73" i="20"/>
  <c r="Q74" i="20"/>
  <c r="R74" i="20"/>
  <c r="Q75" i="20"/>
  <c r="R75" i="20"/>
  <c r="Q76" i="20"/>
  <c r="R76" i="20"/>
  <c r="Q77" i="20"/>
  <c r="R77" i="20"/>
  <c r="Q78" i="20"/>
  <c r="R78" i="20"/>
  <c r="Q79" i="20"/>
  <c r="R79" i="20"/>
  <c r="Q80" i="20"/>
  <c r="R80" i="20"/>
  <c r="Q81" i="20"/>
  <c r="R81" i="20"/>
  <c r="Q82" i="20"/>
  <c r="R82" i="20"/>
  <c r="Q83" i="20"/>
  <c r="R83" i="20"/>
  <c r="Q84" i="20"/>
  <c r="R84" i="20"/>
  <c r="Q85" i="20"/>
  <c r="R85" i="20"/>
  <c r="Q86" i="20"/>
  <c r="R86" i="20"/>
  <c r="Q87" i="20"/>
  <c r="R87" i="20"/>
  <c r="Q88" i="20"/>
  <c r="R88" i="20"/>
  <c r="Q89" i="20"/>
  <c r="R89" i="20"/>
  <c r="Q90" i="20"/>
  <c r="R90" i="20"/>
  <c r="Q91" i="20"/>
  <c r="R91" i="20"/>
  <c r="Q92" i="20"/>
  <c r="R92" i="20"/>
  <c r="Q93" i="20"/>
  <c r="R93" i="20"/>
  <c r="Q94" i="20"/>
  <c r="R94" i="20"/>
  <c r="Q95" i="20"/>
  <c r="R95" i="20"/>
  <c r="Q96" i="20"/>
  <c r="R96" i="20"/>
  <c r="Q97" i="20"/>
  <c r="R97" i="20"/>
  <c r="Q98" i="20"/>
  <c r="R98" i="20"/>
  <c r="Q99" i="20"/>
  <c r="R99" i="20"/>
  <c r="Q100" i="20"/>
  <c r="R100" i="20"/>
  <c r="Q101" i="20"/>
  <c r="R101" i="20"/>
  <c r="Q102" i="20"/>
  <c r="R102" i="20"/>
  <c r="Q103" i="20"/>
  <c r="R103" i="20"/>
  <c r="Q104" i="20"/>
  <c r="R104" i="20"/>
  <c r="Q105" i="20"/>
  <c r="R105" i="20"/>
  <c r="Q106" i="20"/>
  <c r="R106" i="20"/>
  <c r="Q107" i="20"/>
  <c r="R107" i="20"/>
  <c r="Q108" i="20"/>
  <c r="R108" i="20"/>
  <c r="Q109" i="20"/>
  <c r="R109" i="20"/>
  <c r="Q110" i="20"/>
  <c r="R110" i="20"/>
  <c r="Q111" i="20"/>
  <c r="R111" i="20"/>
  <c r="Q112" i="20"/>
  <c r="R112" i="20"/>
  <c r="Q113" i="20"/>
  <c r="R113" i="20"/>
  <c r="Q114" i="20"/>
  <c r="R114" i="20"/>
  <c r="Q115" i="20"/>
  <c r="R115" i="20"/>
  <c r="Q116" i="20"/>
  <c r="R116" i="20"/>
  <c r="Q117" i="20"/>
  <c r="R117" i="20"/>
  <c r="Q118" i="20"/>
  <c r="R118" i="20"/>
  <c r="Q119" i="20"/>
  <c r="R119" i="20"/>
  <c r="Q120" i="20"/>
  <c r="R120" i="20"/>
  <c r="Q121" i="20"/>
  <c r="R121" i="20"/>
  <c r="Q122" i="20"/>
  <c r="R122" i="20"/>
  <c r="Q123" i="20"/>
  <c r="R123" i="20"/>
  <c r="Q124" i="20"/>
  <c r="R124" i="20"/>
  <c r="Q125" i="20"/>
  <c r="R125" i="20"/>
  <c r="Q126" i="20"/>
  <c r="R126" i="20"/>
  <c r="Q127" i="20"/>
  <c r="R127" i="20"/>
  <c r="Q128" i="20"/>
  <c r="R128" i="20"/>
  <c r="Q129" i="20"/>
  <c r="R129" i="20"/>
  <c r="Q130" i="20"/>
  <c r="R130" i="20"/>
  <c r="Q131" i="20"/>
  <c r="R131" i="20"/>
  <c r="Q132" i="20"/>
  <c r="R132" i="20"/>
  <c r="Q133" i="20"/>
  <c r="R133" i="20"/>
  <c r="Q134" i="20"/>
  <c r="R134" i="20"/>
  <c r="Q135" i="20"/>
  <c r="R135" i="20"/>
  <c r="Q136" i="20"/>
  <c r="R136" i="20"/>
  <c r="Q137" i="20"/>
  <c r="R137" i="20"/>
  <c r="Q138" i="20"/>
  <c r="R138" i="20"/>
  <c r="Q139" i="20"/>
  <c r="R139" i="20"/>
  <c r="Q140" i="20"/>
  <c r="R140" i="20"/>
  <c r="Q141" i="20"/>
  <c r="R141" i="20"/>
  <c r="Q142" i="20"/>
  <c r="R142" i="20"/>
  <c r="Q143" i="20"/>
  <c r="R143" i="20"/>
  <c r="Q144" i="20"/>
  <c r="R144" i="20"/>
  <c r="Q145" i="20"/>
  <c r="R145" i="20"/>
  <c r="Q146" i="20"/>
  <c r="R146" i="20"/>
  <c r="Q147" i="20"/>
  <c r="R147" i="20"/>
  <c r="Q148" i="20"/>
  <c r="R148" i="20"/>
  <c r="Q149" i="20"/>
  <c r="R149" i="20"/>
  <c r="Q150" i="20"/>
  <c r="R150" i="20"/>
  <c r="Q151" i="20"/>
  <c r="R151" i="20"/>
  <c r="Q152" i="20"/>
  <c r="R152" i="20"/>
  <c r="Q153" i="20"/>
  <c r="R153" i="20"/>
  <c r="Q154" i="20"/>
  <c r="R154" i="20"/>
  <c r="Q155" i="20"/>
  <c r="R155" i="20"/>
  <c r="Q156" i="20"/>
  <c r="R156" i="20"/>
  <c r="Q157" i="20"/>
  <c r="R157" i="20"/>
  <c r="Q158" i="20"/>
  <c r="R158" i="20"/>
  <c r="Q159" i="20"/>
  <c r="R159" i="20"/>
  <c r="Q160" i="20"/>
  <c r="R160" i="20"/>
  <c r="Q161" i="20"/>
  <c r="R161" i="20"/>
  <c r="Q162" i="20"/>
  <c r="R162" i="20"/>
  <c r="Q163" i="20"/>
  <c r="R163" i="20"/>
  <c r="Q164" i="20"/>
  <c r="R164" i="20"/>
  <c r="Q165" i="20"/>
  <c r="R165" i="20"/>
  <c r="Q166" i="20"/>
  <c r="R166" i="20"/>
  <c r="Q167" i="20"/>
  <c r="R167" i="20"/>
  <c r="Q168" i="20"/>
  <c r="R168" i="20"/>
  <c r="Q169" i="20"/>
  <c r="R169" i="20"/>
  <c r="Q170" i="20"/>
  <c r="R170" i="20"/>
  <c r="Q171" i="20"/>
  <c r="R171" i="20"/>
  <c r="Q172" i="20"/>
  <c r="R172" i="20"/>
  <c r="Q173" i="20"/>
  <c r="R173" i="20"/>
  <c r="Q174" i="20"/>
  <c r="R174" i="20"/>
  <c r="Q175" i="20"/>
  <c r="R175" i="20"/>
  <c r="Q176" i="20"/>
  <c r="R176" i="20"/>
  <c r="Q177" i="20"/>
  <c r="R177" i="20"/>
  <c r="Q178" i="20"/>
  <c r="R178" i="20"/>
  <c r="Q179" i="20"/>
  <c r="R179" i="20"/>
  <c r="Q180" i="20"/>
  <c r="R180" i="20"/>
  <c r="Q181" i="20"/>
  <c r="R181" i="20"/>
  <c r="Q182" i="20"/>
  <c r="R182" i="20"/>
  <c r="Q183" i="20"/>
  <c r="R183" i="20"/>
  <c r="Q184" i="20"/>
  <c r="R184" i="20"/>
  <c r="Q185" i="20"/>
  <c r="R185" i="20"/>
  <c r="Q186" i="20"/>
  <c r="R186" i="20"/>
  <c r="Q187" i="20"/>
  <c r="R187" i="20"/>
  <c r="Q188" i="20"/>
  <c r="R188" i="20"/>
  <c r="Q189" i="20"/>
  <c r="R189" i="20"/>
  <c r="Q190" i="20"/>
  <c r="R190" i="20"/>
  <c r="Q191" i="20"/>
  <c r="R191" i="20"/>
  <c r="Q192" i="20"/>
  <c r="R192" i="20"/>
  <c r="Q193" i="20"/>
  <c r="R193" i="20"/>
  <c r="Q194" i="20"/>
  <c r="R194" i="20"/>
  <c r="Q195" i="20"/>
  <c r="R195" i="20"/>
  <c r="Q196" i="20"/>
  <c r="R196" i="20"/>
  <c r="Q197" i="20"/>
  <c r="R197" i="20"/>
  <c r="Q198" i="20"/>
  <c r="R198" i="20"/>
  <c r="Q199" i="20"/>
  <c r="R199" i="20"/>
  <c r="Q200" i="20"/>
  <c r="R200" i="20"/>
  <c r="Q201" i="20"/>
  <c r="R201" i="20"/>
  <c r="Q202" i="20"/>
  <c r="R202" i="20"/>
  <c r="Q203" i="20"/>
  <c r="R203" i="20"/>
  <c r="Q204" i="20"/>
  <c r="R204" i="20"/>
  <c r="Q205" i="20"/>
  <c r="R205" i="20"/>
  <c r="Q206" i="20"/>
  <c r="R206" i="20"/>
  <c r="Q207" i="20"/>
  <c r="R207" i="20"/>
  <c r="Q208" i="20"/>
  <c r="R208" i="20"/>
  <c r="Q209" i="20"/>
  <c r="R209" i="20"/>
  <c r="Q210" i="20"/>
  <c r="R210" i="20"/>
  <c r="Q211" i="20"/>
  <c r="R211" i="20"/>
  <c r="Q212" i="20"/>
  <c r="R212" i="20"/>
  <c r="Q213" i="20"/>
  <c r="R213" i="20"/>
  <c r="Q214" i="20"/>
  <c r="R214" i="20"/>
  <c r="Q215" i="20"/>
  <c r="R215" i="20"/>
  <c r="Q216" i="20"/>
  <c r="R216" i="20"/>
  <c r="Q217" i="20"/>
  <c r="R217" i="20"/>
  <c r="Q218" i="20"/>
  <c r="R218" i="20"/>
  <c r="Q219" i="20"/>
  <c r="R219" i="20"/>
  <c r="Q220" i="20"/>
  <c r="R220" i="20"/>
  <c r="Q221" i="20"/>
  <c r="R221" i="20"/>
  <c r="Q222" i="20"/>
  <c r="R222" i="20"/>
  <c r="Q223" i="20"/>
  <c r="R223" i="20"/>
  <c r="Q224" i="20"/>
  <c r="R224" i="20"/>
  <c r="Q225" i="20"/>
  <c r="R225" i="20"/>
  <c r="Q226" i="20"/>
  <c r="R226" i="20"/>
  <c r="Q227" i="20"/>
  <c r="R227" i="20"/>
  <c r="Q228" i="20"/>
  <c r="R228" i="20"/>
  <c r="Q229" i="20"/>
  <c r="R229" i="20"/>
  <c r="Q230" i="20"/>
  <c r="R230" i="20"/>
  <c r="Q231" i="20"/>
  <c r="R231" i="20"/>
  <c r="Q232" i="20"/>
  <c r="R232" i="20"/>
  <c r="Q233" i="20"/>
  <c r="R233" i="20"/>
  <c r="Q234" i="20"/>
  <c r="R234" i="20"/>
  <c r="Q235" i="20"/>
  <c r="R235" i="20"/>
  <c r="Q236" i="20"/>
  <c r="R236" i="20"/>
  <c r="Q237" i="20"/>
  <c r="R237" i="20"/>
  <c r="Q238" i="20"/>
  <c r="R238" i="20"/>
  <c r="Q239" i="20"/>
  <c r="R239" i="20"/>
  <c r="Q240" i="20"/>
  <c r="R240" i="20"/>
  <c r="Q241" i="20"/>
  <c r="R241" i="20"/>
  <c r="Q242" i="20"/>
  <c r="R242" i="20"/>
  <c r="Q243" i="20"/>
  <c r="R243" i="20"/>
  <c r="Q244" i="20"/>
  <c r="R244" i="20"/>
  <c r="Q245" i="20"/>
  <c r="R245" i="20"/>
  <c r="Q246" i="20"/>
  <c r="R246" i="20"/>
  <c r="Q247" i="20"/>
  <c r="R247" i="20"/>
  <c r="Q248" i="20"/>
  <c r="R248" i="20"/>
  <c r="Q249" i="20"/>
  <c r="R249" i="20"/>
  <c r="Q250" i="20"/>
  <c r="R250" i="20"/>
  <c r="Q251" i="20"/>
  <c r="R251" i="20"/>
  <c r="Q252" i="20"/>
  <c r="R252" i="20"/>
  <c r="Q253" i="20"/>
  <c r="R253" i="20"/>
  <c r="Q254" i="20"/>
  <c r="R254" i="20"/>
  <c r="Q255" i="20"/>
  <c r="R255" i="20"/>
  <c r="Q256" i="20"/>
  <c r="R256" i="20"/>
  <c r="Q257" i="20"/>
  <c r="R257" i="20"/>
  <c r="Q258" i="20"/>
  <c r="R258" i="20"/>
  <c r="Q259" i="20"/>
  <c r="R259" i="20"/>
  <c r="Q260" i="20"/>
  <c r="R260" i="20"/>
  <c r="Q261" i="20"/>
  <c r="R261" i="20"/>
  <c r="Q262" i="20"/>
  <c r="R262" i="20"/>
  <c r="Q263" i="20"/>
  <c r="R263" i="20"/>
  <c r="Q264" i="20"/>
  <c r="R264" i="20"/>
  <c r="Q265" i="20"/>
  <c r="R265" i="20"/>
  <c r="Q266" i="20"/>
  <c r="R266" i="20"/>
  <c r="Q267" i="20"/>
  <c r="R267" i="20"/>
  <c r="Q268" i="20"/>
  <c r="R268" i="20"/>
  <c r="Q269" i="20"/>
  <c r="R269" i="20"/>
  <c r="Q270" i="20"/>
  <c r="R270" i="20"/>
  <c r="Q271" i="20"/>
  <c r="R271" i="20"/>
  <c r="Q272" i="20"/>
  <c r="R272" i="20"/>
  <c r="Q273" i="20"/>
  <c r="R273" i="20"/>
  <c r="Q274" i="20"/>
  <c r="R274" i="20"/>
  <c r="Q275" i="20"/>
  <c r="R275" i="20"/>
  <c r="Q276" i="20"/>
  <c r="R276" i="20"/>
  <c r="Q277" i="20"/>
  <c r="R277" i="20"/>
  <c r="Q278" i="20"/>
  <c r="R278" i="20"/>
  <c r="Q279" i="20"/>
  <c r="R279" i="20"/>
  <c r="Q280" i="20"/>
  <c r="R280" i="20"/>
  <c r="Q281" i="20"/>
  <c r="R281" i="20"/>
  <c r="Q282" i="20"/>
  <c r="R282" i="20"/>
  <c r="Q283" i="20"/>
  <c r="R283" i="20"/>
  <c r="Q284" i="20"/>
  <c r="R284" i="20"/>
  <c r="Q285" i="20"/>
  <c r="R285" i="20"/>
  <c r="Q286" i="20"/>
  <c r="R286" i="20"/>
  <c r="Q287" i="20"/>
  <c r="R287" i="20"/>
  <c r="Q288" i="20"/>
  <c r="R288" i="20"/>
  <c r="Q289" i="20"/>
  <c r="R289" i="20"/>
  <c r="Q290" i="20"/>
  <c r="R290" i="20"/>
  <c r="Q291" i="20"/>
  <c r="R291" i="20"/>
  <c r="Q292" i="20"/>
  <c r="R292" i="20"/>
  <c r="Q293" i="20"/>
  <c r="R293" i="20"/>
  <c r="Q294" i="20"/>
  <c r="R294" i="20"/>
  <c r="Q295" i="20"/>
  <c r="R295" i="20"/>
  <c r="Q296" i="20"/>
  <c r="R296" i="20"/>
  <c r="Q297" i="20"/>
  <c r="R297" i="20"/>
  <c r="Q298" i="20"/>
  <c r="R298" i="20"/>
  <c r="Q299" i="20"/>
  <c r="R299" i="20"/>
  <c r="Q300" i="20"/>
  <c r="R300" i="20"/>
  <c r="Q301" i="20"/>
  <c r="R301" i="20"/>
  <c r="Q302" i="20"/>
  <c r="R302" i="20"/>
  <c r="Q303" i="20"/>
  <c r="R303" i="20"/>
  <c r="Q304" i="20"/>
  <c r="R304" i="20"/>
  <c r="Q305" i="20"/>
  <c r="R305" i="20"/>
  <c r="Q306" i="20"/>
  <c r="R306" i="20"/>
  <c r="Q307" i="20"/>
  <c r="R307" i="20"/>
  <c r="Q308" i="20"/>
  <c r="R308" i="20"/>
  <c r="Q309" i="20"/>
  <c r="R309" i="20"/>
  <c r="Q310" i="20"/>
  <c r="R310" i="20"/>
  <c r="Q311" i="20"/>
  <c r="R311" i="20"/>
  <c r="Q312" i="20"/>
  <c r="R312" i="20"/>
  <c r="Q313" i="20"/>
  <c r="R313" i="20"/>
  <c r="Q314" i="20"/>
  <c r="R314" i="20"/>
  <c r="Q315" i="20"/>
  <c r="R315" i="20"/>
  <c r="Q316" i="20"/>
  <c r="R316" i="20"/>
  <c r="Q317" i="20"/>
  <c r="R317" i="20"/>
  <c r="Q318" i="20"/>
  <c r="R318" i="20"/>
  <c r="Q319" i="20"/>
  <c r="R319" i="20"/>
  <c r="Q320" i="20"/>
  <c r="R320" i="20"/>
  <c r="Q321" i="20"/>
  <c r="R321" i="20"/>
  <c r="Q322" i="20"/>
  <c r="R322" i="20"/>
  <c r="Q323" i="20"/>
  <c r="R323" i="20"/>
  <c r="Q324" i="20"/>
  <c r="R324" i="20"/>
  <c r="Q325" i="20"/>
  <c r="R325" i="20"/>
  <c r="Q326" i="20"/>
  <c r="R326" i="20"/>
  <c r="Q327" i="20"/>
  <c r="R327" i="20"/>
  <c r="Q328" i="20"/>
  <c r="R328" i="20"/>
  <c r="Q329" i="20"/>
  <c r="R329" i="20"/>
  <c r="Q330" i="20"/>
  <c r="R330" i="20"/>
  <c r="Q331" i="20"/>
  <c r="R331" i="20"/>
  <c r="Q332" i="20"/>
  <c r="R332" i="20"/>
  <c r="Q333" i="20"/>
  <c r="R333" i="20"/>
  <c r="Q334" i="20"/>
  <c r="R334" i="20"/>
  <c r="Q335" i="20"/>
  <c r="R335" i="20"/>
  <c r="Q336" i="20"/>
  <c r="R336" i="20"/>
  <c r="Q337" i="20"/>
  <c r="R337" i="20"/>
  <c r="Q338" i="20"/>
  <c r="R338" i="20"/>
  <c r="Q339" i="20"/>
  <c r="R339" i="20"/>
  <c r="Q340" i="20"/>
  <c r="R340" i="20"/>
  <c r="Q341" i="20"/>
  <c r="R341" i="20"/>
  <c r="Q342" i="20"/>
  <c r="R342" i="20"/>
  <c r="Q343" i="20"/>
  <c r="R343" i="20"/>
  <c r="Q344" i="20"/>
  <c r="R344" i="20"/>
  <c r="Q345" i="20"/>
  <c r="R345" i="20"/>
  <c r="Q346" i="20"/>
  <c r="R346" i="20"/>
  <c r="Q347" i="20"/>
  <c r="R347" i="20"/>
  <c r="Q348" i="20"/>
  <c r="R348" i="20"/>
  <c r="Q349" i="20"/>
  <c r="R349" i="20"/>
  <c r="Q350" i="20"/>
  <c r="R350" i="20"/>
  <c r="Q351" i="20"/>
  <c r="R351" i="20"/>
  <c r="Q352" i="20"/>
  <c r="R352" i="20"/>
  <c r="Q353" i="20"/>
  <c r="R353" i="20"/>
  <c r="Q354" i="20"/>
  <c r="R354" i="20"/>
  <c r="Q355" i="20"/>
  <c r="R355" i="20"/>
  <c r="Q356" i="20"/>
  <c r="R356" i="20"/>
  <c r="Q357" i="20"/>
  <c r="R357" i="20"/>
  <c r="Q358" i="20"/>
  <c r="R358" i="20"/>
  <c r="Q359" i="20"/>
  <c r="R359" i="20"/>
  <c r="Q360" i="20"/>
  <c r="R360" i="20"/>
  <c r="Q361" i="20"/>
  <c r="R361" i="20"/>
  <c r="Q362" i="20"/>
  <c r="R362" i="20"/>
  <c r="Q363" i="20"/>
  <c r="R363" i="20"/>
  <c r="Q364" i="20"/>
  <c r="R364" i="20"/>
  <c r="Q365" i="20"/>
  <c r="R365" i="20"/>
  <c r="Q366" i="20"/>
  <c r="R366" i="20"/>
  <c r="Q367" i="20"/>
  <c r="R367" i="20"/>
  <c r="Q368" i="20"/>
  <c r="R368" i="20"/>
  <c r="Q369" i="20"/>
  <c r="R369" i="20"/>
  <c r="Q370" i="20"/>
  <c r="R370" i="20"/>
  <c r="Q371" i="20"/>
  <c r="R371" i="20"/>
  <c r="Q372" i="20"/>
  <c r="R372" i="20"/>
  <c r="Q373" i="20"/>
  <c r="R373" i="20"/>
  <c r="Q374" i="20"/>
  <c r="R374" i="20"/>
  <c r="Q375" i="20"/>
  <c r="R375" i="20"/>
  <c r="Q376" i="20"/>
  <c r="R376" i="20"/>
  <c r="Q377" i="20"/>
  <c r="R377" i="20"/>
  <c r="Q378" i="20"/>
  <c r="R378" i="20"/>
  <c r="Q379" i="20"/>
  <c r="R379" i="20"/>
  <c r="Q380" i="20"/>
  <c r="R380" i="20"/>
  <c r="Q381" i="20"/>
  <c r="R381" i="20"/>
  <c r="Q382" i="20"/>
  <c r="R382" i="20"/>
  <c r="Q383" i="20"/>
  <c r="R383" i="20"/>
  <c r="Q384" i="20"/>
  <c r="R384" i="20"/>
  <c r="Q385" i="20"/>
  <c r="R385" i="20"/>
  <c r="Q386" i="20"/>
  <c r="R386" i="20"/>
  <c r="Q387" i="20"/>
  <c r="R387" i="20"/>
  <c r="Q388" i="20"/>
  <c r="R388" i="20"/>
  <c r="Q389" i="20"/>
  <c r="R389" i="20"/>
  <c r="Q390" i="20"/>
  <c r="R390" i="20"/>
  <c r="Q391" i="20"/>
  <c r="R391" i="20"/>
  <c r="Q392" i="20"/>
  <c r="R392" i="20"/>
  <c r="Q393" i="20"/>
  <c r="R393" i="20"/>
  <c r="Q394" i="20"/>
  <c r="R394" i="20"/>
  <c r="Q395" i="20"/>
  <c r="R395" i="20"/>
  <c r="Q396" i="20"/>
  <c r="R396" i="20"/>
  <c r="Q397" i="20"/>
  <c r="R397" i="20"/>
  <c r="Q398" i="20"/>
  <c r="R398" i="20"/>
  <c r="Q399" i="20"/>
  <c r="R399" i="20"/>
  <c r="Q400" i="20"/>
  <c r="R400" i="20"/>
  <c r="Q401" i="20"/>
  <c r="R401" i="20"/>
  <c r="Q402" i="20"/>
  <c r="R402" i="20"/>
  <c r="Q403" i="20"/>
  <c r="R403" i="20"/>
  <c r="Q404" i="20"/>
  <c r="R404" i="20"/>
  <c r="Q405" i="20"/>
  <c r="R405" i="20"/>
  <c r="Q406" i="20"/>
  <c r="R406" i="20"/>
  <c r="Q407" i="20"/>
  <c r="R407" i="20"/>
  <c r="Q408" i="20"/>
  <c r="R408" i="20"/>
  <c r="Q409" i="20"/>
  <c r="R409" i="20"/>
  <c r="Q410" i="20"/>
  <c r="R410" i="20"/>
  <c r="Q411" i="20"/>
  <c r="R411" i="20"/>
  <c r="Q412" i="20"/>
  <c r="R412" i="20"/>
  <c r="Q413" i="20"/>
  <c r="R413" i="20"/>
  <c r="Q414" i="20"/>
  <c r="R414" i="20"/>
  <c r="Q415" i="20"/>
  <c r="R415" i="20"/>
  <c r="Q416" i="20"/>
  <c r="R416" i="20"/>
  <c r="Q417" i="20"/>
  <c r="R417" i="20"/>
  <c r="Q418" i="20"/>
  <c r="R418" i="20"/>
  <c r="Q419" i="20"/>
  <c r="R419" i="20"/>
  <c r="Q420" i="20"/>
  <c r="R420" i="20"/>
  <c r="Q421" i="20"/>
  <c r="R421" i="20"/>
  <c r="Q422" i="20"/>
  <c r="R422" i="20"/>
  <c r="Q423" i="20"/>
  <c r="R423" i="20"/>
  <c r="Q424" i="20"/>
  <c r="R424" i="20"/>
  <c r="Q425" i="20"/>
  <c r="R425" i="20"/>
  <c r="Q426" i="20"/>
  <c r="R426" i="20"/>
  <c r="Q427" i="20"/>
  <c r="R427" i="20"/>
  <c r="Q428" i="20"/>
  <c r="R428" i="20"/>
  <c r="Q429" i="20"/>
  <c r="R429" i="20"/>
  <c r="Q430" i="20"/>
  <c r="R430" i="20"/>
  <c r="Q431" i="20"/>
  <c r="R431" i="20"/>
  <c r="Q432" i="20"/>
  <c r="R432" i="20"/>
  <c r="Q433" i="20"/>
  <c r="R433" i="20"/>
  <c r="Q434" i="20"/>
  <c r="R434" i="20"/>
  <c r="Q435" i="20"/>
  <c r="R435" i="20"/>
  <c r="Q436" i="20"/>
  <c r="R436" i="20"/>
  <c r="Q437" i="20"/>
  <c r="R437" i="20"/>
  <c r="Q438" i="20"/>
  <c r="R438" i="20"/>
  <c r="Q439" i="20"/>
  <c r="R439" i="20"/>
  <c r="Q440" i="20"/>
  <c r="R440" i="20"/>
  <c r="Q441" i="20"/>
  <c r="R441" i="20"/>
  <c r="Q442" i="20"/>
  <c r="R442" i="20"/>
  <c r="Q443" i="20"/>
  <c r="R443" i="20"/>
  <c r="Q444" i="20"/>
  <c r="R444" i="20"/>
  <c r="Q445" i="20"/>
  <c r="R445" i="20"/>
  <c r="Q446" i="20"/>
  <c r="R446" i="20"/>
  <c r="Q447" i="20"/>
  <c r="R447" i="20"/>
  <c r="Q448" i="20"/>
  <c r="R448" i="20"/>
  <c r="Q449" i="20"/>
  <c r="R449" i="20"/>
  <c r="Q450" i="20"/>
  <c r="R450" i="20"/>
  <c r="Q451" i="20"/>
  <c r="R451" i="20"/>
  <c r="Q452" i="20"/>
  <c r="R452" i="20"/>
  <c r="Q453" i="20"/>
  <c r="R453" i="20"/>
  <c r="Q454" i="20"/>
  <c r="R454" i="20"/>
  <c r="Q455" i="20"/>
  <c r="R455" i="20"/>
  <c r="Q456" i="20"/>
  <c r="R456" i="20"/>
  <c r="Q457" i="20"/>
  <c r="R457" i="20"/>
  <c r="Q458" i="20"/>
  <c r="R458" i="20"/>
  <c r="Q459" i="20"/>
  <c r="R459" i="20"/>
  <c r="Q460" i="20"/>
  <c r="R460" i="20"/>
  <c r="Q461" i="20"/>
  <c r="R461" i="20"/>
  <c r="Q462" i="20"/>
  <c r="R462" i="20"/>
  <c r="Q463" i="20"/>
  <c r="R463" i="20"/>
  <c r="Q464" i="20"/>
  <c r="R464" i="20"/>
  <c r="Q465" i="20"/>
  <c r="R465" i="20"/>
  <c r="Q466" i="20"/>
  <c r="R466" i="20"/>
  <c r="Q467" i="20"/>
  <c r="R467" i="20"/>
  <c r="Q468" i="20"/>
  <c r="R468" i="20"/>
  <c r="Q469" i="20"/>
  <c r="R469" i="20"/>
  <c r="Q470" i="20"/>
  <c r="R470" i="20"/>
  <c r="Q471" i="20"/>
  <c r="R471" i="20"/>
  <c r="Q472" i="20"/>
  <c r="R472" i="20"/>
  <c r="Q473" i="20"/>
  <c r="R473" i="20"/>
  <c r="Q474" i="20"/>
  <c r="R474" i="20"/>
  <c r="Q475" i="20"/>
  <c r="R475" i="20"/>
  <c r="Q476" i="20"/>
  <c r="R476" i="20"/>
  <c r="Q477" i="20"/>
  <c r="R477" i="20"/>
  <c r="Q478" i="20"/>
  <c r="R478" i="20"/>
  <c r="Q479" i="20"/>
  <c r="R479" i="20"/>
  <c r="Q480" i="20"/>
  <c r="R480" i="20"/>
  <c r="Q481" i="20"/>
  <c r="R481" i="20"/>
  <c r="Q482" i="20"/>
  <c r="R482" i="20"/>
  <c r="Q483" i="20"/>
  <c r="R483" i="20"/>
  <c r="Q484" i="20"/>
  <c r="R484" i="20"/>
  <c r="Q485" i="20"/>
  <c r="R485" i="20"/>
  <c r="Q486" i="20"/>
  <c r="R486" i="20"/>
  <c r="Q487" i="20"/>
  <c r="R487" i="20"/>
  <c r="Q488" i="20"/>
  <c r="R488" i="20"/>
  <c r="Q489" i="20"/>
  <c r="R489" i="20"/>
  <c r="Q490" i="20"/>
  <c r="R490" i="20"/>
  <c r="Q491" i="20"/>
  <c r="R491" i="20"/>
  <c r="Q492" i="20"/>
  <c r="R492" i="20"/>
  <c r="Q493" i="20"/>
  <c r="R493" i="20"/>
  <c r="Q494" i="20"/>
  <c r="R494" i="20"/>
  <c r="Q495" i="20"/>
  <c r="R495" i="20"/>
  <c r="Q496" i="20"/>
  <c r="R496" i="20"/>
  <c r="Q497" i="20"/>
  <c r="R497" i="20"/>
  <c r="Q498" i="20"/>
  <c r="R498" i="20"/>
  <c r="Q499" i="20"/>
  <c r="R499" i="20"/>
  <c r="Q500" i="20"/>
  <c r="R500" i="20"/>
  <c r="Q501" i="20"/>
  <c r="R501" i="20"/>
  <c r="Q502" i="20"/>
  <c r="R502" i="20"/>
  <c r="Q503" i="20"/>
  <c r="R503" i="20"/>
  <c r="Q504" i="20"/>
  <c r="R504" i="20"/>
  <c r="Q505" i="20"/>
  <c r="R505" i="20"/>
  <c r="Q506" i="20"/>
  <c r="R506" i="20"/>
  <c r="Q507" i="20"/>
  <c r="R507" i="20"/>
  <c r="Q508" i="20"/>
  <c r="R508" i="20"/>
  <c r="Q509" i="20"/>
  <c r="R509" i="20"/>
  <c r="Q510" i="20"/>
  <c r="R510" i="20"/>
  <c r="Q511" i="20"/>
  <c r="R511" i="20"/>
  <c r="Q512" i="20"/>
  <c r="R512" i="20"/>
  <c r="Q513" i="20"/>
  <c r="R513" i="20"/>
  <c r="Q514" i="20"/>
  <c r="R514" i="20"/>
  <c r="Q515" i="20"/>
  <c r="R515" i="20"/>
  <c r="Q516" i="20"/>
  <c r="R516" i="20"/>
  <c r="Q517" i="20"/>
  <c r="R517" i="20" s="1"/>
  <c r="Q518" i="20"/>
  <c r="R518" i="20" s="1"/>
  <c r="Q519" i="20"/>
  <c r="R519" i="20" s="1"/>
  <c r="Q520" i="20"/>
  <c r="R520" i="20" s="1"/>
  <c r="Q521" i="20"/>
  <c r="R521" i="20" s="1"/>
  <c r="Q522" i="20"/>
  <c r="R522" i="20" s="1"/>
  <c r="Q523" i="20"/>
  <c r="R523" i="20" s="1"/>
  <c r="Q524" i="20"/>
  <c r="R524" i="20" s="1"/>
  <c r="Q525" i="20"/>
  <c r="R525" i="20" s="1"/>
  <c r="Q526" i="20"/>
  <c r="R526" i="20" s="1"/>
  <c r="Q527" i="20"/>
  <c r="R527" i="20" s="1"/>
  <c r="Q528" i="20"/>
  <c r="R528" i="20" s="1"/>
  <c r="Q529" i="20"/>
  <c r="R529" i="20" s="1"/>
  <c r="Q530" i="20"/>
  <c r="R530" i="20" s="1"/>
  <c r="Q531" i="20"/>
  <c r="R531" i="20" s="1"/>
  <c r="Q532" i="20"/>
  <c r="R532" i="20" s="1"/>
  <c r="Q533" i="20"/>
  <c r="R533" i="20" s="1"/>
  <c r="Q534" i="20"/>
  <c r="R534" i="20" s="1"/>
  <c r="Q535" i="20"/>
  <c r="R535" i="20" s="1"/>
  <c r="Q536" i="20"/>
  <c r="R536" i="20" s="1"/>
  <c r="Q537" i="20"/>
  <c r="R537" i="20" s="1"/>
  <c r="Q538" i="20"/>
  <c r="R538" i="20" s="1"/>
  <c r="Q539" i="20"/>
  <c r="R539" i="20" s="1"/>
  <c r="Q540" i="20"/>
  <c r="R540" i="20" s="1"/>
  <c r="Q541" i="20"/>
  <c r="R541" i="20" s="1"/>
  <c r="Q542" i="20"/>
  <c r="R542" i="20" s="1"/>
  <c r="Q543" i="20"/>
  <c r="R543" i="20" s="1"/>
  <c r="Q544" i="20"/>
  <c r="R544" i="20" s="1"/>
  <c r="Q545" i="20"/>
  <c r="R545" i="20" s="1"/>
  <c r="Q546" i="20"/>
  <c r="R546" i="20" s="1"/>
  <c r="Q547" i="20"/>
  <c r="R547" i="20" s="1"/>
  <c r="Q548" i="20"/>
  <c r="R548" i="20" s="1"/>
  <c r="Q549" i="20"/>
  <c r="R549" i="20" s="1"/>
  <c r="Q550" i="20"/>
  <c r="R550" i="20" s="1"/>
  <c r="Q551" i="20"/>
  <c r="R551" i="20" s="1"/>
  <c r="Q552" i="20"/>
  <c r="R552" i="20" s="1"/>
  <c r="Q553" i="20"/>
  <c r="R553" i="20" s="1"/>
  <c r="Q554" i="20"/>
  <c r="R554" i="20" s="1"/>
  <c r="Q555" i="20"/>
  <c r="R555" i="20" s="1"/>
  <c r="Q556" i="20"/>
  <c r="R556" i="20" s="1"/>
  <c r="Q557" i="20"/>
  <c r="R557" i="20" s="1"/>
  <c r="Q558" i="20"/>
  <c r="R558" i="20" s="1"/>
  <c r="Q559" i="20"/>
  <c r="R559" i="20" s="1"/>
  <c r="Q560" i="20"/>
  <c r="R560" i="20" s="1"/>
  <c r="Q561" i="20"/>
  <c r="R561" i="20" s="1"/>
  <c r="Q562" i="20"/>
  <c r="R562" i="20" s="1"/>
  <c r="Q563" i="20"/>
  <c r="R563" i="20" s="1"/>
  <c r="Q564" i="20"/>
  <c r="R564" i="20" s="1"/>
  <c r="Q565" i="20"/>
  <c r="R565" i="20" s="1"/>
  <c r="Q566" i="20"/>
  <c r="R566" i="20" s="1"/>
  <c r="Q567" i="20"/>
  <c r="R567" i="20" s="1"/>
  <c r="Q568" i="20"/>
  <c r="R568" i="20" s="1"/>
  <c r="Q569" i="20"/>
  <c r="R569" i="20" s="1"/>
  <c r="Q570" i="20"/>
  <c r="R570" i="20" s="1"/>
  <c r="Q571" i="20"/>
  <c r="R571" i="20" s="1"/>
  <c r="Q572" i="20"/>
  <c r="R572" i="20" s="1"/>
  <c r="Q573" i="20"/>
  <c r="R573" i="20" s="1"/>
  <c r="Q574" i="20"/>
  <c r="R574" i="20" s="1"/>
  <c r="Q575" i="20"/>
  <c r="R575" i="20" s="1"/>
  <c r="Q576" i="20"/>
  <c r="R576" i="20" s="1"/>
  <c r="Q577" i="20"/>
  <c r="R577" i="20" s="1"/>
  <c r="Q578" i="20"/>
  <c r="R578" i="20" s="1"/>
  <c r="Q579" i="20"/>
  <c r="R579" i="20" s="1"/>
  <c r="Q580" i="20"/>
  <c r="R580" i="20" s="1"/>
  <c r="Q581" i="20"/>
  <c r="R581" i="20" s="1"/>
  <c r="Q582" i="20"/>
  <c r="R582" i="20" s="1"/>
  <c r="Q583" i="20"/>
  <c r="R583" i="20" s="1"/>
  <c r="Q584" i="20"/>
  <c r="R584" i="20" s="1"/>
  <c r="Q585" i="20"/>
  <c r="R585" i="20" s="1"/>
  <c r="Q586" i="20"/>
  <c r="R586" i="20" s="1"/>
  <c r="Q587" i="20"/>
  <c r="R587" i="20" s="1"/>
  <c r="Q588" i="20"/>
  <c r="R588" i="20" s="1"/>
  <c r="Q589" i="20"/>
  <c r="R589" i="20" s="1"/>
  <c r="Q590" i="20"/>
  <c r="R590" i="20" s="1"/>
  <c r="Q591" i="20"/>
  <c r="R591" i="20" s="1"/>
  <c r="Q592" i="20"/>
  <c r="R592" i="20" s="1"/>
  <c r="Q593" i="20"/>
  <c r="R593" i="20" s="1"/>
  <c r="Q594" i="20"/>
  <c r="R594" i="20" s="1"/>
  <c r="Q595" i="20"/>
  <c r="R595" i="20" s="1"/>
  <c r="Q596" i="20"/>
  <c r="R596" i="20" s="1"/>
  <c r="Q597" i="20"/>
  <c r="R597" i="20" s="1"/>
  <c r="Q598" i="20"/>
  <c r="R598" i="20" s="1"/>
  <c r="Q599" i="20"/>
  <c r="R599" i="20" s="1"/>
  <c r="Q600" i="20"/>
  <c r="R600" i="20" s="1"/>
  <c r="Q601" i="20"/>
  <c r="R601" i="20" s="1"/>
  <c r="Q602" i="20"/>
  <c r="R602" i="20" s="1"/>
  <c r="Q603" i="20"/>
  <c r="R603" i="20" s="1"/>
  <c r="Q604" i="20"/>
  <c r="R604" i="20" s="1"/>
  <c r="Q605" i="20"/>
  <c r="R605" i="20" s="1"/>
  <c r="Q606" i="20"/>
  <c r="R606" i="20" s="1"/>
  <c r="Q607" i="20"/>
  <c r="R607" i="20" s="1"/>
  <c r="Q608" i="20"/>
  <c r="R608" i="20" s="1"/>
  <c r="Q609" i="20"/>
  <c r="R609" i="20" s="1"/>
  <c r="Q610" i="20"/>
  <c r="R610" i="20" s="1"/>
  <c r="Q611" i="20"/>
  <c r="R611" i="20" s="1"/>
  <c r="Q612" i="20"/>
  <c r="R612" i="20" s="1"/>
  <c r="Q613" i="20"/>
  <c r="R613" i="20" s="1"/>
  <c r="Q614" i="20"/>
  <c r="R614" i="20" s="1"/>
  <c r="Q615" i="20"/>
  <c r="R615" i="20" s="1"/>
  <c r="Q616" i="20"/>
  <c r="R616" i="20" s="1"/>
  <c r="Q617" i="20"/>
  <c r="R617" i="20" s="1"/>
  <c r="Q618" i="20"/>
  <c r="R618" i="20" s="1"/>
  <c r="Q619" i="20"/>
  <c r="R619" i="20" s="1"/>
  <c r="Q620" i="20"/>
  <c r="R620" i="20" s="1"/>
  <c r="Q621" i="20"/>
  <c r="R621" i="20" s="1"/>
  <c r="Q622" i="20"/>
  <c r="R622" i="20" s="1"/>
  <c r="Q623" i="20"/>
  <c r="R623" i="20" s="1"/>
  <c r="Q624" i="20"/>
  <c r="R624" i="20" s="1"/>
  <c r="Q625" i="20"/>
  <c r="R625" i="20" s="1"/>
  <c r="Q626" i="20"/>
  <c r="R626" i="20" s="1"/>
  <c r="Q627" i="20"/>
  <c r="R627" i="20" s="1"/>
  <c r="Q628" i="20"/>
  <c r="R628" i="20" s="1"/>
  <c r="Q629" i="20"/>
  <c r="R629" i="20" s="1"/>
  <c r="Q630" i="20"/>
  <c r="R630" i="20" s="1"/>
  <c r="Q631" i="20"/>
  <c r="R631" i="20" s="1"/>
  <c r="Q632" i="20"/>
  <c r="R632" i="20" s="1"/>
  <c r="Q633" i="20"/>
  <c r="R633" i="20" s="1"/>
  <c r="Q634" i="20"/>
  <c r="R634" i="20" s="1"/>
  <c r="Q635" i="20"/>
  <c r="R635" i="20" s="1"/>
  <c r="Q636" i="20"/>
  <c r="R636" i="20" s="1"/>
  <c r="Q637" i="20"/>
  <c r="R637" i="20" s="1"/>
  <c r="Q638" i="20"/>
  <c r="R638" i="20" s="1"/>
  <c r="Q639" i="20"/>
  <c r="R639" i="20" s="1"/>
  <c r="Q640" i="20"/>
  <c r="R640" i="20" s="1"/>
  <c r="Q641" i="20"/>
  <c r="R641" i="20" s="1"/>
  <c r="Q642" i="20"/>
  <c r="R642" i="20" s="1"/>
  <c r="Q643" i="20"/>
  <c r="R643" i="20" s="1"/>
  <c r="Q644" i="20"/>
  <c r="R644" i="20" s="1"/>
  <c r="Q645" i="20"/>
  <c r="R645" i="20" s="1"/>
  <c r="Q646" i="20"/>
  <c r="R646" i="20" s="1"/>
  <c r="Q647" i="20"/>
  <c r="R647" i="20" s="1"/>
  <c r="Q648" i="20"/>
  <c r="R648" i="20" s="1"/>
  <c r="Q649" i="20"/>
  <c r="R649" i="20" s="1"/>
  <c r="Q650" i="20"/>
  <c r="R650" i="20" s="1"/>
  <c r="Q651" i="20"/>
  <c r="R651" i="20" s="1"/>
  <c r="Q652" i="20"/>
  <c r="R652" i="20" s="1"/>
  <c r="Q653" i="20"/>
  <c r="R653" i="20" s="1"/>
  <c r="Q654" i="20"/>
  <c r="R654" i="20" s="1"/>
  <c r="Q655" i="20"/>
  <c r="R655" i="20" s="1"/>
  <c r="Q656" i="20"/>
  <c r="R656" i="20" s="1"/>
  <c r="Q657" i="20"/>
  <c r="R657" i="20" s="1"/>
  <c r="Q658" i="20"/>
  <c r="R658" i="20" s="1"/>
  <c r="Q659" i="20"/>
  <c r="R659" i="20" s="1"/>
  <c r="Q660" i="20"/>
  <c r="R660" i="20" s="1"/>
  <c r="Q661" i="20"/>
  <c r="R661" i="20" s="1"/>
  <c r="Q662" i="20"/>
  <c r="R662" i="20" s="1"/>
  <c r="Q663" i="20"/>
  <c r="R663" i="20" s="1"/>
  <c r="Q664" i="20"/>
  <c r="R664" i="20" s="1"/>
  <c r="Q665" i="20"/>
  <c r="R665" i="20" s="1"/>
  <c r="Q666" i="20"/>
  <c r="R666" i="20" s="1"/>
  <c r="Q667" i="20"/>
  <c r="R667" i="20" s="1"/>
  <c r="Q668" i="20"/>
  <c r="R668" i="20" s="1"/>
  <c r="Q669" i="20"/>
  <c r="R669" i="20" s="1"/>
  <c r="Q670" i="20"/>
  <c r="R670" i="20" s="1"/>
  <c r="Q671" i="20"/>
  <c r="R671" i="20" s="1"/>
  <c r="Q672" i="20"/>
  <c r="R672" i="20" s="1"/>
  <c r="Q673" i="20"/>
  <c r="R673" i="20" s="1"/>
  <c r="Q674" i="20"/>
  <c r="R674" i="20" s="1"/>
  <c r="Q675" i="20"/>
  <c r="R675" i="20" s="1"/>
  <c r="Q676" i="20"/>
  <c r="R676" i="20" s="1"/>
  <c r="Q677" i="20"/>
  <c r="R677" i="20" s="1"/>
  <c r="Q678" i="20"/>
  <c r="R678" i="20" s="1"/>
  <c r="Q679" i="20"/>
  <c r="R679" i="20" s="1"/>
  <c r="Q680" i="20"/>
  <c r="R680" i="20" s="1"/>
  <c r="Q681" i="20"/>
  <c r="R681" i="20" s="1"/>
  <c r="Q682" i="20"/>
  <c r="R682" i="20" s="1"/>
  <c r="Q683" i="20"/>
  <c r="R683" i="20" s="1"/>
  <c r="Q684" i="20"/>
  <c r="R684" i="20" s="1"/>
  <c r="Q685" i="20"/>
  <c r="R685" i="20" s="1"/>
  <c r="Q686" i="20"/>
  <c r="R686" i="20" s="1"/>
  <c r="Q687" i="20"/>
  <c r="R687" i="20" s="1"/>
  <c r="Q688" i="20"/>
  <c r="R688" i="20" s="1"/>
  <c r="Q689" i="20"/>
  <c r="R689" i="20" s="1"/>
  <c r="Q690" i="20"/>
  <c r="R690" i="20" s="1"/>
  <c r="Q691" i="20"/>
  <c r="R691" i="20" s="1"/>
  <c r="Q692" i="20"/>
  <c r="R692" i="20" s="1"/>
  <c r="Q693" i="20"/>
  <c r="R693" i="20" s="1"/>
  <c r="Q694" i="20"/>
  <c r="R694" i="20" s="1"/>
  <c r="Q695" i="20"/>
  <c r="R695" i="20" s="1"/>
  <c r="Q696" i="20"/>
  <c r="R696" i="20" s="1"/>
  <c r="Q697" i="20"/>
  <c r="R697" i="20" s="1"/>
  <c r="Q698" i="20"/>
  <c r="R698" i="20" s="1"/>
  <c r="Q699" i="20"/>
  <c r="R699" i="20" s="1"/>
  <c r="Q700" i="20"/>
  <c r="R700" i="20" s="1"/>
  <c r="Q701" i="20"/>
  <c r="R701" i="20" s="1"/>
  <c r="Q702" i="20"/>
  <c r="R702" i="20" s="1"/>
  <c r="Q703" i="20"/>
  <c r="R703" i="20" s="1"/>
  <c r="Q704" i="20"/>
  <c r="R704" i="20" s="1"/>
  <c r="Q705" i="20"/>
  <c r="R705" i="20" s="1"/>
  <c r="Q706" i="20"/>
  <c r="R706" i="20" s="1"/>
  <c r="Q707" i="20"/>
  <c r="R707" i="20" s="1"/>
  <c r="Q708" i="20"/>
  <c r="R708" i="20" s="1"/>
  <c r="Q709" i="20"/>
  <c r="R709" i="20" s="1"/>
  <c r="Q710" i="20"/>
  <c r="R710" i="20" s="1"/>
  <c r="Q711" i="20"/>
  <c r="R711" i="20" s="1"/>
  <c r="Q712" i="20"/>
  <c r="R712" i="20" s="1"/>
  <c r="Q713" i="20"/>
  <c r="R713" i="20" s="1"/>
  <c r="Q714" i="20"/>
  <c r="R714" i="20" s="1"/>
  <c r="Q715" i="20"/>
  <c r="R715" i="20" s="1"/>
  <c r="Q716" i="20"/>
  <c r="R716" i="20" s="1"/>
  <c r="Q717" i="20"/>
  <c r="R717" i="20" s="1"/>
  <c r="Q718" i="20"/>
  <c r="R718" i="20" s="1"/>
  <c r="Q719" i="20"/>
  <c r="R719" i="20" s="1"/>
  <c r="Q720" i="20"/>
  <c r="R720" i="20" s="1"/>
  <c r="Q721" i="20"/>
  <c r="R721" i="20" s="1"/>
  <c r="Q722" i="20"/>
  <c r="R722" i="20" s="1"/>
  <c r="Q723" i="20"/>
  <c r="R723" i="20" s="1"/>
  <c r="Q724" i="20"/>
  <c r="R724" i="20" s="1"/>
  <c r="Q725" i="20"/>
  <c r="R725" i="20" s="1"/>
  <c r="Q726" i="20"/>
  <c r="R726" i="20" s="1"/>
  <c r="Q727" i="20"/>
  <c r="R727" i="20" s="1"/>
  <c r="Q728" i="20"/>
  <c r="R728" i="20" s="1"/>
  <c r="Q729" i="20"/>
  <c r="R729" i="20" s="1"/>
  <c r="Q730" i="20"/>
  <c r="R730" i="20" s="1"/>
  <c r="Q731" i="20"/>
  <c r="R731" i="20" s="1"/>
  <c r="Q732" i="20"/>
  <c r="R732" i="20" s="1"/>
  <c r="Q733" i="20"/>
  <c r="R733" i="20" s="1"/>
  <c r="Q734" i="20"/>
  <c r="R734" i="20" s="1"/>
  <c r="Q735" i="20"/>
  <c r="R735" i="20" s="1"/>
  <c r="Q736" i="20"/>
  <c r="R736" i="20" s="1"/>
  <c r="Q737" i="20"/>
  <c r="R737" i="20" s="1"/>
  <c r="Q738" i="20"/>
  <c r="R738" i="20" s="1"/>
  <c r="Q739" i="20"/>
  <c r="R739" i="20" s="1"/>
  <c r="Q740" i="20"/>
  <c r="R740" i="20" s="1"/>
  <c r="Q741" i="20"/>
  <c r="R741" i="20" s="1"/>
  <c r="Q742" i="20"/>
  <c r="R742" i="20" s="1"/>
  <c r="Q743" i="20"/>
  <c r="R743" i="20" s="1"/>
  <c r="Q744" i="20"/>
  <c r="R744" i="20" s="1"/>
  <c r="Q745" i="20"/>
  <c r="R745" i="20" s="1"/>
  <c r="Q746" i="20"/>
  <c r="R746" i="20" s="1"/>
  <c r="Q747" i="20"/>
  <c r="R747" i="20" s="1"/>
  <c r="Q748" i="20"/>
  <c r="R748" i="20" s="1"/>
  <c r="Q749" i="20"/>
  <c r="R749" i="20" s="1"/>
  <c r="Q750" i="20"/>
  <c r="R750" i="20" s="1"/>
  <c r="Q751" i="20"/>
  <c r="R751" i="20" s="1"/>
  <c r="Q752" i="20"/>
  <c r="R752" i="20" s="1"/>
  <c r="Q753" i="20"/>
  <c r="R753" i="20" s="1"/>
  <c r="Q754" i="20"/>
  <c r="R754" i="20" s="1"/>
  <c r="Q755" i="20"/>
  <c r="R755" i="20" s="1"/>
  <c r="Q756" i="20"/>
  <c r="R756" i="20" s="1"/>
  <c r="Q757" i="20"/>
  <c r="R757" i="20" s="1"/>
  <c r="Q758" i="20"/>
  <c r="R758" i="20" s="1"/>
  <c r="Q759" i="20"/>
  <c r="R759" i="20" s="1"/>
  <c r="Q760" i="20"/>
  <c r="R760" i="20" s="1"/>
  <c r="Q761" i="20"/>
  <c r="R761" i="20" s="1"/>
  <c r="Q762" i="20"/>
  <c r="R762" i="20" s="1"/>
  <c r="Q763" i="20"/>
  <c r="R763" i="20" s="1"/>
  <c r="Q764" i="20"/>
  <c r="R764" i="20" s="1"/>
  <c r="Q765" i="20"/>
  <c r="R765" i="20" s="1"/>
  <c r="Q766" i="20"/>
  <c r="R766" i="20" s="1"/>
  <c r="Q767" i="20"/>
  <c r="R767" i="20" s="1"/>
  <c r="Q768" i="20"/>
  <c r="R768" i="20" s="1"/>
  <c r="Q769" i="20"/>
  <c r="R769" i="20" s="1"/>
  <c r="Q770" i="20"/>
  <c r="R770" i="20" s="1"/>
  <c r="Q771" i="20"/>
  <c r="R771" i="20" s="1"/>
  <c r="Q772" i="20"/>
  <c r="R772" i="20" s="1"/>
  <c r="Q773" i="20"/>
  <c r="R773" i="20" s="1"/>
  <c r="Q774" i="20"/>
  <c r="R774" i="20" s="1"/>
  <c r="Q775" i="20"/>
  <c r="R775" i="20" s="1"/>
  <c r="Q776" i="20"/>
  <c r="R776" i="20" s="1"/>
  <c r="Q777" i="20"/>
  <c r="R777" i="20" s="1"/>
  <c r="Q778" i="20"/>
  <c r="R778" i="20" s="1"/>
  <c r="Q779" i="20"/>
  <c r="R779" i="20" s="1"/>
  <c r="Q780" i="20"/>
  <c r="R780" i="20" s="1"/>
  <c r="Q781" i="20"/>
  <c r="R781" i="20" s="1"/>
  <c r="Q782" i="20"/>
  <c r="R782" i="20" s="1"/>
  <c r="Q783" i="20"/>
  <c r="R783" i="20" s="1"/>
  <c r="Q784" i="20"/>
  <c r="R784" i="20" s="1"/>
  <c r="Q785" i="20"/>
  <c r="R785" i="20" s="1"/>
  <c r="Q786" i="20"/>
  <c r="R786" i="20" s="1"/>
  <c r="Q787" i="20"/>
  <c r="R787" i="20" s="1"/>
  <c r="Q788" i="20"/>
  <c r="R788" i="20" s="1"/>
  <c r="Q789" i="20"/>
  <c r="R789" i="20" s="1"/>
  <c r="Q790" i="20"/>
  <c r="R790" i="20" s="1"/>
  <c r="Q791" i="20"/>
  <c r="R791" i="20" s="1"/>
  <c r="Q792" i="20"/>
  <c r="R792" i="20" s="1"/>
  <c r="Q793" i="20"/>
  <c r="R793" i="20" s="1"/>
  <c r="Q794" i="20"/>
  <c r="R794" i="20" s="1"/>
  <c r="Q795" i="20"/>
  <c r="R795" i="20" s="1"/>
  <c r="Q796" i="20"/>
  <c r="R796" i="20" s="1"/>
  <c r="Q797" i="20"/>
  <c r="R797" i="20" s="1"/>
  <c r="Q798" i="20"/>
  <c r="R798" i="20" s="1"/>
  <c r="Q799" i="20"/>
  <c r="R799" i="20" s="1"/>
  <c r="Q800" i="20"/>
  <c r="R800" i="20" s="1"/>
  <c r="Q801" i="20"/>
  <c r="R801" i="20" s="1"/>
  <c r="Q802" i="20"/>
  <c r="R802" i="20" s="1"/>
  <c r="Q803" i="20"/>
  <c r="R803" i="20" s="1"/>
  <c r="Q804" i="20"/>
  <c r="R804" i="20" s="1"/>
  <c r="Q805" i="20"/>
  <c r="R805" i="20" s="1"/>
  <c r="Q806" i="20"/>
  <c r="R806" i="20" s="1"/>
  <c r="Q807" i="20"/>
  <c r="R807" i="20" s="1"/>
  <c r="Q808" i="20"/>
  <c r="R808" i="20" s="1"/>
  <c r="Q809" i="20"/>
  <c r="R809" i="20" s="1"/>
  <c r="Q810" i="20"/>
  <c r="R810" i="20" s="1"/>
  <c r="Q811" i="20"/>
  <c r="R811" i="20" s="1"/>
  <c r="Q812" i="20"/>
  <c r="R812" i="20" s="1"/>
  <c r="Q813" i="20"/>
  <c r="R813" i="20" s="1"/>
  <c r="Q814" i="20"/>
  <c r="R814" i="20" s="1"/>
  <c r="Q815" i="20"/>
  <c r="R815" i="20" s="1"/>
  <c r="Q816" i="20"/>
  <c r="R816" i="20" s="1"/>
  <c r="Q817" i="20"/>
  <c r="R817" i="20" s="1"/>
  <c r="Q818" i="20"/>
  <c r="R818" i="20" s="1"/>
  <c r="Q819" i="20"/>
  <c r="R819" i="20" s="1"/>
  <c r="Q820" i="20"/>
  <c r="R820" i="20" s="1"/>
  <c r="Q821" i="20"/>
  <c r="R821" i="20" s="1"/>
  <c r="Q822" i="20"/>
  <c r="R822" i="20" s="1"/>
  <c r="Q823" i="20"/>
  <c r="R823" i="20" s="1"/>
  <c r="Q824" i="20"/>
  <c r="R824" i="20" s="1"/>
  <c r="Q825" i="20"/>
  <c r="R825" i="20" s="1"/>
  <c r="Q826" i="20"/>
  <c r="R826" i="20" s="1"/>
  <c r="Q827" i="20"/>
  <c r="R827" i="20" s="1"/>
  <c r="Q828" i="20"/>
  <c r="R828" i="20" s="1"/>
  <c r="Q829" i="20"/>
  <c r="R829" i="20" s="1"/>
  <c r="Q830" i="20"/>
  <c r="R830" i="20" s="1"/>
  <c r="Q831" i="20"/>
  <c r="R831" i="20" s="1"/>
  <c r="Q832" i="20"/>
  <c r="R832" i="20" s="1"/>
  <c r="Q833" i="20"/>
  <c r="R833" i="20" s="1"/>
  <c r="Q834" i="20"/>
  <c r="R834" i="20" s="1"/>
  <c r="Q835" i="20"/>
  <c r="R835" i="20" s="1"/>
  <c r="Q836" i="20"/>
  <c r="R836" i="20" s="1"/>
  <c r="Q837" i="20"/>
  <c r="R837" i="20" s="1"/>
  <c r="Q838" i="20"/>
  <c r="R838" i="20" s="1"/>
  <c r="Q839" i="20"/>
  <c r="R839" i="20" s="1"/>
  <c r="Q840" i="20"/>
  <c r="R840" i="20" s="1"/>
  <c r="Q841" i="20"/>
  <c r="R841" i="20" s="1"/>
  <c r="Q842" i="20"/>
  <c r="R842" i="20" s="1"/>
  <c r="Q843" i="20"/>
  <c r="R843" i="20" s="1"/>
  <c r="Q844" i="20"/>
  <c r="R844" i="20" s="1"/>
  <c r="Q845" i="20"/>
  <c r="R845" i="20" s="1"/>
  <c r="Q846" i="20"/>
  <c r="R846" i="20" s="1"/>
  <c r="Q847" i="20"/>
  <c r="R847" i="20" s="1"/>
  <c r="Q848" i="20"/>
  <c r="R848" i="20" s="1"/>
  <c r="Q849" i="20"/>
  <c r="R849" i="20" s="1"/>
  <c r="Q850" i="20"/>
  <c r="R850" i="20" s="1"/>
  <c r="Q851" i="20"/>
  <c r="R851" i="20" s="1"/>
  <c r="Q852" i="20"/>
  <c r="R852" i="20" s="1"/>
  <c r="Q853" i="20"/>
  <c r="R853" i="20" s="1"/>
  <c r="Q854" i="20"/>
  <c r="R854" i="20" s="1"/>
  <c r="Q855" i="20"/>
  <c r="R855" i="20" s="1"/>
  <c r="Q856" i="20"/>
  <c r="R856" i="20" s="1"/>
  <c r="Q857" i="20"/>
  <c r="R857" i="20"/>
  <c r="Q858" i="20"/>
  <c r="R858" i="20"/>
  <c r="Q859" i="20"/>
  <c r="R859" i="20"/>
  <c r="Q860" i="20"/>
  <c r="R860" i="20"/>
  <c r="Q861" i="20"/>
  <c r="R861" i="20"/>
  <c r="Q862" i="20"/>
  <c r="R862" i="20"/>
  <c r="Q863" i="20"/>
  <c r="R863" i="20"/>
  <c r="Q864" i="20"/>
  <c r="R864" i="20"/>
  <c r="Q865" i="20"/>
  <c r="R865" i="20"/>
  <c r="Q866" i="20"/>
  <c r="R866" i="20"/>
  <c r="Q867" i="20"/>
  <c r="R867" i="20"/>
  <c r="Q868" i="20"/>
  <c r="R868" i="20"/>
  <c r="Q869" i="20"/>
  <c r="R869" i="20"/>
  <c r="Q870" i="20"/>
  <c r="R870" i="20"/>
  <c r="Q871" i="20"/>
  <c r="R871" i="20"/>
  <c r="Q872" i="20"/>
  <c r="R872" i="20"/>
  <c r="Q873" i="20"/>
  <c r="R873" i="20"/>
  <c r="Q874" i="20"/>
  <c r="R874" i="20"/>
  <c r="Q875" i="20"/>
  <c r="R875" i="20"/>
  <c r="Q876" i="20"/>
  <c r="R876" i="20"/>
  <c r="Q877" i="20"/>
  <c r="R877" i="20"/>
  <c r="Q878" i="20"/>
  <c r="R878" i="20"/>
  <c r="Q879" i="20"/>
  <c r="R879" i="20"/>
  <c r="Q880" i="20"/>
  <c r="R880" i="20"/>
  <c r="Q881" i="20"/>
  <c r="R881" i="20"/>
  <c r="Q882" i="20"/>
  <c r="R882" i="20"/>
  <c r="Q883" i="20"/>
  <c r="R883" i="20"/>
  <c r="Q884" i="20"/>
  <c r="R884" i="20"/>
  <c r="Q885" i="20"/>
  <c r="R885" i="20"/>
  <c r="Q886" i="20"/>
  <c r="R886" i="20"/>
  <c r="Q887" i="20"/>
  <c r="R887" i="20"/>
  <c r="Q888" i="20"/>
  <c r="R888" i="20"/>
  <c r="Q889" i="20"/>
  <c r="R889" i="20"/>
  <c r="Q890" i="20"/>
  <c r="R890" i="20"/>
  <c r="Q891" i="20"/>
  <c r="R891" i="20"/>
  <c r="Q892" i="20"/>
  <c r="R892" i="20"/>
  <c r="Q893" i="20"/>
  <c r="R893" i="20"/>
  <c r="Q894" i="20"/>
  <c r="R894" i="20"/>
  <c r="Q895" i="20"/>
  <c r="R895" i="20"/>
  <c r="Q896" i="20"/>
  <c r="R896" i="20"/>
  <c r="Q897" i="20"/>
  <c r="R897" i="20"/>
  <c r="Q898" i="20"/>
  <c r="R898" i="20"/>
  <c r="Q899" i="20"/>
  <c r="R899" i="20"/>
  <c r="Q900" i="20"/>
  <c r="R900" i="20"/>
  <c r="Q901" i="20"/>
  <c r="R901" i="20"/>
  <c r="Q902" i="20"/>
  <c r="R902" i="20"/>
  <c r="Q903" i="20"/>
  <c r="R903" i="20"/>
  <c r="Q904" i="20"/>
  <c r="R904" i="20"/>
  <c r="Q905" i="20"/>
  <c r="R905" i="20"/>
  <c r="Q906" i="20"/>
  <c r="R906" i="20"/>
  <c r="Q907" i="20"/>
  <c r="R907" i="20"/>
  <c r="Q908" i="20"/>
  <c r="R908" i="20"/>
  <c r="Q909" i="20"/>
  <c r="R909" i="20"/>
  <c r="Q910" i="20"/>
  <c r="R910" i="20"/>
  <c r="Q911" i="20"/>
  <c r="R911" i="20"/>
  <c r="Q912" i="20"/>
  <c r="R912" i="20"/>
  <c r="Q913" i="20"/>
  <c r="R913" i="20"/>
  <c r="Q914" i="20"/>
  <c r="R914" i="20"/>
  <c r="Q915" i="20"/>
  <c r="R915" i="20"/>
  <c r="Q916" i="20"/>
  <c r="R916" i="20"/>
  <c r="Q917" i="20"/>
  <c r="R917" i="20"/>
  <c r="Q918" i="20"/>
  <c r="R918" i="20"/>
  <c r="Q919" i="20"/>
  <c r="R919" i="20"/>
  <c r="Q920" i="20"/>
  <c r="R920" i="20"/>
  <c r="Q921" i="20"/>
  <c r="R921" i="20"/>
  <c r="Q922" i="20"/>
  <c r="R922" i="20"/>
  <c r="Q923" i="20"/>
  <c r="R923" i="20"/>
  <c r="Q924" i="20"/>
  <c r="R924" i="20"/>
  <c r="Q925" i="20"/>
  <c r="R925" i="20"/>
  <c r="Q926" i="20"/>
  <c r="R926" i="20"/>
  <c r="Q927" i="20"/>
  <c r="R927" i="20"/>
  <c r="Q928" i="20"/>
  <c r="R928" i="20"/>
  <c r="Q929" i="20"/>
  <c r="R929" i="20"/>
  <c r="Q930" i="20"/>
  <c r="R930" i="20"/>
  <c r="Q931" i="20"/>
  <c r="R931" i="20"/>
  <c r="Q932" i="20"/>
  <c r="R932" i="20"/>
  <c r="Q933" i="20"/>
  <c r="R933" i="20"/>
  <c r="Q934" i="20"/>
  <c r="R934" i="20"/>
  <c r="Q935" i="20"/>
  <c r="R935" i="20"/>
  <c r="Q936" i="20"/>
  <c r="R936" i="20"/>
  <c r="Q937" i="20"/>
  <c r="R937" i="20"/>
  <c r="Q938" i="20"/>
  <c r="R938" i="20"/>
  <c r="Q939" i="20"/>
  <c r="R939" i="20"/>
  <c r="Q940" i="20"/>
  <c r="R940" i="20"/>
  <c r="Q941" i="20"/>
  <c r="R941" i="20"/>
  <c r="Q942" i="20"/>
  <c r="R942" i="20"/>
  <c r="Q943" i="20"/>
  <c r="R943" i="20"/>
  <c r="Q944" i="20"/>
  <c r="R944" i="20"/>
  <c r="Q945" i="20"/>
  <c r="R945" i="20"/>
  <c r="Q946" i="20"/>
  <c r="R946" i="20"/>
  <c r="Q947" i="20"/>
  <c r="R947" i="20"/>
  <c r="Q948" i="20"/>
  <c r="R948" i="20"/>
  <c r="Q949" i="20"/>
  <c r="R949" i="20"/>
  <c r="Q950" i="20"/>
  <c r="R950" i="20"/>
  <c r="Q951" i="20"/>
  <c r="R951" i="20"/>
  <c r="Q952" i="20"/>
  <c r="R952" i="20"/>
  <c r="Q953" i="20"/>
  <c r="R953" i="20"/>
  <c r="Q954" i="20"/>
  <c r="R954" i="20"/>
  <c r="Q955" i="20"/>
  <c r="R955" i="20"/>
  <c r="Q956" i="20"/>
  <c r="R956" i="20"/>
  <c r="Q957" i="20"/>
  <c r="R957" i="20"/>
  <c r="Q958" i="20"/>
  <c r="R958" i="20"/>
  <c r="Q959" i="20"/>
  <c r="R959" i="20"/>
  <c r="Q960" i="20"/>
  <c r="R960" i="20"/>
  <c r="Q961" i="20"/>
  <c r="R961" i="20"/>
  <c r="Q962" i="20"/>
  <c r="R962" i="20"/>
  <c r="Q963" i="20"/>
  <c r="R963" i="20"/>
  <c r="Q964" i="20"/>
  <c r="R964" i="20"/>
  <c r="Q965" i="20"/>
  <c r="R965" i="20"/>
  <c r="Q966" i="20"/>
  <c r="R966" i="20"/>
  <c r="Q967" i="20"/>
  <c r="R967" i="20"/>
  <c r="Q968" i="20"/>
  <c r="R968" i="20"/>
  <c r="Q969" i="20"/>
  <c r="R969" i="20"/>
  <c r="Q970" i="20"/>
  <c r="R970" i="20"/>
  <c r="Q971" i="20"/>
  <c r="R971" i="20"/>
  <c r="Q972" i="20"/>
  <c r="R972" i="20"/>
  <c r="Q973" i="20"/>
  <c r="R973" i="20"/>
  <c r="Q974" i="20"/>
  <c r="R974" i="20"/>
  <c r="Q975" i="20"/>
  <c r="R975" i="20"/>
  <c r="Q976" i="20"/>
  <c r="R976" i="20"/>
  <c r="Q977" i="20"/>
  <c r="R977" i="20"/>
  <c r="Q978" i="20"/>
  <c r="R978" i="20"/>
  <c r="Q979" i="20"/>
  <c r="R979" i="20"/>
  <c r="Q980" i="20"/>
  <c r="R980" i="20"/>
  <c r="Q981" i="20"/>
  <c r="R981" i="20"/>
  <c r="Q982" i="20"/>
  <c r="R982" i="20"/>
  <c r="Q983" i="20"/>
  <c r="R983" i="20"/>
  <c r="Q984" i="20"/>
  <c r="R984" i="20"/>
  <c r="Q985" i="20"/>
  <c r="R985" i="20"/>
  <c r="Q986" i="20"/>
  <c r="R986" i="20"/>
  <c r="Q987" i="20"/>
  <c r="R987" i="20"/>
  <c r="Q988" i="20"/>
  <c r="R988" i="20"/>
  <c r="Q989" i="20"/>
  <c r="R989" i="20"/>
  <c r="Q990" i="20"/>
  <c r="R990" i="20"/>
  <c r="Q991" i="20"/>
  <c r="R991" i="20"/>
  <c r="Q992" i="20"/>
  <c r="R992" i="20"/>
  <c r="Q993" i="20"/>
  <c r="R993" i="20"/>
  <c r="Q994" i="20"/>
  <c r="R994" i="20"/>
  <c r="Q995" i="20"/>
  <c r="R995" i="20"/>
  <c r="Q996" i="20"/>
  <c r="R996" i="20"/>
  <c r="Q997" i="20"/>
  <c r="R997" i="20"/>
  <c r="Q998" i="20"/>
  <c r="R998" i="20"/>
  <c r="Q999" i="20"/>
  <c r="R999" i="20"/>
  <c r="Q1000" i="20"/>
  <c r="R1000" i="20"/>
  <c r="Q1001" i="20"/>
  <c r="R1001" i="20"/>
  <c r="Q1002" i="20"/>
  <c r="R1002" i="20"/>
  <c r="Q1003" i="20"/>
  <c r="R1003" i="20"/>
  <c r="Q1004" i="20"/>
  <c r="R1004" i="20"/>
  <c r="Q1005" i="20"/>
  <c r="R1005" i="20"/>
  <c r="Q1006" i="20"/>
  <c r="R1006" i="20"/>
  <c r="Q1007" i="20"/>
  <c r="R1007" i="20"/>
  <c r="Q1008" i="20"/>
  <c r="R1008" i="20"/>
  <c r="Q1009" i="20"/>
  <c r="R1009" i="20"/>
  <c r="Q1010" i="20"/>
  <c r="R1010" i="20"/>
  <c r="Q1011" i="20"/>
  <c r="R1011" i="20"/>
  <c r="Q1012" i="20"/>
  <c r="R1012" i="20"/>
  <c r="Q1013" i="20"/>
  <c r="R1013" i="20"/>
  <c r="Q1014" i="20"/>
  <c r="R1014" i="20"/>
  <c r="Q1015" i="20"/>
  <c r="R1015" i="20"/>
  <c r="Q1016" i="20"/>
  <c r="R1016" i="20"/>
  <c r="Q1017" i="20"/>
  <c r="R1017" i="20"/>
  <c r="Q1018" i="20"/>
  <c r="R1018" i="20"/>
  <c r="Q1019" i="20"/>
  <c r="R1019" i="20"/>
  <c r="Q1020" i="20"/>
  <c r="R1020" i="20"/>
  <c r="Q1021" i="20"/>
  <c r="R1021" i="20"/>
  <c r="Q1022" i="20"/>
  <c r="R1022" i="20"/>
  <c r="Q1023" i="20"/>
  <c r="R1023" i="20"/>
  <c r="Q1024" i="20"/>
  <c r="R1024" i="20"/>
  <c r="Q1025" i="20"/>
  <c r="R1025" i="20"/>
  <c r="Q1026" i="20"/>
  <c r="R1026" i="20"/>
  <c r="Q1027" i="20"/>
  <c r="R1027" i="20"/>
  <c r="Q1028" i="20"/>
  <c r="R1028" i="20"/>
  <c r="Q1029" i="20"/>
  <c r="R1029" i="20"/>
  <c r="Q1030" i="20"/>
  <c r="R1030" i="20"/>
  <c r="Q1031" i="20"/>
  <c r="R1031" i="20"/>
  <c r="Q1032" i="20"/>
  <c r="R1032" i="20"/>
  <c r="Q1033" i="20"/>
  <c r="R1033" i="20"/>
  <c r="Q1034" i="20"/>
  <c r="R1034" i="20"/>
  <c r="Q1035" i="20"/>
  <c r="R1035" i="20"/>
  <c r="Q1036" i="20"/>
  <c r="R1036" i="20"/>
  <c r="Q1037" i="20"/>
  <c r="R1037" i="20"/>
  <c r="Q1038" i="20"/>
  <c r="R1038" i="20"/>
  <c r="Q1039" i="20"/>
  <c r="R1039" i="20"/>
  <c r="Q1040" i="20"/>
  <c r="R1040" i="20"/>
  <c r="Q1041" i="20"/>
  <c r="R1041" i="20"/>
  <c r="Q1042" i="20"/>
  <c r="R1042" i="20"/>
  <c r="Q1043" i="20"/>
  <c r="R1043" i="20"/>
  <c r="Q1044" i="20"/>
  <c r="R1044" i="20"/>
  <c r="Q1045" i="20"/>
  <c r="R1045" i="20"/>
  <c r="Q1046" i="20"/>
  <c r="R1046" i="20"/>
  <c r="Q1047" i="20"/>
  <c r="R1047" i="20"/>
  <c r="Q1048" i="20"/>
  <c r="R1048" i="20"/>
  <c r="Q1049" i="20"/>
  <c r="R1049" i="20"/>
  <c r="Q1050" i="20"/>
  <c r="R1050" i="20"/>
  <c r="Q1051" i="20"/>
  <c r="R1051" i="20"/>
  <c r="Q1052" i="20"/>
  <c r="R1052" i="20"/>
  <c r="Q1053" i="20"/>
  <c r="R1053" i="20"/>
  <c r="Q1054" i="20"/>
  <c r="R1054" i="20"/>
  <c r="Q1055" i="20"/>
  <c r="R1055" i="20"/>
  <c r="Q1056" i="20"/>
  <c r="R1056" i="20"/>
  <c r="Q1057" i="20"/>
  <c r="R1057" i="20"/>
  <c r="Q1058" i="20"/>
  <c r="R1058" i="20"/>
  <c r="Q1059" i="20"/>
  <c r="R1059" i="20"/>
  <c r="Q1060" i="20"/>
  <c r="R1060" i="20"/>
  <c r="Q1061" i="20"/>
  <c r="R1061" i="20"/>
  <c r="Q1062" i="20"/>
  <c r="R1062" i="20"/>
  <c r="Q1063" i="20"/>
  <c r="R1063" i="20"/>
  <c r="Q1064" i="20"/>
  <c r="R1064" i="20"/>
  <c r="Q1065" i="20"/>
  <c r="R1065" i="20"/>
  <c r="Q1066" i="20"/>
  <c r="R1066" i="20"/>
  <c r="Q1067" i="20"/>
  <c r="R1067" i="20"/>
  <c r="Q1068" i="20"/>
  <c r="R1068" i="20"/>
  <c r="Q1069" i="20"/>
  <c r="R1069" i="20"/>
  <c r="Q1070" i="20"/>
  <c r="R1070" i="20"/>
  <c r="Q1071" i="20"/>
  <c r="R1071" i="20"/>
  <c r="Q1072" i="20"/>
  <c r="R1072" i="20"/>
  <c r="Q1073" i="20"/>
  <c r="R1073" i="20"/>
  <c r="Q1074" i="20"/>
  <c r="R1074" i="20"/>
  <c r="Q1075" i="20"/>
  <c r="R1075" i="20"/>
  <c r="Q1076" i="20"/>
  <c r="R1076" i="20"/>
  <c r="Q1077" i="20"/>
  <c r="R1077" i="20"/>
  <c r="Q1078" i="20"/>
  <c r="R1078" i="20"/>
  <c r="Q1079" i="20"/>
  <c r="R1079" i="20"/>
  <c r="Q1080" i="20"/>
  <c r="R1080" i="20"/>
  <c r="Q1081" i="20"/>
  <c r="R1081" i="20"/>
  <c r="Q1082" i="20"/>
  <c r="R1082" i="20"/>
  <c r="Q1083" i="20"/>
  <c r="R1083" i="20"/>
  <c r="Q1084" i="20"/>
  <c r="R1084" i="20"/>
  <c r="Q1085" i="20"/>
  <c r="R1085" i="20"/>
  <c r="Q1086" i="20"/>
  <c r="R1086" i="20"/>
  <c r="Q1087" i="20"/>
  <c r="R1087" i="20"/>
  <c r="Q1088" i="20"/>
  <c r="R1088" i="20"/>
  <c r="Q1089" i="20"/>
  <c r="R1089" i="20"/>
  <c r="Q1090" i="20"/>
  <c r="R1090" i="20"/>
  <c r="Q1091" i="20"/>
  <c r="R1091" i="20"/>
  <c r="Q1092" i="20"/>
  <c r="R1092" i="20"/>
  <c r="Q1093" i="20"/>
  <c r="R1093" i="20"/>
  <c r="Q1094" i="20"/>
  <c r="R1094" i="20"/>
  <c r="Q1095" i="20"/>
  <c r="R1095" i="20"/>
  <c r="Q1096" i="20"/>
  <c r="R1096" i="20"/>
  <c r="Q1097" i="20"/>
  <c r="R1097" i="20"/>
  <c r="Q1098" i="20"/>
  <c r="R1098" i="20"/>
  <c r="Q1099" i="20"/>
  <c r="R1099" i="20"/>
  <c r="Q1100" i="20"/>
  <c r="R1100" i="20"/>
  <c r="Q1101" i="20"/>
  <c r="R1101" i="20"/>
  <c r="Q1102" i="20"/>
  <c r="R1102" i="20"/>
  <c r="Q1103" i="20"/>
  <c r="R1103" i="20"/>
  <c r="Q1104" i="20"/>
  <c r="R1104" i="20"/>
  <c r="Q1105" i="20"/>
  <c r="R1105" i="20"/>
  <c r="Q1106" i="20"/>
  <c r="R1106" i="20"/>
  <c r="Q1107" i="20"/>
  <c r="R1107" i="20"/>
  <c r="Q1108" i="20"/>
  <c r="R1108" i="20"/>
  <c r="Q1109" i="20"/>
  <c r="R1109" i="20"/>
  <c r="Q1110" i="20"/>
  <c r="R1110" i="20"/>
  <c r="Q1111" i="20"/>
  <c r="R1111" i="20"/>
  <c r="Q1112" i="20"/>
  <c r="R1112" i="20"/>
  <c r="Q1113" i="20"/>
  <c r="R1113" i="20"/>
  <c r="Q1114" i="20"/>
  <c r="R1114" i="20" s="1"/>
  <c r="Q1115" i="20"/>
  <c r="R1115" i="20" s="1"/>
  <c r="Q1116" i="20"/>
  <c r="R1116" i="20" s="1"/>
  <c r="Q1117" i="20"/>
  <c r="R1117" i="20" s="1"/>
  <c r="Q1118" i="20"/>
  <c r="R1118" i="20" s="1"/>
  <c r="Q1119" i="20"/>
  <c r="R1119" i="20" s="1"/>
  <c r="Q1120" i="20"/>
  <c r="R1120" i="20" s="1"/>
  <c r="Q1121" i="20"/>
  <c r="R1121" i="20" s="1"/>
  <c r="Q1122" i="20"/>
  <c r="R1122" i="20" s="1"/>
  <c r="Q1123" i="20"/>
  <c r="R1123" i="20" s="1"/>
  <c r="Q1124" i="20"/>
  <c r="R1124" i="20" s="1"/>
  <c r="Q1125" i="20"/>
  <c r="R1125" i="20" s="1"/>
  <c r="Q1126" i="20"/>
  <c r="R1126" i="20" s="1"/>
  <c r="Q1127" i="20"/>
  <c r="R1127" i="20" s="1"/>
  <c r="Q1128" i="20"/>
  <c r="R1128" i="20" s="1"/>
  <c r="Q1129" i="20"/>
  <c r="R1129" i="20" s="1"/>
  <c r="Q1130" i="20"/>
  <c r="R1130" i="20" s="1"/>
  <c r="Q1131" i="20"/>
  <c r="R1131" i="20" s="1"/>
  <c r="Q1132" i="20"/>
  <c r="R1132" i="20" s="1"/>
  <c r="Q1133" i="20"/>
  <c r="R1133" i="20" s="1"/>
  <c r="Q1134" i="20"/>
  <c r="R1134" i="20" s="1"/>
  <c r="Q1135" i="20"/>
  <c r="R1135" i="20" s="1"/>
  <c r="Q1136" i="20"/>
  <c r="R1136" i="20" s="1"/>
  <c r="Q1137" i="20"/>
  <c r="R1137" i="20" s="1"/>
  <c r="Q1138" i="20"/>
  <c r="R1138" i="20" s="1"/>
  <c r="Q1139" i="20"/>
  <c r="R1139" i="20" s="1"/>
  <c r="Q1140" i="20"/>
  <c r="R1140" i="20" s="1"/>
  <c r="Q1141" i="20"/>
  <c r="R1141" i="20" s="1"/>
  <c r="Q1142" i="20"/>
  <c r="R1142" i="20" s="1"/>
  <c r="Q1143" i="20"/>
  <c r="R1143" i="20" s="1"/>
  <c r="Q1144" i="20"/>
  <c r="R1144" i="20" s="1"/>
  <c r="Q1145" i="20"/>
  <c r="R1145" i="20" s="1"/>
  <c r="Q1146" i="20"/>
  <c r="R1146" i="20" s="1"/>
  <c r="Q1147" i="20"/>
  <c r="R1147" i="20" s="1"/>
  <c r="Q1148" i="20"/>
  <c r="R1148" i="20" s="1"/>
  <c r="Q1149" i="20"/>
  <c r="R1149" i="20" s="1"/>
  <c r="Q1150" i="20"/>
  <c r="R1150" i="20" s="1"/>
  <c r="Q1151" i="20"/>
  <c r="R1151" i="20" s="1"/>
  <c r="Q1152" i="20"/>
  <c r="R1152" i="20" s="1"/>
  <c r="Q1153" i="20"/>
  <c r="R1153" i="20" s="1"/>
  <c r="Q1154" i="20"/>
  <c r="R1154" i="20" s="1"/>
  <c r="Q1155" i="20"/>
  <c r="R1155" i="20" s="1"/>
  <c r="Q1156" i="20"/>
  <c r="R1156" i="20" s="1"/>
  <c r="Q1157" i="20"/>
  <c r="R1157" i="20" s="1"/>
  <c r="Q1158" i="20"/>
  <c r="R1158" i="20" s="1"/>
  <c r="Q1159" i="20"/>
  <c r="R1159" i="20" s="1"/>
  <c r="Q1160" i="20"/>
  <c r="R1160" i="20" s="1"/>
  <c r="Q1161" i="20"/>
  <c r="R1161" i="20" s="1"/>
  <c r="Q1162" i="20"/>
  <c r="R1162" i="20" s="1"/>
  <c r="Q1163" i="20"/>
  <c r="R1163" i="20" s="1"/>
  <c r="Q1164" i="20"/>
  <c r="R1164" i="20" s="1"/>
  <c r="Q1165" i="20"/>
  <c r="R1165" i="20" s="1"/>
  <c r="Q1166" i="20"/>
  <c r="R1166" i="20" s="1"/>
  <c r="Q1167" i="20"/>
  <c r="R1167" i="20" s="1"/>
  <c r="Q1168" i="20"/>
  <c r="R1168" i="20" s="1"/>
  <c r="Q1169" i="20"/>
  <c r="R1169" i="20" s="1"/>
  <c r="Q1170" i="20"/>
  <c r="R1170" i="20" s="1"/>
  <c r="Q1171" i="20"/>
  <c r="R1171" i="20" s="1"/>
  <c r="Q1172" i="20"/>
  <c r="R1172" i="20" s="1"/>
  <c r="Q1173" i="20"/>
  <c r="R1173" i="20" s="1"/>
  <c r="Q1174" i="20"/>
  <c r="R1174" i="20" s="1"/>
  <c r="Q1175" i="20"/>
  <c r="R1175" i="20" s="1"/>
  <c r="Q1176" i="20"/>
  <c r="R1176" i="20" s="1"/>
  <c r="Q1177" i="20"/>
  <c r="R1177" i="20" s="1"/>
  <c r="Q1178" i="20"/>
  <c r="R1178" i="20" s="1"/>
  <c r="Q1179" i="20"/>
  <c r="R1179" i="20" s="1"/>
  <c r="Q1180" i="20"/>
  <c r="R1180" i="20" s="1"/>
  <c r="Q1181" i="20"/>
  <c r="R1181" i="20" s="1"/>
  <c r="Q1182" i="20"/>
  <c r="R1182" i="20" s="1"/>
  <c r="Q1183" i="20"/>
  <c r="R1183" i="20" s="1"/>
  <c r="Q1184" i="20"/>
  <c r="R1184" i="20" s="1"/>
  <c r="Q1185" i="20"/>
  <c r="R1185" i="20" s="1"/>
  <c r="Q1186" i="20"/>
  <c r="R1186" i="20" s="1"/>
  <c r="Q1187" i="20"/>
  <c r="R1187" i="20" s="1"/>
  <c r="Q1188" i="20"/>
  <c r="R1188" i="20" s="1"/>
  <c r="Q1189" i="20"/>
  <c r="R1189" i="20" s="1"/>
  <c r="Q1190" i="20"/>
  <c r="R1190" i="20" s="1"/>
  <c r="Q1191" i="20"/>
  <c r="R1191" i="20" s="1"/>
  <c r="Q1192" i="20"/>
  <c r="R1192" i="20" s="1"/>
  <c r="Q1193" i="20"/>
  <c r="R1193" i="20" s="1"/>
  <c r="Q1194" i="20"/>
  <c r="R1194" i="20" s="1"/>
  <c r="Q1195" i="20"/>
  <c r="R1195" i="20" s="1"/>
  <c r="Q1196" i="20"/>
  <c r="R1196" i="20" s="1"/>
  <c r="Q1197" i="20"/>
  <c r="R1197" i="20" s="1"/>
  <c r="Q1198" i="20"/>
  <c r="R1198" i="20" s="1"/>
  <c r="Q1199" i="20"/>
  <c r="R1199" i="20" s="1"/>
  <c r="Q1200" i="20"/>
  <c r="R1200" i="20" s="1"/>
  <c r="Q1201" i="20"/>
  <c r="R1201" i="20" s="1"/>
  <c r="Q1202" i="20"/>
  <c r="R1202" i="20" s="1"/>
  <c r="Q1203" i="20"/>
  <c r="R1203" i="20" s="1"/>
  <c r="Q1204" i="20"/>
  <c r="R1204" i="20" s="1"/>
  <c r="Q1205" i="20"/>
  <c r="R1205" i="20" s="1"/>
  <c r="Q1206" i="20"/>
  <c r="R1206" i="20" s="1"/>
  <c r="Q1207" i="20"/>
  <c r="R1207" i="20" s="1"/>
  <c r="Q1208" i="20"/>
  <c r="R1208" i="20" s="1"/>
  <c r="Q1209" i="20"/>
  <c r="R1209" i="20" s="1"/>
  <c r="Q1210" i="20"/>
  <c r="R1210" i="20" s="1"/>
  <c r="Q1211" i="20"/>
  <c r="R1211" i="20" s="1"/>
  <c r="Q1212" i="20"/>
  <c r="R1212" i="20" s="1"/>
  <c r="Q1213" i="20"/>
  <c r="R1213" i="20" s="1"/>
  <c r="Q1214" i="20"/>
  <c r="R1214" i="20" s="1"/>
  <c r="Q1215" i="20"/>
  <c r="R1215" i="20" s="1"/>
  <c r="Q1216" i="20"/>
  <c r="R1216" i="20" s="1"/>
  <c r="Q1217" i="20"/>
  <c r="R1217" i="20" s="1"/>
  <c r="Q1218" i="20"/>
  <c r="R1218" i="20" s="1"/>
  <c r="Q1219" i="20"/>
  <c r="R1219" i="20" s="1"/>
  <c r="Q1220" i="20"/>
  <c r="R1220" i="20" s="1"/>
  <c r="Q1221" i="20"/>
  <c r="R1221" i="20" s="1"/>
  <c r="Q1222" i="20"/>
  <c r="R1222" i="20" s="1"/>
  <c r="Q1223" i="20"/>
  <c r="R1223" i="20" s="1"/>
  <c r="Q1224" i="20"/>
  <c r="R1224" i="20" s="1"/>
  <c r="Q1225" i="20"/>
  <c r="R1225" i="20" s="1"/>
  <c r="Q1226" i="20"/>
  <c r="R1226" i="20" s="1"/>
  <c r="Q1227" i="20"/>
  <c r="R1227" i="20" s="1"/>
  <c r="Q1228" i="20"/>
  <c r="R1228" i="20" s="1"/>
  <c r="Q1229" i="20"/>
  <c r="R1229" i="20" s="1"/>
  <c r="Q1230" i="20"/>
  <c r="R1230" i="20" s="1"/>
  <c r="Q1231" i="20"/>
  <c r="R1231" i="20" s="1"/>
  <c r="Q1232" i="20"/>
  <c r="R1232" i="20" s="1"/>
  <c r="Q1233" i="20"/>
  <c r="R1233" i="20" s="1"/>
  <c r="Q1234" i="20"/>
  <c r="R1234" i="20" s="1"/>
  <c r="Q1235" i="20"/>
  <c r="R1235" i="20" s="1"/>
  <c r="Q1236" i="20"/>
  <c r="R1236" i="20" s="1"/>
  <c r="Q1237" i="20"/>
  <c r="R1237" i="20" s="1"/>
  <c r="Q1238" i="20"/>
  <c r="R1238" i="20" s="1"/>
  <c r="Q1239" i="20"/>
  <c r="R1239" i="20" s="1"/>
  <c r="Q1240" i="20"/>
  <c r="R1240" i="20" s="1"/>
  <c r="Q1241" i="20"/>
  <c r="R1241" i="20" s="1"/>
  <c r="Q1242" i="20"/>
  <c r="R1242" i="20" s="1"/>
  <c r="Q1243" i="20"/>
  <c r="R1243" i="20" s="1"/>
  <c r="Q1244" i="20"/>
  <c r="R1244" i="20" s="1"/>
  <c r="Q1245" i="20"/>
  <c r="R1245" i="20" s="1"/>
  <c r="Q1246" i="20"/>
  <c r="R1246" i="20" s="1"/>
  <c r="Q1247" i="20"/>
  <c r="R1247" i="20" s="1"/>
  <c r="Q1248" i="20"/>
  <c r="R1248" i="20" s="1"/>
  <c r="Q1249" i="20"/>
  <c r="R1249" i="20" s="1"/>
  <c r="Q1250" i="20"/>
  <c r="R1250" i="20" s="1"/>
  <c r="Q1251" i="20"/>
  <c r="R1251" i="20" s="1"/>
  <c r="Q1252" i="20"/>
  <c r="R1252" i="20" s="1"/>
  <c r="Q1253" i="20"/>
  <c r="R1253" i="20" s="1"/>
  <c r="Q1254" i="20"/>
  <c r="R1254" i="20" s="1"/>
  <c r="Q1255" i="20"/>
  <c r="R1255" i="20" s="1"/>
  <c r="Q1256" i="20"/>
  <c r="R1256" i="20" s="1"/>
  <c r="Q1257" i="20"/>
  <c r="R1257" i="20" s="1"/>
  <c r="Q1258" i="20"/>
  <c r="R1258" i="20" s="1"/>
  <c r="Q1259" i="20"/>
  <c r="R1259" i="20" s="1"/>
  <c r="Q1260" i="20"/>
  <c r="R1260" i="20" s="1"/>
  <c r="Q1261" i="20"/>
  <c r="R1261" i="20" s="1"/>
  <c r="Q1262" i="20"/>
  <c r="R1262" i="20" s="1"/>
  <c r="Q1263" i="20"/>
  <c r="R1263" i="20" s="1"/>
  <c r="Q1264" i="20"/>
  <c r="R1264" i="20" s="1"/>
  <c r="Q1265" i="20"/>
  <c r="R1265" i="20" s="1"/>
  <c r="Q1266" i="20"/>
  <c r="R1266" i="20" s="1"/>
  <c r="Q1267" i="20"/>
  <c r="R1267" i="20" s="1"/>
  <c r="Q1268" i="20"/>
  <c r="R1268" i="20" s="1"/>
  <c r="Q1269" i="20"/>
  <c r="R1269" i="20" s="1"/>
  <c r="Q1270" i="20"/>
  <c r="R1270" i="20" s="1"/>
  <c r="Q1271" i="20"/>
  <c r="R1271" i="20" s="1"/>
  <c r="Q1272" i="20"/>
  <c r="R1272" i="20" s="1"/>
  <c r="Q1273" i="20"/>
  <c r="R1273" i="20" s="1"/>
  <c r="Q1274" i="20"/>
  <c r="R1274" i="20" s="1"/>
  <c r="Q1275" i="20"/>
  <c r="R1275" i="20" s="1"/>
  <c r="Q1276" i="20"/>
  <c r="R1276" i="20" s="1"/>
  <c r="Q1277" i="20"/>
  <c r="R1277" i="20" s="1"/>
  <c r="Q1278" i="20"/>
  <c r="R1278" i="20" s="1"/>
  <c r="Q1279" i="20"/>
  <c r="R1279" i="20" s="1"/>
  <c r="Q1280" i="20"/>
  <c r="R1280" i="20" s="1"/>
  <c r="Q1281" i="20"/>
  <c r="R1281" i="20" s="1"/>
  <c r="Q1282" i="20"/>
  <c r="R1282" i="20" s="1"/>
  <c r="Q1283" i="20"/>
  <c r="R1283" i="20" s="1"/>
  <c r="Q1284" i="20"/>
  <c r="R1284" i="20" s="1"/>
  <c r="Q1285" i="20"/>
  <c r="R1285" i="20" s="1"/>
  <c r="Q1286" i="20"/>
  <c r="R1286" i="20" s="1"/>
  <c r="Q1287" i="20"/>
  <c r="R1287" i="20" s="1"/>
  <c r="Q1288" i="20"/>
  <c r="R1288" i="20" s="1"/>
  <c r="Q1289" i="20"/>
  <c r="R1289" i="20" s="1"/>
  <c r="Q1290" i="20"/>
  <c r="R1290" i="20" s="1"/>
  <c r="Q1291" i="20"/>
  <c r="R1291" i="20" s="1"/>
  <c r="Q1292" i="20"/>
  <c r="R1292" i="20" s="1"/>
  <c r="Q1293" i="20"/>
  <c r="R1293" i="20" s="1"/>
  <c r="Q1294" i="20"/>
  <c r="R1294" i="20" s="1"/>
  <c r="Q1295" i="20"/>
  <c r="R1295" i="20" s="1"/>
  <c r="Q1296" i="20"/>
  <c r="R1296" i="20" s="1"/>
  <c r="Q1297" i="20"/>
  <c r="R1297" i="20" s="1"/>
  <c r="Q1298" i="20"/>
  <c r="R1298" i="20" s="1"/>
  <c r="Q1299" i="20"/>
  <c r="R1299" i="20" s="1"/>
  <c r="Q1300" i="20"/>
  <c r="R1300" i="20" s="1"/>
  <c r="Q1301" i="20"/>
  <c r="R1301" i="20" s="1"/>
  <c r="Q1302" i="20"/>
  <c r="R1302" i="20" s="1"/>
  <c r="Q1303" i="20"/>
  <c r="R1303" i="20" s="1"/>
  <c r="Q1304" i="20"/>
  <c r="R1304" i="20" s="1"/>
  <c r="Q1305" i="20"/>
  <c r="R1305" i="20" s="1"/>
  <c r="Q1306" i="20"/>
  <c r="R1306" i="20" s="1"/>
  <c r="Q1307" i="20"/>
  <c r="R1307" i="20" s="1"/>
  <c r="Q1308" i="20"/>
  <c r="R1308" i="20" s="1"/>
  <c r="Q1309" i="20"/>
  <c r="R1309" i="20" s="1"/>
  <c r="Q1310" i="20"/>
  <c r="R1310" i="20" s="1"/>
  <c r="Q1311" i="20"/>
  <c r="R1311" i="20" s="1"/>
  <c r="Q1312" i="20"/>
  <c r="R1312" i="20" s="1"/>
  <c r="Q1313" i="20"/>
  <c r="R1313" i="20" s="1"/>
  <c r="Q1314" i="20"/>
  <c r="R1314" i="20" s="1"/>
  <c r="Q1315" i="20"/>
  <c r="R1315" i="20" s="1"/>
  <c r="Q1316" i="20"/>
  <c r="R1316" i="20" s="1"/>
  <c r="Q1317" i="20"/>
  <c r="R1317" i="20" s="1"/>
  <c r="Q1318" i="20"/>
  <c r="R1318" i="20" s="1"/>
  <c r="Q1319" i="20"/>
  <c r="R1319" i="20" s="1"/>
  <c r="Q1320" i="20"/>
  <c r="R1320" i="20" s="1"/>
  <c r="Q1321" i="20"/>
  <c r="R1321" i="20" s="1"/>
  <c r="Q1322" i="20"/>
  <c r="R1322" i="20" s="1"/>
  <c r="Q1323" i="20"/>
  <c r="R1323" i="20" s="1"/>
  <c r="Q1324" i="20"/>
  <c r="R1324" i="20" s="1"/>
  <c r="Q1325" i="20"/>
  <c r="R1325" i="20" s="1"/>
  <c r="Q1326" i="20"/>
  <c r="R1326" i="20" s="1"/>
  <c r="Q1327" i="20"/>
  <c r="R1327" i="20" s="1"/>
  <c r="Q1328" i="20"/>
  <c r="R1328" i="20" s="1"/>
  <c r="Q1329" i="20"/>
  <c r="R1329" i="20" s="1"/>
  <c r="Q1330" i="20"/>
  <c r="R1330" i="20" s="1"/>
  <c r="Q1331" i="20"/>
  <c r="R1331" i="20" s="1"/>
  <c r="Q1332" i="20"/>
  <c r="R1332" i="20" s="1"/>
  <c r="Q1333" i="20"/>
  <c r="R1333" i="20" s="1"/>
  <c r="Q1334" i="20"/>
  <c r="R1334" i="20" s="1"/>
  <c r="Q1335" i="20"/>
  <c r="R1335" i="20" s="1"/>
  <c r="Q1336" i="20"/>
  <c r="R1336" i="20" s="1"/>
  <c r="Q1337" i="20"/>
  <c r="R1337" i="20" s="1"/>
  <c r="Q1338" i="20"/>
  <c r="R1338" i="20" s="1"/>
  <c r="Q1339" i="20"/>
  <c r="R1339" i="20" s="1"/>
  <c r="Q1340" i="20"/>
  <c r="R1340" i="20" s="1"/>
  <c r="Q1341" i="20"/>
  <c r="R1341" i="20" s="1"/>
  <c r="Q1342" i="20"/>
  <c r="R1342" i="20" s="1"/>
  <c r="Q1343" i="20"/>
  <c r="R1343" i="20" s="1"/>
  <c r="Q1344" i="20"/>
  <c r="R1344" i="20" s="1"/>
  <c r="Q1345" i="20"/>
  <c r="R1345" i="20" s="1"/>
  <c r="Q1346" i="20"/>
  <c r="R1346" i="20" s="1"/>
  <c r="Q1347" i="20"/>
  <c r="R1347" i="20" s="1"/>
  <c r="Q1348" i="20"/>
  <c r="R1348" i="20" s="1"/>
  <c r="Q1349" i="20"/>
  <c r="R1349" i="20" s="1"/>
  <c r="Q1350" i="20"/>
  <c r="R1350" i="20" s="1"/>
  <c r="Q1351" i="20"/>
  <c r="R1351" i="20" s="1"/>
  <c r="Q1352" i="20"/>
  <c r="R1352" i="20" s="1"/>
  <c r="Q1353" i="20"/>
  <c r="R1353" i="20" s="1"/>
  <c r="Q1354" i="20"/>
  <c r="R1354" i="20" s="1"/>
  <c r="Q1355" i="20"/>
  <c r="R1355" i="20" s="1"/>
  <c r="Q1356" i="20"/>
  <c r="R1356" i="20" s="1"/>
  <c r="Q1357" i="20"/>
  <c r="R1357" i="20" s="1"/>
  <c r="Q1358" i="20"/>
  <c r="R1358" i="20" s="1"/>
  <c r="Q1359" i="20"/>
  <c r="R1359" i="20" s="1"/>
  <c r="Q1360" i="20"/>
  <c r="R1360" i="20" s="1"/>
  <c r="Q1361" i="20"/>
  <c r="R1361" i="20" s="1"/>
  <c r="Q1362" i="20"/>
  <c r="R1362" i="20" s="1"/>
  <c r="Q1363" i="20"/>
  <c r="R1363" i="20" s="1"/>
  <c r="Q1364" i="20"/>
  <c r="R1364" i="20" s="1"/>
  <c r="Q1365" i="20"/>
  <c r="R1365" i="20" s="1"/>
  <c r="Q1366" i="20"/>
  <c r="R1366" i="20" s="1"/>
  <c r="Q1367" i="20"/>
  <c r="R1367" i="20" s="1"/>
  <c r="Q1368" i="20"/>
  <c r="R1368" i="20" s="1"/>
  <c r="Q1369" i="20"/>
  <c r="R1369" i="20" s="1"/>
  <c r="Q1370" i="20"/>
  <c r="R1370" i="20" s="1"/>
  <c r="Q1371" i="20"/>
  <c r="R1371" i="20" s="1"/>
  <c r="Q1372" i="20"/>
  <c r="R1372" i="20" s="1"/>
  <c r="Q1373" i="20"/>
  <c r="R1373" i="20" s="1"/>
  <c r="Q1374" i="20"/>
  <c r="R1374" i="20" s="1"/>
  <c r="Q1375" i="20"/>
  <c r="R1375" i="20" s="1"/>
  <c r="Q1376" i="20"/>
  <c r="R1376" i="20" s="1"/>
  <c r="Q1377" i="20"/>
  <c r="R1377" i="20" s="1"/>
  <c r="Q1378" i="20"/>
  <c r="R1378" i="20" s="1"/>
  <c r="Q1379" i="20"/>
  <c r="R1379" i="20" s="1"/>
  <c r="Q1380" i="20"/>
  <c r="R1380" i="20" s="1"/>
  <c r="Q1381" i="20"/>
  <c r="R1381" i="20" s="1"/>
  <c r="Q1382" i="20"/>
  <c r="R1382" i="20" s="1"/>
  <c r="Q1383" i="20"/>
  <c r="R1383" i="20" s="1"/>
  <c r="Q1384" i="20"/>
  <c r="R1384" i="20" s="1"/>
  <c r="Q1385" i="20"/>
  <c r="R1385" i="20" s="1"/>
  <c r="Q1386" i="20"/>
  <c r="R1386" i="20" s="1"/>
  <c r="Q1387" i="20"/>
  <c r="R1387" i="20" s="1"/>
  <c r="Q1388" i="20"/>
  <c r="R1388" i="20" s="1"/>
  <c r="Q1389" i="20"/>
  <c r="R1389" i="20" s="1"/>
  <c r="Q1390" i="20"/>
  <c r="R1390" i="20" s="1"/>
  <c r="Q1391" i="20"/>
  <c r="R1391" i="20" s="1"/>
  <c r="Q1392" i="20"/>
  <c r="R1392" i="20" s="1"/>
  <c r="Q1393" i="20"/>
  <c r="R1393" i="20" s="1"/>
  <c r="Q1394" i="20"/>
  <c r="R1394" i="20" s="1"/>
  <c r="Q1395" i="20"/>
  <c r="R1395" i="20" s="1"/>
  <c r="Q1396" i="20"/>
  <c r="R1396" i="20" s="1"/>
  <c r="Q1397" i="20"/>
  <c r="R1397" i="20" s="1"/>
  <c r="Q1398" i="20"/>
  <c r="R1398" i="20" s="1"/>
  <c r="Q1399" i="20"/>
  <c r="R1399" i="20" s="1"/>
  <c r="Q1400" i="20"/>
  <c r="R1400" i="20" s="1"/>
  <c r="Q1401" i="20"/>
  <c r="R1401" i="20" s="1"/>
  <c r="Q1402" i="20"/>
  <c r="R1402" i="20" s="1"/>
  <c r="Q1403" i="20"/>
  <c r="R1403" i="20" s="1"/>
  <c r="Q1404" i="20"/>
  <c r="R1404" i="20" s="1"/>
  <c r="Q1405" i="20"/>
  <c r="R1405" i="20" s="1"/>
  <c r="Q1406" i="20"/>
  <c r="R1406" i="20" s="1"/>
  <c r="Q1407" i="20"/>
  <c r="R1407" i="20" s="1"/>
  <c r="Q1408" i="20"/>
  <c r="R1408" i="20" s="1"/>
  <c r="Q1409" i="20"/>
  <c r="R1409" i="20" s="1"/>
  <c r="Q1410" i="20"/>
  <c r="R1410" i="20" s="1"/>
  <c r="Q1411" i="20"/>
  <c r="R1411" i="20" s="1"/>
  <c r="Q1412" i="20"/>
  <c r="R1412" i="20" s="1"/>
  <c r="Q1413" i="20"/>
  <c r="R1413" i="20" s="1"/>
  <c r="Q1414" i="20"/>
  <c r="R1414" i="20" s="1"/>
  <c r="Q1415" i="20"/>
  <c r="R1415" i="20" s="1"/>
  <c r="Q1416" i="20"/>
  <c r="R1416" i="20" s="1"/>
  <c r="Q1417" i="20"/>
  <c r="R1417" i="20" s="1"/>
  <c r="Q1418" i="20"/>
  <c r="R1418" i="20" s="1"/>
  <c r="Q1419" i="20"/>
  <c r="R1419" i="20" s="1"/>
  <c r="Q1420" i="20"/>
  <c r="R1420" i="20" s="1"/>
  <c r="Q1421" i="20"/>
  <c r="R1421" i="20" s="1"/>
  <c r="Q1422" i="20"/>
  <c r="R1422" i="20" s="1"/>
  <c r="Q1423" i="20"/>
  <c r="R1423" i="20" s="1"/>
  <c r="Q1424" i="20"/>
  <c r="R1424" i="20" s="1"/>
  <c r="Q1425" i="20"/>
  <c r="R1425" i="20" s="1"/>
  <c r="Q1426" i="20"/>
  <c r="R1426" i="20" s="1"/>
  <c r="Q1427" i="20"/>
  <c r="R1427" i="20" s="1"/>
  <c r="Q1428" i="20"/>
  <c r="R1428" i="20" s="1"/>
  <c r="Q1429" i="20"/>
  <c r="R1429" i="20" s="1"/>
  <c r="Q1430" i="20"/>
  <c r="R1430" i="20" s="1"/>
  <c r="Q1431" i="20"/>
  <c r="R1431" i="20" s="1"/>
  <c r="Q1432" i="20"/>
  <c r="R1432" i="20" s="1"/>
  <c r="Q1433" i="20"/>
  <c r="R1433" i="20" s="1"/>
  <c r="Q1434" i="20"/>
  <c r="R1434" i="20" s="1"/>
  <c r="Q1435" i="20"/>
  <c r="R1435" i="20" s="1"/>
  <c r="Q1436" i="20"/>
  <c r="R1436" i="20" s="1"/>
  <c r="Q1437" i="20"/>
  <c r="R1437" i="20" s="1"/>
  <c r="Q1438" i="20"/>
  <c r="R1438" i="20" s="1"/>
  <c r="Q1439" i="20"/>
  <c r="R1439" i="20" s="1"/>
  <c r="Q1440" i="20"/>
  <c r="R1440" i="20" s="1"/>
  <c r="Q1441" i="20"/>
  <c r="R1441" i="20" s="1"/>
  <c r="Q1442" i="20"/>
  <c r="R1442" i="20" s="1"/>
  <c r="Q1443" i="20"/>
  <c r="R1443" i="20" s="1"/>
  <c r="Q1444" i="20"/>
  <c r="R1444" i="20" s="1"/>
  <c r="Q1445" i="20"/>
  <c r="R1445" i="20" s="1"/>
  <c r="Q1446" i="20"/>
  <c r="R1446" i="20" s="1"/>
  <c r="Q1447" i="20"/>
  <c r="R1447" i="20" s="1"/>
  <c r="Q1448" i="20"/>
  <c r="R1448" i="20" s="1"/>
  <c r="Q1449" i="20"/>
  <c r="R1449" i="20" s="1"/>
  <c r="Q1450" i="20"/>
  <c r="R1450" i="20" s="1"/>
  <c r="Q1451" i="20"/>
  <c r="R1451" i="20" s="1"/>
  <c r="Q1452" i="20"/>
  <c r="R1452" i="20" s="1"/>
  <c r="Q1453" i="20"/>
  <c r="R1453" i="20" s="1"/>
  <c r="Q1454" i="20"/>
  <c r="R1454" i="20" s="1"/>
  <c r="Q1455" i="20"/>
  <c r="R1455" i="20" s="1"/>
  <c r="Q1456" i="20"/>
  <c r="R1456" i="20" s="1"/>
  <c r="Q1457" i="20"/>
  <c r="R1457" i="20" s="1"/>
  <c r="Q1458" i="20"/>
  <c r="R1458" i="20" s="1"/>
  <c r="Q1459" i="20"/>
  <c r="R1459" i="20" s="1"/>
  <c r="Q1460" i="20"/>
  <c r="R1460" i="20" s="1"/>
  <c r="Q1461" i="20"/>
  <c r="R1461" i="20" s="1"/>
  <c r="Q1462" i="20"/>
  <c r="R1462" i="20" s="1"/>
  <c r="Q1463" i="20"/>
  <c r="R1463" i="20" s="1"/>
  <c r="Q1464" i="20"/>
  <c r="R1464" i="20" s="1"/>
  <c r="Q1465" i="20"/>
  <c r="R1465" i="20" s="1"/>
  <c r="Q1466" i="20"/>
  <c r="R1466" i="20" s="1"/>
  <c r="Q1467" i="20"/>
  <c r="R1467" i="20" s="1"/>
  <c r="Q1468" i="20"/>
  <c r="R1468" i="20" s="1"/>
  <c r="Q1469" i="20"/>
  <c r="R1469" i="20" s="1"/>
  <c r="Q1470" i="20"/>
  <c r="R1470" i="20" s="1"/>
  <c r="Q1471" i="20"/>
  <c r="R1471" i="20" s="1"/>
  <c r="Q1472" i="20"/>
  <c r="R1472" i="20" s="1"/>
  <c r="Q1473" i="20"/>
  <c r="R1473" i="20" s="1"/>
  <c r="Q1474" i="20"/>
  <c r="R1474" i="20" s="1"/>
  <c r="Q1475" i="20"/>
  <c r="R1475" i="20" s="1"/>
  <c r="Q1476" i="20"/>
  <c r="R1476" i="20" s="1"/>
  <c r="Q1477" i="20"/>
  <c r="R1477" i="20" s="1"/>
  <c r="Q1478" i="20"/>
  <c r="R1478" i="20" s="1"/>
  <c r="Q1479" i="20"/>
  <c r="R1479" i="20" s="1"/>
  <c r="Q1480" i="20"/>
  <c r="R1480" i="20" s="1"/>
  <c r="Q1481" i="20"/>
  <c r="R1481" i="20" s="1"/>
  <c r="Q1482" i="20"/>
  <c r="R1482" i="20" s="1"/>
  <c r="Q1483" i="20"/>
  <c r="R1483" i="20" s="1"/>
  <c r="Q1484" i="20"/>
  <c r="R1484" i="20" s="1"/>
  <c r="Q1485" i="20"/>
  <c r="R1485" i="20" s="1"/>
  <c r="Q1486" i="20"/>
  <c r="R1486" i="20" s="1"/>
  <c r="Q1487" i="20"/>
  <c r="R1487" i="20" s="1"/>
  <c r="Q1488" i="20"/>
  <c r="R1488" i="20" s="1"/>
  <c r="Q1489" i="20"/>
  <c r="R1489" i="20" s="1"/>
  <c r="Q1490" i="20"/>
  <c r="R1490" i="20" s="1"/>
  <c r="Q1491" i="20"/>
  <c r="R1491" i="20" s="1"/>
  <c r="Q1492" i="20"/>
  <c r="R1492" i="20" s="1"/>
  <c r="Q1493" i="20"/>
  <c r="R1493" i="20" s="1"/>
  <c r="Q1494" i="20"/>
  <c r="R1494" i="20" s="1"/>
  <c r="Q1495" i="20"/>
  <c r="R1495" i="20" s="1"/>
  <c r="Q1496" i="20"/>
  <c r="R1496" i="20" s="1"/>
  <c r="Q1497" i="20"/>
  <c r="R1497" i="20" s="1"/>
  <c r="Q1498" i="20"/>
  <c r="R1498" i="20" s="1"/>
  <c r="Q1499" i="20"/>
  <c r="R1499" i="20" s="1"/>
  <c r="Q1500" i="20"/>
  <c r="R1500" i="20" s="1"/>
  <c r="Q1501" i="20"/>
  <c r="R1501" i="20" s="1"/>
  <c r="Q1502" i="20"/>
  <c r="R1502" i="20" s="1"/>
  <c r="Q1503" i="20"/>
  <c r="R1503" i="20" s="1"/>
  <c r="Q1504" i="20"/>
  <c r="R1504" i="20" s="1"/>
  <c r="Q1505" i="20"/>
  <c r="R1505" i="20" s="1"/>
  <c r="Q1506" i="20"/>
  <c r="R1506" i="20" s="1"/>
  <c r="Q1507" i="20"/>
  <c r="R1507" i="20" s="1"/>
  <c r="Q1508" i="20"/>
  <c r="R1508" i="20" s="1"/>
  <c r="Q1509" i="20"/>
  <c r="R1509" i="20" s="1"/>
  <c r="Q1510" i="20"/>
  <c r="R1510" i="20" s="1"/>
  <c r="Q1511" i="20"/>
  <c r="R1511" i="20" s="1"/>
  <c r="Q1512" i="20"/>
  <c r="R1512" i="20" s="1"/>
  <c r="Q1513" i="20"/>
  <c r="R1513" i="20" s="1"/>
  <c r="Q1514" i="20"/>
  <c r="R1514" i="20" s="1"/>
  <c r="Q1515" i="20"/>
  <c r="R1515" i="20" s="1"/>
  <c r="Q1516" i="20"/>
  <c r="R1516" i="20" s="1"/>
  <c r="Q1517" i="20"/>
  <c r="R1517" i="20" s="1"/>
  <c r="Q1518" i="20"/>
  <c r="R1518" i="20" s="1"/>
  <c r="Q1519" i="20"/>
  <c r="R1519" i="20" s="1"/>
  <c r="Q1520" i="20"/>
  <c r="R1520" i="20" s="1"/>
  <c r="Q1521" i="20"/>
  <c r="R1521" i="20" s="1"/>
  <c r="Q1522" i="20"/>
  <c r="R1522" i="20" s="1"/>
  <c r="Q1523" i="20"/>
  <c r="R1523" i="20" s="1"/>
  <c r="Q1524" i="20"/>
  <c r="R1524" i="20" s="1"/>
  <c r="Q1525" i="20"/>
  <c r="R1525" i="20" s="1"/>
  <c r="Q1526" i="20"/>
  <c r="R1526" i="20" s="1"/>
  <c r="Q1527" i="20"/>
  <c r="R1527" i="20" s="1"/>
  <c r="Q1528" i="20"/>
  <c r="R1528" i="20" s="1"/>
  <c r="Q1529" i="20"/>
  <c r="R1529" i="20" s="1"/>
  <c r="Q1530" i="20"/>
  <c r="R1530" i="20" s="1"/>
  <c r="Q1531" i="20"/>
  <c r="R1531" i="20" s="1"/>
  <c r="Q1532" i="20"/>
  <c r="R1532" i="20" s="1"/>
  <c r="Q1533" i="20"/>
  <c r="R1533" i="20" s="1"/>
  <c r="Q1534" i="20"/>
  <c r="R1534" i="20" s="1"/>
  <c r="Q1535" i="20"/>
  <c r="R1535" i="20" s="1"/>
  <c r="Q1536" i="20"/>
  <c r="R1536" i="20" s="1"/>
  <c r="Q1537" i="20"/>
  <c r="R1537" i="20" s="1"/>
  <c r="Q1538" i="20"/>
  <c r="R1538" i="20" s="1"/>
  <c r="Q1539" i="20"/>
  <c r="R1539" i="20" s="1"/>
  <c r="Q1540" i="20"/>
  <c r="R1540" i="20" s="1"/>
  <c r="Q1541" i="20"/>
  <c r="R1541" i="20" s="1"/>
  <c r="Q1542" i="20"/>
  <c r="R1542" i="20" s="1"/>
  <c r="Q1543" i="20"/>
  <c r="R1543" i="20" s="1"/>
  <c r="Q1544" i="20"/>
  <c r="R1544" i="20" s="1"/>
  <c r="Q1545" i="20"/>
  <c r="R1545" i="20" s="1"/>
  <c r="Q1546" i="20"/>
  <c r="R1546" i="20" s="1"/>
  <c r="Q1547" i="20"/>
  <c r="R1547" i="20" s="1"/>
  <c r="Q1548" i="20"/>
  <c r="R1548" i="20" s="1"/>
  <c r="Q1549" i="20"/>
  <c r="R1549" i="20" s="1"/>
  <c r="Q1550" i="20"/>
  <c r="R1550" i="20" s="1"/>
  <c r="Q1551" i="20"/>
  <c r="R1551" i="20" s="1"/>
  <c r="Q1552" i="20"/>
  <c r="R1552" i="20" s="1"/>
  <c r="Q1553" i="20"/>
  <c r="R1553" i="20" s="1"/>
  <c r="Q1554" i="20"/>
  <c r="R1554" i="20" s="1"/>
  <c r="Q1555" i="20"/>
  <c r="R1555" i="20" s="1"/>
  <c r="Q1556" i="20"/>
  <c r="R1556" i="20" s="1"/>
  <c r="Q1557" i="20"/>
  <c r="R1557" i="20" s="1"/>
  <c r="Q1558" i="20"/>
  <c r="R1558" i="20" s="1"/>
  <c r="Q1559" i="20"/>
  <c r="R1559" i="20" s="1"/>
  <c r="Q1560" i="20"/>
  <c r="R1560" i="20" s="1"/>
  <c r="Q1561" i="20"/>
  <c r="R1561" i="20" s="1"/>
  <c r="Q1562" i="20"/>
  <c r="R1562" i="20" s="1"/>
  <c r="Q1563" i="20"/>
  <c r="R1563" i="20" s="1"/>
  <c r="Q1564" i="20"/>
  <c r="R1564" i="20" s="1"/>
  <c r="Q1565" i="20"/>
  <c r="R1565" i="20" s="1"/>
  <c r="Q1566" i="20"/>
  <c r="R1566" i="20" s="1"/>
  <c r="Q1567" i="20"/>
  <c r="R1567" i="20" s="1"/>
  <c r="Q1568" i="20"/>
  <c r="R1568" i="20" s="1"/>
  <c r="Q1569" i="20"/>
  <c r="R1569" i="20" s="1"/>
  <c r="Q1570" i="20"/>
  <c r="R1570" i="20" s="1"/>
  <c r="Q1571" i="20"/>
  <c r="R1571" i="20" s="1"/>
  <c r="Q1572" i="20"/>
  <c r="R1572" i="20" s="1"/>
  <c r="Q1573" i="20"/>
  <c r="R1573" i="20" s="1"/>
  <c r="Q1574" i="20"/>
  <c r="R1574" i="20" s="1"/>
  <c r="Q1575" i="20"/>
  <c r="R1575" i="20" s="1"/>
  <c r="Q1576" i="20"/>
  <c r="R1576" i="20" s="1"/>
  <c r="Q1577" i="20"/>
  <c r="R1577" i="20" s="1"/>
  <c r="Q1578" i="20"/>
  <c r="R1578" i="20" s="1"/>
  <c r="Q1579" i="20"/>
  <c r="R1579" i="20" s="1"/>
  <c r="Q1580" i="20"/>
  <c r="R1580" i="20" s="1"/>
  <c r="Q1581" i="20"/>
  <c r="R1581" i="20" s="1"/>
  <c r="Q1582" i="20"/>
  <c r="R1582" i="20" s="1"/>
  <c r="Q1583" i="20"/>
  <c r="R1583" i="20" s="1"/>
  <c r="Q1584" i="20"/>
  <c r="R1584" i="20" s="1"/>
  <c r="Q1585" i="20"/>
  <c r="R1585" i="20" s="1"/>
  <c r="Q1586" i="20"/>
  <c r="R1586" i="20" s="1"/>
  <c r="Q1587" i="20"/>
  <c r="R1587" i="20" s="1"/>
  <c r="Q1588" i="20"/>
  <c r="R1588" i="20" s="1"/>
  <c r="Q1589" i="20"/>
  <c r="R1589" i="20" s="1"/>
  <c r="Q1590" i="20"/>
  <c r="R1590" i="20" s="1"/>
  <c r="Q1591" i="20"/>
  <c r="R1591" i="20" s="1"/>
  <c r="Q1592" i="20"/>
  <c r="R1592" i="20" s="1"/>
  <c r="Q1593" i="20"/>
  <c r="R1593" i="20" s="1"/>
  <c r="Q1594" i="20"/>
  <c r="R1594" i="20" s="1"/>
  <c r="Q1595" i="20"/>
  <c r="R1595" i="20" s="1"/>
  <c r="Q1596" i="20"/>
  <c r="R1596" i="20" s="1"/>
  <c r="Q1597" i="20"/>
  <c r="R1597" i="20" s="1"/>
  <c r="Q1598" i="20"/>
  <c r="R1598" i="20" s="1"/>
  <c r="Q1599" i="20"/>
  <c r="R1599" i="20" s="1"/>
  <c r="Q1600" i="20"/>
  <c r="R1600" i="20" s="1"/>
  <c r="Q1601" i="20"/>
  <c r="R1601" i="20" s="1"/>
  <c r="Q1602" i="20"/>
  <c r="R1602" i="20" s="1"/>
  <c r="Q1603" i="20"/>
  <c r="R1603" i="20" s="1"/>
  <c r="Q1604" i="20"/>
  <c r="R1604" i="20" s="1"/>
  <c r="Q1605" i="20"/>
  <c r="R1605" i="20" s="1"/>
  <c r="Q1606" i="20"/>
  <c r="R1606" i="20" s="1"/>
  <c r="Q1607" i="20"/>
  <c r="R1607" i="20" s="1"/>
  <c r="Q1608" i="20"/>
  <c r="R1608" i="20" s="1"/>
  <c r="Q1609" i="20"/>
  <c r="R1609" i="20" s="1"/>
  <c r="Q1610" i="20"/>
  <c r="R1610" i="20" s="1"/>
  <c r="Q1611" i="20"/>
  <c r="R1611" i="20" s="1"/>
  <c r="Q1612" i="20"/>
  <c r="R1612" i="20" s="1"/>
  <c r="Q1613" i="20"/>
  <c r="R1613" i="20" s="1"/>
  <c r="Q1614" i="20"/>
  <c r="R1614" i="20" s="1"/>
  <c r="Q1615" i="20"/>
  <c r="R1615" i="20" s="1"/>
  <c r="Q1616" i="20"/>
  <c r="R1616" i="20" s="1"/>
  <c r="Q1617" i="20"/>
  <c r="R1617" i="20" s="1"/>
  <c r="Q1618" i="20"/>
  <c r="R1618" i="20" s="1"/>
  <c r="Q1619" i="20"/>
  <c r="R1619" i="20" s="1"/>
  <c r="Q1620" i="20"/>
  <c r="R1620" i="20" s="1"/>
  <c r="Q1621" i="20"/>
  <c r="R1621" i="20" s="1"/>
  <c r="Q1622" i="20"/>
  <c r="R1622" i="20" s="1"/>
  <c r="Q1623" i="20"/>
  <c r="R1623" i="20" s="1"/>
  <c r="Q1624" i="20"/>
  <c r="R1624" i="20" s="1"/>
  <c r="Q1625" i="20"/>
  <c r="R1625" i="20"/>
  <c r="Q1626" i="20"/>
  <c r="R1626" i="20"/>
  <c r="Q1627" i="20"/>
  <c r="R1627" i="20"/>
  <c r="Q1628" i="20"/>
  <c r="R1628" i="20"/>
  <c r="Q1629" i="20"/>
  <c r="R1629" i="20"/>
  <c r="Q1630" i="20"/>
  <c r="R1630" i="20"/>
  <c r="Q1631" i="20"/>
  <c r="R1631" i="20"/>
  <c r="Q1632" i="20"/>
  <c r="R1632" i="20"/>
  <c r="Q1633" i="20"/>
  <c r="R1633" i="20"/>
  <c r="Q1634" i="20"/>
  <c r="R1634" i="20"/>
  <c r="Q1635" i="20"/>
  <c r="R1635" i="20"/>
  <c r="Q1636" i="20"/>
  <c r="R1636" i="20"/>
  <c r="Q1637" i="20"/>
  <c r="R1637" i="20"/>
  <c r="Q1638" i="20"/>
  <c r="R1638" i="20"/>
  <c r="Q1639" i="20"/>
  <c r="R1639" i="20"/>
  <c r="Q1640" i="20"/>
  <c r="R1640" i="20"/>
  <c r="Q1641" i="20"/>
  <c r="R1641" i="20"/>
  <c r="Q1642" i="20"/>
  <c r="R1642" i="20"/>
  <c r="Q1643" i="20"/>
  <c r="R1643" i="20"/>
  <c r="Q1644" i="20"/>
  <c r="R1644" i="20"/>
  <c r="Q1645" i="20"/>
  <c r="R1645" i="20"/>
  <c r="Q1646" i="20"/>
  <c r="R1646" i="20"/>
  <c r="Q1647" i="20"/>
  <c r="R1647" i="20"/>
  <c r="Q1648" i="20"/>
  <c r="R1648" i="20"/>
  <c r="Q1649" i="20"/>
  <c r="R1649" i="20"/>
  <c r="Q1650" i="20"/>
  <c r="R1650" i="20"/>
  <c r="Q1651" i="20"/>
  <c r="R1651" i="20"/>
  <c r="Q1652" i="20"/>
  <c r="R1652" i="20"/>
  <c r="Q1653" i="20"/>
  <c r="R1653" i="20"/>
  <c r="Q1654" i="20"/>
  <c r="R1654" i="20"/>
  <c r="Q1655" i="20"/>
  <c r="R1655" i="20"/>
  <c r="Q1656" i="20"/>
  <c r="R1656" i="20"/>
  <c r="Q1657" i="20"/>
  <c r="R1657" i="20"/>
  <c r="Q1658" i="20"/>
  <c r="R1658" i="20"/>
  <c r="Q1659" i="20"/>
  <c r="R1659" i="20"/>
  <c r="Q1660" i="20"/>
  <c r="R1660" i="20"/>
  <c r="Q1661" i="20"/>
  <c r="R1661" i="20"/>
  <c r="Q1662" i="20"/>
  <c r="R1662" i="20"/>
  <c r="Q1663" i="20"/>
  <c r="R1663" i="20"/>
  <c r="Q1664" i="20"/>
  <c r="R1664" i="20"/>
  <c r="Q1665" i="20"/>
  <c r="R1665" i="20"/>
  <c r="Q1666" i="20"/>
  <c r="R1666" i="20"/>
  <c r="Q1667" i="20"/>
  <c r="R1667" i="20"/>
  <c r="Q1668" i="20"/>
  <c r="R1668" i="20"/>
  <c r="Q1669" i="20"/>
  <c r="R1669" i="20"/>
  <c r="Q1670" i="20"/>
  <c r="R1670" i="20"/>
  <c r="Q1671" i="20"/>
  <c r="R1671" i="20"/>
  <c r="Q1672" i="20"/>
  <c r="R1672" i="20"/>
  <c r="Q1673" i="20"/>
  <c r="R1673" i="20"/>
  <c r="Q1674" i="20"/>
  <c r="R1674" i="20"/>
  <c r="Q1675" i="20"/>
  <c r="R1675" i="20"/>
  <c r="Q1676" i="20"/>
  <c r="R1676" i="20"/>
  <c r="Q1677" i="20"/>
  <c r="R1677" i="20"/>
  <c r="Q1678" i="20"/>
  <c r="R1678" i="20"/>
  <c r="Q1679" i="20"/>
  <c r="R1679" i="20"/>
  <c r="Q1680" i="20"/>
  <c r="R1680" i="20"/>
  <c r="Q1681" i="20"/>
  <c r="R1681" i="20"/>
  <c r="Q1682" i="20"/>
  <c r="R1682" i="20"/>
  <c r="Q1683" i="20"/>
  <c r="R1683" i="20"/>
  <c r="Q1684" i="20"/>
  <c r="R1684" i="20"/>
  <c r="Q1685" i="20"/>
  <c r="R1685" i="20"/>
  <c r="Q1686" i="20"/>
  <c r="R1686" i="20"/>
  <c r="Q1687" i="20"/>
  <c r="R1687" i="20"/>
  <c r="Q1688" i="20"/>
  <c r="R1688" i="20"/>
  <c r="Q1689" i="20"/>
  <c r="R1689" i="20"/>
  <c r="Q1690" i="20"/>
  <c r="R1690" i="20"/>
  <c r="Q1691" i="20"/>
  <c r="R1691" i="20"/>
  <c r="Q1692" i="20"/>
  <c r="R1692" i="20"/>
  <c r="Q1693" i="20"/>
  <c r="R1693" i="20"/>
  <c r="Q1694" i="20"/>
  <c r="R1694" i="20"/>
  <c r="Q1695" i="20"/>
  <c r="R1695" i="20"/>
  <c r="Q1696" i="20"/>
  <c r="R1696" i="20"/>
  <c r="Q1697" i="20"/>
  <c r="R1697" i="20"/>
  <c r="Q1698" i="20"/>
  <c r="R1698" i="20"/>
  <c r="Q1699" i="20"/>
  <c r="R1699" i="20"/>
  <c r="Q1700" i="20"/>
  <c r="R1700" i="20"/>
  <c r="Q1701" i="20"/>
  <c r="R1701" i="20"/>
  <c r="Q1702" i="20"/>
  <c r="R1702" i="20"/>
  <c r="Q1703" i="20"/>
  <c r="R1703" i="20"/>
  <c r="Q1704" i="20"/>
  <c r="R1704" i="20"/>
  <c r="Q1705" i="20"/>
  <c r="R1705" i="20"/>
  <c r="Q1706" i="20"/>
  <c r="R1706" i="20"/>
  <c r="Q1707" i="20"/>
  <c r="R1707" i="20"/>
  <c r="Q1708" i="20"/>
  <c r="R1708" i="20"/>
  <c r="Q1709" i="20"/>
  <c r="R1709" i="20"/>
  <c r="Q1710" i="20"/>
  <c r="R1710" i="20"/>
  <c r="Q1711" i="20"/>
  <c r="R1711" i="20"/>
  <c r="Q1712" i="20"/>
  <c r="R1712" i="20"/>
  <c r="Q1713" i="20"/>
  <c r="R1713" i="20"/>
  <c r="Q1714" i="20"/>
  <c r="R1714" i="20"/>
  <c r="Q1715" i="20"/>
  <c r="R1715" i="20"/>
  <c r="Q1716" i="20"/>
  <c r="R1716" i="20"/>
  <c r="Q1717" i="20"/>
  <c r="R1717" i="20"/>
  <c r="Q1718" i="20"/>
  <c r="R1718" i="20"/>
  <c r="Q1719" i="20"/>
  <c r="R1719" i="20"/>
  <c r="Q1720" i="20"/>
  <c r="R1720" i="20"/>
  <c r="Q1721" i="20"/>
  <c r="R1721" i="20"/>
  <c r="Q1722" i="20"/>
  <c r="R1722" i="20"/>
  <c r="Q1723" i="20"/>
  <c r="R1723" i="20"/>
  <c r="Q1724" i="20"/>
  <c r="R1724" i="20"/>
  <c r="Q1725" i="20"/>
  <c r="R1725" i="20"/>
  <c r="Q1726" i="20"/>
  <c r="R1726" i="20"/>
  <c r="Q1727" i="20"/>
  <c r="R1727" i="20"/>
  <c r="Q1728" i="20"/>
  <c r="R1728" i="20"/>
  <c r="Q1729" i="20"/>
  <c r="R1729" i="20"/>
  <c r="Q1730" i="20"/>
  <c r="R1730" i="20"/>
  <c r="Q1731" i="20"/>
  <c r="R1731" i="20"/>
  <c r="Q1732" i="20"/>
  <c r="R1732" i="20"/>
  <c r="Q1733" i="20"/>
  <c r="R1733" i="20"/>
  <c r="Q1734" i="20"/>
  <c r="R1734" i="20"/>
  <c r="Q1735" i="20"/>
  <c r="R1735" i="20"/>
  <c r="Q1736" i="20"/>
  <c r="R1736" i="20"/>
  <c r="Q1737" i="20"/>
  <c r="R1737" i="20"/>
  <c r="Q1738" i="20"/>
  <c r="R1738" i="20"/>
  <c r="Q1739" i="20"/>
  <c r="R1739" i="20"/>
  <c r="Q1740" i="20"/>
  <c r="R1740" i="20"/>
  <c r="Q1741" i="20"/>
  <c r="R1741" i="20"/>
  <c r="Q1742" i="20"/>
  <c r="R1742" i="20"/>
  <c r="Q1743" i="20"/>
  <c r="R1743" i="20"/>
  <c r="Q1744" i="20"/>
  <c r="R1744" i="20"/>
  <c r="Q1745" i="20"/>
  <c r="R1745" i="20"/>
  <c r="Q1746" i="20"/>
  <c r="R1746" i="20"/>
  <c r="Q1747" i="20"/>
  <c r="R1747" i="20"/>
  <c r="Q1748" i="20"/>
  <c r="R1748" i="20"/>
  <c r="Q1749" i="20"/>
  <c r="R1749" i="20"/>
  <c r="Q1750" i="20"/>
  <c r="R1750" i="20"/>
  <c r="Q1751" i="20"/>
  <c r="R1751" i="20"/>
  <c r="Q1752" i="20"/>
  <c r="R1752" i="20"/>
  <c r="Q1753" i="20"/>
  <c r="R1753" i="20"/>
  <c r="Q1754" i="20"/>
  <c r="R1754" i="20"/>
  <c r="Q1755" i="20"/>
  <c r="R1755" i="20"/>
  <c r="Q1756" i="20"/>
  <c r="R1756" i="20"/>
  <c r="Q1757" i="20"/>
  <c r="R1757" i="20"/>
  <c r="Q1758" i="20"/>
  <c r="R1758" i="20"/>
  <c r="Q1759" i="20"/>
  <c r="R1759" i="20"/>
  <c r="Q1760" i="20"/>
  <c r="R1760" i="20"/>
  <c r="Q1761" i="20"/>
  <c r="R1761" i="20"/>
  <c r="Q1762" i="20"/>
  <c r="R1762" i="20"/>
  <c r="Q1763" i="20"/>
  <c r="R1763" i="20"/>
  <c r="Q1764" i="20"/>
  <c r="R1764" i="20"/>
  <c r="Q1765" i="20"/>
  <c r="R1765" i="20"/>
  <c r="Q1766" i="20"/>
  <c r="R1766" i="20"/>
  <c r="Q1767" i="20"/>
  <c r="R1767" i="20"/>
  <c r="Q1768" i="20"/>
  <c r="R1768" i="20"/>
  <c r="Q1769" i="20"/>
  <c r="R1769" i="20"/>
  <c r="Q1770" i="20"/>
  <c r="R1770" i="20"/>
  <c r="Q1771" i="20"/>
  <c r="R1771" i="20"/>
  <c r="Q1772" i="20"/>
  <c r="R1772" i="20"/>
  <c r="Q1773" i="20"/>
  <c r="R1773" i="20"/>
  <c r="Q1774" i="20"/>
  <c r="R1774" i="20"/>
  <c r="Q1775" i="20"/>
  <c r="R1775" i="20"/>
  <c r="Q1776" i="20"/>
  <c r="R1776" i="20"/>
  <c r="Q1777" i="20"/>
  <c r="R1777" i="20"/>
  <c r="Q1778" i="20"/>
  <c r="R1778" i="20"/>
  <c r="Q1779" i="20"/>
  <c r="R1779" i="20"/>
  <c r="Q1780" i="20"/>
  <c r="R1780" i="20"/>
  <c r="Q1781" i="20"/>
  <c r="R1781" i="20"/>
  <c r="Q1782" i="20"/>
  <c r="R1782" i="20"/>
  <c r="Q1783" i="20"/>
  <c r="R1783" i="20"/>
  <c r="Q1784" i="20"/>
  <c r="R1784" i="20"/>
  <c r="Q1785" i="20"/>
  <c r="R1785" i="20"/>
  <c r="Q1786" i="20"/>
  <c r="R1786" i="20"/>
  <c r="Q1787" i="20"/>
  <c r="R1787" i="20"/>
  <c r="Q1788" i="20"/>
  <c r="R1788" i="20"/>
  <c r="Q1789" i="20"/>
  <c r="R1789" i="20"/>
  <c r="Q1790" i="20"/>
  <c r="R1790" i="20"/>
  <c r="Q1791" i="20"/>
  <c r="R1791" i="20"/>
  <c r="Q1792" i="20"/>
  <c r="R1792" i="20"/>
  <c r="Q1793" i="20"/>
  <c r="R1793" i="20"/>
  <c r="Q1794" i="20"/>
  <c r="R1794" i="20"/>
  <c r="Q1795" i="20"/>
  <c r="R1795" i="20"/>
  <c r="Q1796" i="20"/>
  <c r="R1796" i="20"/>
  <c r="Q1797" i="20"/>
  <c r="R1797" i="20"/>
  <c r="Q1798" i="20"/>
  <c r="R1798" i="20"/>
  <c r="Q1799" i="20"/>
  <c r="R1799" i="20"/>
  <c r="Q1800" i="20"/>
  <c r="R1800" i="20"/>
  <c r="Q1801" i="20"/>
  <c r="R1801" i="20"/>
  <c r="Q1802" i="20"/>
  <c r="R1802" i="20"/>
  <c r="Q1803" i="20"/>
  <c r="R1803" i="20"/>
  <c r="Q1804" i="20"/>
  <c r="R1804" i="20"/>
  <c r="Q1805" i="20"/>
  <c r="R1805" i="20"/>
  <c r="Q1806" i="20"/>
  <c r="R1806" i="20"/>
  <c r="Q1807" i="20"/>
  <c r="R1807" i="20"/>
  <c r="Q1808" i="20"/>
  <c r="R1808" i="20"/>
  <c r="Q1809" i="20"/>
  <c r="R1809" i="20"/>
  <c r="Q1810" i="20"/>
  <c r="R1810" i="20"/>
  <c r="Q1811" i="20"/>
  <c r="R1811" i="20"/>
  <c r="Q1812" i="20"/>
  <c r="R1812" i="20"/>
  <c r="Q1813" i="20"/>
  <c r="R1813" i="20"/>
  <c r="Q1814" i="20"/>
  <c r="R1814" i="20"/>
  <c r="Q1815" i="20"/>
  <c r="R1815" i="20"/>
  <c r="Q1816" i="20"/>
  <c r="R1816" i="20"/>
  <c r="Q1817" i="20"/>
  <c r="R1817" i="20"/>
  <c r="Q1818" i="20"/>
  <c r="R1818" i="20"/>
  <c r="Q1819" i="20"/>
  <c r="R1819" i="20"/>
  <c r="Q1820" i="20"/>
  <c r="R1820" i="20"/>
  <c r="Q1821" i="20"/>
  <c r="R1821" i="20"/>
  <c r="Q1822" i="20"/>
  <c r="R1822" i="20"/>
  <c r="Q1823" i="20"/>
  <c r="R1823" i="20"/>
  <c r="Q1824" i="20"/>
  <c r="R1824" i="20"/>
  <c r="Q1825" i="20"/>
  <c r="R1825" i="20"/>
  <c r="Q1826" i="20"/>
  <c r="R1826" i="20"/>
  <c r="Q1827" i="20"/>
  <c r="R1827" i="20"/>
  <c r="Q1828" i="20"/>
  <c r="R1828" i="20"/>
  <c r="Q1829" i="20"/>
  <c r="R1829" i="20"/>
  <c r="Q1830" i="20"/>
  <c r="R1830" i="20"/>
  <c r="Q1831" i="20"/>
  <c r="R1831" i="20"/>
  <c r="Q1832" i="20"/>
  <c r="R1832" i="20"/>
  <c r="Q1833" i="20"/>
  <c r="R1833" i="20"/>
  <c r="Q1834" i="20"/>
  <c r="R1834" i="20"/>
  <c r="Q1835" i="20"/>
  <c r="R1835" i="20"/>
  <c r="Q1836" i="20"/>
  <c r="R1836" i="20"/>
  <c r="Q1837" i="20"/>
  <c r="R1837" i="20"/>
  <c r="Q1838" i="20"/>
  <c r="R1838" i="20"/>
  <c r="Q1839" i="20"/>
  <c r="R1839" i="20"/>
  <c r="Q1840" i="20"/>
  <c r="R1840" i="20"/>
  <c r="Q1841" i="20"/>
  <c r="R1841" i="20"/>
  <c r="Q1842" i="20"/>
  <c r="R1842" i="20"/>
  <c r="Q1843" i="20"/>
  <c r="R1843" i="20"/>
  <c r="Q1844" i="20"/>
  <c r="R1844" i="20"/>
  <c r="Q1845" i="20"/>
  <c r="R1845" i="20"/>
  <c r="Q1846" i="20"/>
  <c r="R1846" i="20"/>
  <c r="Q1847" i="20"/>
  <c r="R1847" i="20"/>
  <c r="Q1848" i="20"/>
  <c r="R1848" i="20"/>
  <c r="Q1849" i="20"/>
  <c r="R1849" i="20"/>
  <c r="Q1850" i="20"/>
  <c r="R1850" i="20"/>
  <c r="Q1851" i="20"/>
  <c r="R1851" i="20"/>
  <c r="Q1852" i="20"/>
  <c r="R1852" i="20"/>
  <c r="Q1853" i="20"/>
  <c r="R1853" i="20"/>
  <c r="Q1854" i="20"/>
  <c r="R1854" i="20"/>
  <c r="Q1855" i="20"/>
  <c r="R1855" i="20"/>
  <c r="Q1856" i="20"/>
  <c r="R1856" i="20"/>
  <c r="Q1857" i="20"/>
  <c r="R1857" i="20"/>
  <c r="Q1858" i="20"/>
  <c r="R1858" i="20"/>
  <c r="Q1859" i="20"/>
  <c r="R1859" i="20"/>
  <c r="Q1860" i="20"/>
  <c r="R1860" i="20"/>
  <c r="Q1861" i="20"/>
  <c r="R1861" i="20"/>
  <c r="Q1862" i="20"/>
  <c r="R1862" i="20"/>
  <c r="Q1863" i="20"/>
  <c r="R1863" i="20"/>
  <c r="Q1864" i="20"/>
  <c r="R1864" i="20"/>
  <c r="Q1865" i="20"/>
  <c r="R1865" i="20"/>
  <c r="Q1866" i="20"/>
  <c r="R1866" i="20"/>
  <c r="Q1867" i="20"/>
  <c r="R1867" i="20"/>
  <c r="Q1868" i="20"/>
  <c r="R1868" i="20"/>
  <c r="Q1869" i="20"/>
  <c r="R1869" i="20"/>
  <c r="Q1870" i="20"/>
  <c r="R1870" i="20"/>
  <c r="Q1871" i="20"/>
  <c r="R1871" i="20"/>
  <c r="Q1872" i="20"/>
  <c r="R1872" i="20"/>
  <c r="Q1873" i="20"/>
  <c r="R1873" i="20"/>
  <c r="Q1874" i="20"/>
  <c r="R1874" i="20"/>
  <c r="Q1875" i="20"/>
  <c r="R1875" i="20"/>
  <c r="Q1876" i="20"/>
  <c r="R1876" i="20"/>
  <c r="Q1877" i="20"/>
  <c r="R1877" i="20"/>
  <c r="Q1878" i="20"/>
  <c r="R1878" i="20"/>
  <c r="Q1879" i="20"/>
  <c r="R1879" i="20"/>
  <c r="Q1880" i="20"/>
  <c r="R1880" i="20"/>
  <c r="Q1881" i="20"/>
  <c r="R1881" i="20"/>
  <c r="Q1882" i="20"/>
  <c r="R1882" i="20"/>
  <c r="Q1883" i="20"/>
  <c r="R1883" i="20"/>
  <c r="Q1884" i="20"/>
  <c r="R1884" i="20"/>
  <c r="Q1885" i="20"/>
  <c r="R1885" i="20"/>
  <c r="Q1886" i="20"/>
  <c r="R1886" i="20"/>
  <c r="Q1887" i="20"/>
  <c r="R1887" i="20"/>
  <c r="Q1888" i="20"/>
  <c r="R1888" i="20"/>
  <c r="Q1889" i="20"/>
  <c r="R1889" i="20"/>
  <c r="Q1890" i="20"/>
  <c r="R1890" i="20"/>
  <c r="Q1891" i="20"/>
  <c r="R1891" i="20"/>
  <c r="Q1892" i="20"/>
  <c r="R1892" i="20"/>
  <c r="Q1893" i="20"/>
  <c r="R1893" i="20"/>
  <c r="Q1894" i="20"/>
  <c r="R1894" i="20"/>
  <c r="Q1895" i="20"/>
  <c r="R1895" i="20"/>
  <c r="Q1896" i="20"/>
  <c r="R1896" i="20"/>
  <c r="Q1897" i="20"/>
  <c r="R1897" i="20"/>
  <c r="Q1898" i="20"/>
  <c r="R1898" i="20"/>
  <c r="Q1899" i="20"/>
  <c r="R1899" i="20"/>
  <c r="Q1900" i="20"/>
  <c r="R1900" i="20"/>
  <c r="Q1901" i="20"/>
  <c r="R1901" i="20"/>
  <c r="Q1902" i="20"/>
  <c r="R1902" i="20"/>
  <c r="Q1903" i="20"/>
  <c r="R1903" i="20"/>
  <c r="Q1904" i="20"/>
  <c r="R1904" i="20"/>
  <c r="Q1905" i="20"/>
  <c r="R1905" i="20"/>
  <c r="Q1906" i="20"/>
  <c r="R1906" i="20"/>
  <c r="Q1907" i="20"/>
  <c r="R1907" i="20"/>
  <c r="Q1908" i="20"/>
  <c r="R1908" i="20"/>
  <c r="Q1909" i="20"/>
  <c r="R1909" i="20"/>
  <c r="Q1910" i="20"/>
  <c r="R1910" i="20"/>
  <c r="Q1911" i="20"/>
  <c r="R1911" i="20"/>
  <c r="Q1912" i="20"/>
  <c r="R1912" i="20"/>
  <c r="Q1913" i="20"/>
  <c r="R1913" i="20"/>
  <c r="Q1914" i="20"/>
  <c r="R1914" i="20"/>
  <c r="Q1915" i="20"/>
  <c r="R1915" i="20"/>
  <c r="Q1916" i="20"/>
  <c r="R1916" i="20"/>
  <c r="Q1917" i="20"/>
  <c r="R1917" i="20"/>
  <c r="Q1918" i="20"/>
  <c r="R1918" i="20"/>
  <c r="Q1919" i="20"/>
  <c r="R1919" i="20"/>
  <c r="Q1920" i="20"/>
  <c r="R1920" i="20"/>
  <c r="Q1921" i="20"/>
  <c r="R1921" i="20"/>
  <c r="Q1922" i="20"/>
  <c r="R1922" i="20"/>
  <c r="Q1923" i="20"/>
  <c r="R1923" i="20"/>
  <c r="Q1924" i="20"/>
  <c r="R1924" i="20"/>
  <c r="Q1925" i="20"/>
  <c r="R1925" i="20"/>
  <c r="Q1926" i="20"/>
  <c r="R1926" i="20"/>
  <c r="Q1927" i="20"/>
  <c r="R1927" i="20"/>
  <c r="Q1928" i="20"/>
  <c r="R1928" i="20"/>
  <c r="Q1929" i="20"/>
  <c r="R1929" i="20"/>
  <c r="Q1930" i="20"/>
  <c r="R1930" i="20"/>
  <c r="Q1931" i="20"/>
  <c r="R1931" i="20"/>
  <c r="Q1932" i="20"/>
  <c r="R1932" i="20"/>
  <c r="Q1933" i="20"/>
  <c r="R1933" i="20"/>
  <c r="Q1934" i="20"/>
  <c r="R1934" i="20"/>
  <c r="Q1935" i="20"/>
  <c r="R1935" i="20"/>
  <c r="Q1936" i="20"/>
  <c r="R1936" i="20"/>
  <c r="Q1937" i="20"/>
  <c r="R1937" i="20"/>
  <c r="Q1938" i="20"/>
  <c r="R1938" i="20"/>
  <c r="Q1939" i="20"/>
  <c r="R1939" i="20"/>
  <c r="Q1940" i="20"/>
  <c r="R1940" i="20"/>
  <c r="Q1941" i="20"/>
  <c r="R1941" i="20"/>
  <c r="Q1942" i="20"/>
  <c r="R1942" i="20"/>
  <c r="Q1943" i="20"/>
  <c r="R1943" i="20"/>
  <c r="Q1944" i="20"/>
  <c r="R1944" i="20"/>
  <c r="Q1945" i="20"/>
  <c r="R1945" i="20"/>
  <c r="Q1946" i="20"/>
  <c r="R1946" i="20"/>
  <c r="Q1947" i="20"/>
  <c r="R1947" i="20"/>
  <c r="Q1948" i="20"/>
  <c r="R1948" i="20"/>
  <c r="Q1949" i="20"/>
  <c r="R1949" i="20"/>
  <c r="Q1950" i="20"/>
  <c r="R1950" i="20"/>
  <c r="Q1951" i="20"/>
  <c r="R1951" i="20"/>
  <c r="Q1952" i="20"/>
  <c r="R1952" i="20"/>
  <c r="Q1953" i="20"/>
  <c r="R1953" i="20"/>
  <c r="Q1954" i="20"/>
  <c r="R1954" i="20"/>
  <c r="Q1955" i="20"/>
  <c r="R1955" i="20"/>
  <c r="Q1956" i="20"/>
  <c r="R1956" i="20"/>
  <c r="Q1957" i="20"/>
  <c r="R1957" i="20"/>
  <c r="Q1958" i="20"/>
  <c r="R1958" i="20"/>
  <c r="Q1959" i="20"/>
  <c r="R1959" i="20"/>
  <c r="Q1960" i="20"/>
  <c r="R1960" i="20"/>
  <c r="Q1961" i="20"/>
  <c r="R1961" i="20"/>
  <c r="Q1962" i="20"/>
  <c r="R1962" i="20"/>
  <c r="Q1963" i="20"/>
  <c r="R1963" i="20"/>
  <c r="Q1964" i="20"/>
  <c r="R1964" i="20"/>
  <c r="Q1965" i="20"/>
  <c r="R1965" i="20"/>
  <c r="Q1966" i="20"/>
  <c r="R1966" i="20"/>
  <c r="Q1967" i="20"/>
  <c r="R1967" i="20"/>
  <c r="Q1968" i="20"/>
  <c r="R1968" i="20"/>
  <c r="Q1969" i="20"/>
  <c r="R1969" i="20"/>
  <c r="Q1970" i="20"/>
  <c r="R1970" i="20"/>
  <c r="Q1971" i="20"/>
  <c r="R1971" i="20"/>
  <c r="Q1972" i="20"/>
  <c r="R1972" i="20"/>
  <c r="Q1973" i="20"/>
  <c r="R1973" i="20"/>
  <c r="Q1974" i="20"/>
  <c r="R1974" i="20"/>
  <c r="Q1975" i="20"/>
  <c r="R1975" i="20"/>
  <c r="Q1976" i="20"/>
  <c r="R1976" i="20"/>
  <c r="Q1977" i="20"/>
  <c r="R1977" i="20"/>
  <c r="Q1978" i="20"/>
  <c r="R1978" i="20"/>
  <c r="Q1979" i="20"/>
  <c r="R1979" i="20"/>
  <c r="Q1980" i="20"/>
  <c r="R1980" i="20"/>
  <c r="Q1981" i="20"/>
  <c r="R1981" i="20"/>
  <c r="Q1982" i="20"/>
  <c r="R1982" i="20"/>
  <c r="Q1983" i="20"/>
  <c r="R1983" i="20"/>
  <c r="Q1984" i="20"/>
  <c r="R1984" i="20"/>
  <c r="Q1985" i="20"/>
  <c r="R1985" i="20"/>
  <c r="Q1986" i="20"/>
  <c r="R1986" i="20"/>
  <c r="Q1987" i="20"/>
  <c r="R1987" i="20"/>
  <c r="Q1988" i="20"/>
  <c r="R1988" i="20"/>
  <c r="Q1989" i="20"/>
  <c r="R1989" i="20"/>
  <c r="Q1990" i="20"/>
  <c r="R1990" i="20"/>
  <c r="Q1991" i="20"/>
  <c r="R1991" i="20"/>
  <c r="Q1992" i="20"/>
  <c r="R1992" i="20"/>
  <c r="Q1993" i="20"/>
  <c r="R1993" i="20"/>
  <c r="Q1994" i="20"/>
  <c r="R1994" i="20"/>
  <c r="Q1995" i="20"/>
  <c r="R1995" i="20"/>
  <c r="Q1996" i="20"/>
  <c r="R1996" i="20"/>
  <c r="Q1997" i="20"/>
  <c r="R1997" i="20"/>
  <c r="Q1998" i="20"/>
  <c r="R1998" i="20"/>
  <c r="Q1999" i="20"/>
  <c r="R1999" i="20"/>
  <c r="Q2000" i="20"/>
  <c r="R2000" i="20"/>
  <c r="Q2001" i="20"/>
  <c r="R2001" i="20"/>
  <c r="Q2002" i="20"/>
  <c r="R2002" i="20" s="1"/>
  <c r="Q2003" i="20"/>
  <c r="R2003" i="20" s="1"/>
  <c r="Q2004" i="20"/>
  <c r="R2004" i="20" s="1"/>
  <c r="R5" i="20"/>
  <c r="Q5" i="20"/>
  <c r="L6" i="20" l="1"/>
  <c r="L7" i="20"/>
  <c r="L8" i="20"/>
  <c r="L9" i="20"/>
  <c r="L10" i="20"/>
  <c r="L11" i="20"/>
  <c r="L12" i="20"/>
  <c r="L13" i="20"/>
  <c r="L14" i="20"/>
  <c r="L15" i="20"/>
  <c r="L16" i="20"/>
  <c r="L17" i="20"/>
  <c r="L18" i="20"/>
  <c r="L19" i="20"/>
  <c r="L20" i="20"/>
  <c r="L21" i="20"/>
  <c r="L22" i="20"/>
  <c r="L23" i="20"/>
  <c r="L24" i="20"/>
  <c r="L25" i="20"/>
  <c r="L26" i="20"/>
  <c r="L27" i="20"/>
  <c r="L28" i="20"/>
  <c r="L29" i="20"/>
  <c r="L30" i="20"/>
  <c r="L31" i="20"/>
  <c r="L32" i="20"/>
  <c r="L33" i="20"/>
  <c r="L34" i="20"/>
  <c r="L35" i="20"/>
  <c r="L36" i="20"/>
  <c r="L37" i="20"/>
  <c r="L38" i="20"/>
  <c r="L39" i="20"/>
  <c r="L40" i="20"/>
  <c r="L41" i="20"/>
  <c r="L42" i="20"/>
  <c r="L43" i="20"/>
  <c r="L44" i="20"/>
  <c r="L45" i="20"/>
  <c r="L46" i="20"/>
  <c r="L47" i="20"/>
  <c r="L48" i="20"/>
  <c r="L49" i="20"/>
  <c r="L50" i="20"/>
  <c r="L51" i="20"/>
  <c r="L52" i="20"/>
  <c r="L53" i="20"/>
  <c r="L54" i="20"/>
  <c r="L55" i="20"/>
  <c r="L56" i="20"/>
  <c r="L57" i="20"/>
  <c r="L58" i="20"/>
  <c r="L59" i="20"/>
  <c r="L60" i="20"/>
  <c r="L61" i="20"/>
  <c r="L62" i="20"/>
  <c r="L63" i="20"/>
  <c r="L64" i="20"/>
  <c r="L65" i="20"/>
  <c r="L66" i="20"/>
  <c r="L67" i="20"/>
  <c r="L68" i="20"/>
  <c r="L69" i="20"/>
  <c r="L70" i="20"/>
  <c r="L71" i="20"/>
  <c r="L72" i="20"/>
  <c r="L73" i="20"/>
  <c r="L74" i="20"/>
  <c r="L75" i="20"/>
  <c r="L76" i="20"/>
  <c r="L77" i="20"/>
  <c r="L78" i="20"/>
  <c r="L79" i="20"/>
  <c r="L80" i="20"/>
  <c r="L81" i="20"/>
  <c r="L82" i="20"/>
  <c r="L83" i="20"/>
  <c r="L84" i="20"/>
  <c r="L85" i="20"/>
  <c r="L86" i="20"/>
  <c r="L87" i="20"/>
  <c r="L88" i="20"/>
  <c r="L89" i="20"/>
  <c r="L90" i="20"/>
  <c r="L91" i="20"/>
  <c r="L92" i="20"/>
  <c r="L93" i="20"/>
  <c r="L94" i="20"/>
  <c r="L95" i="20"/>
  <c r="L96" i="20"/>
  <c r="L97" i="20"/>
  <c r="L98" i="20"/>
  <c r="L99" i="20"/>
  <c r="L100" i="20"/>
  <c r="L101" i="20"/>
  <c r="L102" i="20"/>
  <c r="L103" i="20"/>
  <c r="L104" i="20"/>
  <c r="L105" i="20"/>
  <c r="L106" i="20"/>
  <c r="L107" i="20"/>
  <c r="L108" i="20"/>
  <c r="L109" i="20"/>
  <c r="L110" i="20"/>
  <c r="L111" i="20"/>
  <c r="L112" i="20"/>
  <c r="L113" i="20"/>
  <c r="L114" i="20"/>
  <c r="L115" i="20"/>
  <c r="L116" i="20"/>
  <c r="L117" i="20"/>
  <c r="L118" i="20"/>
  <c r="L119" i="20"/>
  <c r="L120" i="20"/>
  <c r="L121" i="20"/>
  <c r="L122" i="20"/>
  <c r="L123" i="20"/>
  <c r="L124" i="20"/>
  <c r="L125" i="20"/>
  <c r="L126" i="20"/>
  <c r="L127" i="20"/>
  <c r="L128" i="20"/>
  <c r="L129" i="20"/>
  <c r="L130" i="20"/>
  <c r="L131" i="20"/>
  <c r="L132" i="20"/>
  <c r="L133" i="20"/>
  <c r="L134" i="20"/>
  <c r="L135" i="20"/>
  <c r="L136" i="20"/>
  <c r="L137" i="20"/>
  <c r="L138" i="20"/>
  <c r="L139" i="20"/>
  <c r="L140" i="20"/>
  <c r="L141" i="20"/>
  <c r="L142" i="20"/>
  <c r="L143" i="20"/>
  <c r="L144" i="20"/>
  <c r="L145" i="20"/>
  <c r="L146" i="20"/>
  <c r="L147" i="20"/>
  <c r="L148" i="20"/>
  <c r="L149" i="20"/>
  <c r="L150" i="20"/>
  <c r="L151" i="20"/>
  <c r="L152" i="20"/>
  <c r="L153" i="20"/>
  <c r="L154" i="20"/>
  <c r="L155" i="20"/>
  <c r="L156" i="20"/>
  <c r="L157" i="20"/>
  <c r="L158" i="20"/>
  <c r="L159" i="20"/>
  <c r="L160" i="20"/>
  <c r="L161" i="20"/>
  <c r="L162" i="20"/>
  <c r="L163" i="20"/>
  <c r="L164" i="20"/>
  <c r="L165" i="20"/>
  <c r="L166" i="20"/>
  <c r="L167" i="20"/>
  <c r="L168" i="20"/>
  <c r="L169" i="20"/>
  <c r="L170" i="20"/>
  <c r="L171" i="20"/>
  <c r="L172" i="20"/>
  <c r="L173" i="20"/>
  <c r="L174" i="20"/>
  <c r="L175" i="20"/>
  <c r="L176" i="20"/>
  <c r="L177" i="20"/>
  <c r="L178" i="20"/>
  <c r="L179" i="20"/>
  <c r="L180" i="20"/>
  <c r="L181" i="20"/>
  <c r="L182" i="20"/>
  <c r="L183" i="20"/>
  <c r="L184" i="20"/>
  <c r="L185" i="20"/>
  <c r="L186" i="20"/>
  <c r="L187" i="20"/>
  <c r="L188" i="20"/>
  <c r="L189" i="20"/>
  <c r="L190" i="20"/>
  <c r="L191" i="20"/>
  <c r="L192" i="20"/>
  <c r="L193" i="20"/>
  <c r="L194" i="20"/>
  <c r="L195" i="20"/>
  <c r="L196" i="20"/>
  <c r="L197" i="20"/>
  <c r="L198" i="20"/>
  <c r="L199" i="20"/>
  <c r="L200" i="20"/>
  <c r="L201" i="20"/>
  <c r="L202" i="20"/>
  <c r="L203" i="20"/>
  <c r="L204" i="20"/>
  <c r="L205" i="20"/>
  <c r="L206" i="20"/>
  <c r="L207" i="20"/>
  <c r="L208" i="20"/>
  <c r="L209" i="20"/>
  <c r="L210" i="20"/>
  <c r="L211" i="20"/>
  <c r="L212" i="20"/>
  <c r="L213" i="20"/>
  <c r="L214" i="20"/>
  <c r="L215" i="20"/>
  <c r="L216" i="20"/>
  <c r="L217" i="20"/>
  <c r="L218" i="20"/>
  <c r="L219" i="20"/>
  <c r="L220" i="20"/>
  <c r="L221" i="20"/>
  <c r="L222" i="20"/>
  <c r="L223" i="20"/>
  <c r="L224" i="20"/>
  <c r="L225" i="20"/>
  <c r="L226" i="20"/>
  <c r="L227" i="20"/>
  <c r="L228" i="20"/>
  <c r="L229" i="20"/>
  <c r="L230" i="20"/>
  <c r="L231" i="20"/>
  <c r="L232" i="20"/>
  <c r="L233" i="20"/>
  <c r="L234" i="20"/>
  <c r="L235" i="20"/>
  <c r="L236" i="20"/>
  <c r="L237" i="20"/>
  <c r="L238" i="20"/>
  <c r="L239" i="20"/>
  <c r="L240" i="20"/>
  <c r="L241" i="20"/>
  <c r="L242" i="20"/>
  <c r="L243" i="20"/>
  <c r="L244" i="20"/>
  <c r="L245" i="20"/>
  <c r="L246" i="20"/>
  <c r="L247" i="20"/>
  <c r="L248" i="20"/>
  <c r="L249" i="20"/>
  <c r="L250" i="20"/>
  <c r="L251" i="20"/>
  <c r="L252" i="20"/>
  <c r="L253" i="20"/>
  <c r="L254" i="20"/>
  <c r="L255" i="20"/>
  <c r="L256" i="20"/>
  <c r="L257" i="20"/>
  <c r="L258" i="20"/>
  <c r="L259" i="20"/>
  <c r="L260" i="20"/>
  <c r="L261" i="20"/>
  <c r="L262" i="20"/>
  <c r="L263" i="20"/>
  <c r="L264" i="20"/>
  <c r="L265" i="20"/>
  <c r="L266" i="20"/>
  <c r="L267" i="20"/>
  <c r="L268" i="20"/>
  <c r="L269" i="20"/>
  <c r="L270" i="20"/>
  <c r="L271" i="20"/>
  <c r="L272" i="20"/>
  <c r="L273" i="20"/>
  <c r="L274" i="20"/>
  <c r="L275" i="20"/>
  <c r="L276" i="20"/>
  <c r="L277" i="20"/>
  <c r="L278" i="20"/>
  <c r="L279" i="20"/>
  <c r="L280" i="20"/>
  <c r="L281" i="20"/>
  <c r="L282" i="20"/>
  <c r="L283" i="20"/>
  <c r="L284" i="20"/>
  <c r="L285" i="20"/>
  <c r="L286" i="20"/>
  <c r="L287" i="20"/>
  <c r="L288" i="20"/>
  <c r="L289" i="20"/>
  <c r="L290" i="20"/>
  <c r="L291" i="20"/>
  <c r="L292" i="20"/>
  <c r="L293" i="20"/>
  <c r="L294" i="20"/>
  <c r="L295" i="20"/>
  <c r="L296" i="20"/>
  <c r="L297" i="20"/>
  <c r="L298" i="20"/>
  <c r="L299" i="20"/>
  <c r="L300" i="20"/>
  <c r="L301" i="20"/>
  <c r="L302" i="20"/>
  <c r="L303" i="20"/>
  <c r="L304" i="20"/>
  <c r="L305" i="20"/>
  <c r="L306" i="20"/>
  <c r="L307" i="20"/>
  <c r="L308" i="20"/>
  <c r="L309" i="20"/>
  <c r="L310" i="20"/>
  <c r="L311" i="20"/>
  <c r="L312" i="20"/>
  <c r="L313" i="20"/>
  <c r="L314" i="20"/>
  <c r="L315" i="20"/>
  <c r="L316" i="20"/>
  <c r="L317" i="20"/>
  <c r="L318" i="20"/>
  <c r="L319" i="20"/>
  <c r="L320" i="20"/>
  <c r="L321" i="20"/>
  <c r="L322" i="20"/>
  <c r="L323" i="20"/>
  <c r="L324" i="20"/>
  <c r="L325" i="20"/>
  <c r="L326" i="20"/>
  <c r="L327" i="20"/>
  <c r="L328" i="20"/>
  <c r="L329" i="20"/>
  <c r="L330" i="20"/>
  <c r="L331" i="20"/>
  <c r="L332" i="20"/>
  <c r="L333" i="20"/>
  <c r="L334" i="20"/>
  <c r="L335" i="20"/>
  <c r="L336" i="20"/>
  <c r="L337" i="20"/>
  <c r="L338" i="20"/>
  <c r="L339" i="20"/>
  <c r="L340" i="20"/>
  <c r="L341" i="20"/>
  <c r="L342" i="20"/>
  <c r="L343" i="20"/>
  <c r="L344" i="20"/>
  <c r="L345" i="20"/>
  <c r="L346" i="20"/>
  <c r="L347" i="20"/>
  <c r="L348" i="20"/>
  <c r="L349" i="20"/>
  <c r="L350" i="20"/>
  <c r="L351" i="20"/>
  <c r="L352" i="20"/>
  <c r="L353" i="20"/>
  <c r="L354" i="20"/>
  <c r="L355" i="20"/>
  <c r="L356" i="20"/>
  <c r="L357" i="20"/>
  <c r="L358" i="20"/>
  <c r="L359" i="20"/>
  <c r="L360" i="20"/>
  <c r="L361" i="20"/>
  <c r="L362" i="20"/>
  <c r="L363" i="20"/>
  <c r="L364" i="20"/>
  <c r="L365" i="20"/>
  <c r="L366" i="20"/>
  <c r="L367" i="20"/>
  <c r="L368" i="20"/>
  <c r="L369" i="20"/>
  <c r="L370" i="20"/>
  <c r="L371" i="20"/>
  <c r="L372" i="20"/>
  <c r="L373" i="20"/>
  <c r="L374" i="20"/>
  <c r="L375" i="20"/>
  <c r="L376" i="20"/>
  <c r="L377" i="20"/>
  <c r="L378" i="20"/>
  <c r="L379" i="20"/>
  <c r="L380" i="20"/>
  <c r="L381" i="20"/>
  <c r="L382" i="20"/>
  <c r="L383" i="20"/>
  <c r="L384" i="20"/>
  <c r="L385" i="20"/>
  <c r="L386" i="20"/>
  <c r="L387" i="20"/>
  <c r="L388" i="20"/>
  <c r="L389" i="20"/>
  <c r="L390" i="20"/>
  <c r="L391" i="20"/>
  <c r="L392" i="20"/>
  <c r="L393" i="20"/>
  <c r="L394" i="20"/>
  <c r="L395" i="20"/>
  <c r="L396" i="20"/>
  <c r="L397" i="20"/>
  <c r="L398" i="20"/>
  <c r="L399" i="20"/>
  <c r="L400" i="20"/>
  <c r="L401" i="20"/>
  <c r="L402" i="20"/>
  <c r="L403" i="20"/>
  <c r="L404" i="20"/>
  <c r="L405" i="20"/>
  <c r="L406" i="20"/>
  <c r="L407" i="20"/>
  <c r="L408" i="20"/>
  <c r="L409" i="20"/>
  <c r="L410" i="20"/>
  <c r="L411" i="20"/>
  <c r="L412" i="20"/>
  <c r="L413" i="20"/>
  <c r="L414" i="20"/>
  <c r="L415" i="20"/>
  <c r="L416" i="20"/>
  <c r="L417" i="20"/>
  <c r="L418" i="20"/>
  <c r="L419" i="20"/>
  <c r="L420" i="20"/>
  <c r="L421" i="20"/>
  <c r="L422" i="20"/>
  <c r="L423" i="20"/>
  <c r="L424" i="20"/>
  <c r="L425" i="20"/>
  <c r="L426" i="20"/>
  <c r="L427" i="20"/>
  <c r="L428" i="20"/>
  <c r="L429" i="20"/>
  <c r="L430" i="20"/>
  <c r="L431" i="20"/>
  <c r="L432" i="20"/>
  <c r="L433" i="20"/>
  <c r="L434" i="20"/>
  <c r="L435" i="20"/>
  <c r="L436" i="20"/>
  <c r="L437" i="20"/>
  <c r="L438" i="20"/>
  <c r="L439" i="20"/>
  <c r="L440" i="20"/>
  <c r="L441" i="20"/>
  <c r="L442" i="20"/>
  <c r="L443" i="20"/>
  <c r="L444" i="20"/>
  <c r="L445" i="20"/>
  <c r="L446" i="20"/>
  <c r="L447" i="20"/>
  <c r="L448" i="20"/>
  <c r="L449" i="20"/>
  <c r="L450" i="20"/>
  <c r="L451" i="20"/>
  <c r="L452" i="20"/>
  <c r="L453" i="20"/>
  <c r="L454" i="20"/>
  <c r="L455" i="20"/>
  <c r="L456" i="20"/>
  <c r="L457" i="20"/>
  <c r="L458" i="20"/>
  <c r="L459" i="20"/>
  <c r="L460" i="20"/>
  <c r="L461" i="20"/>
  <c r="L462" i="20"/>
  <c r="L463" i="20"/>
  <c r="L464" i="20"/>
  <c r="L465" i="20"/>
  <c r="L466" i="20"/>
  <c r="L467" i="20"/>
  <c r="L468" i="20"/>
  <c r="L469" i="20"/>
  <c r="L470" i="20"/>
  <c r="L471" i="20"/>
  <c r="L472" i="20"/>
  <c r="L473" i="20"/>
  <c r="L474" i="20"/>
  <c r="L475" i="20"/>
  <c r="L476" i="20"/>
  <c r="L477" i="20"/>
  <c r="L478" i="20"/>
  <c r="L479" i="20"/>
  <c r="L480" i="20"/>
  <c r="L481" i="20"/>
  <c r="L482" i="20"/>
  <c r="L483" i="20"/>
  <c r="L484" i="20"/>
  <c r="L485" i="20"/>
  <c r="L486" i="20"/>
  <c r="L487" i="20"/>
  <c r="L488" i="20"/>
  <c r="L489" i="20"/>
  <c r="L490" i="20"/>
  <c r="L491" i="20"/>
  <c r="L492" i="20"/>
  <c r="L493" i="20"/>
  <c r="L494" i="20"/>
  <c r="L495" i="20"/>
  <c r="L496" i="20"/>
  <c r="L497" i="20"/>
  <c r="L498" i="20"/>
  <c r="L499" i="20"/>
  <c r="L500" i="20"/>
  <c r="L501" i="20"/>
  <c r="L502" i="20"/>
  <c r="L503" i="20"/>
  <c r="L504" i="20"/>
  <c r="L505" i="20"/>
  <c r="L506" i="20"/>
  <c r="L507" i="20"/>
  <c r="L508" i="20"/>
  <c r="L509" i="20"/>
  <c r="L510" i="20"/>
  <c r="L511" i="20"/>
  <c r="L512" i="20"/>
  <c r="L513" i="20"/>
  <c r="L514" i="20"/>
  <c r="L515" i="20"/>
  <c r="L516" i="20"/>
  <c r="L517" i="20"/>
  <c r="L518" i="20"/>
  <c r="L519" i="20"/>
  <c r="L520" i="20"/>
  <c r="L521" i="20"/>
  <c r="L522" i="20"/>
  <c r="L523" i="20"/>
  <c r="L524" i="20"/>
  <c r="L525" i="20"/>
  <c r="L526" i="20"/>
  <c r="L527" i="20"/>
  <c r="L528" i="20"/>
  <c r="L529" i="20"/>
  <c r="L530" i="20"/>
  <c r="L531" i="20"/>
  <c r="L532" i="20"/>
  <c r="L533" i="20"/>
  <c r="L534" i="20"/>
  <c r="L535" i="20"/>
  <c r="L536" i="20"/>
  <c r="L537" i="20"/>
  <c r="L538" i="20"/>
  <c r="L539" i="20"/>
  <c r="L540" i="20"/>
  <c r="L541" i="20"/>
  <c r="L542" i="20"/>
  <c r="L543" i="20"/>
  <c r="L544" i="20"/>
  <c r="L545" i="20"/>
  <c r="L546" i="20"/>
  <c r="L547" i="20"/>
  <c r="L548" i="20"/>
  <c r="L549" i="20"/>
  <c r="L550" i="20"/>
  <c r="L551" i="20"/>
  <c r="L552" i="20"/>
  <c r="L553" i="20"/>
  <c r="L554" i="20"/>
  <c r="L555" i="20"/>
  <c r="L556" i="20"/>
  <c r="L557" i="20"/>
  <c r="L558" i="20"/>
  <c r="L559" i="20"/>
  <c r="L560" i="20"/>
  <c r="L561" i="20"/>
  <c r="L562" i="20"/>
  <c r="L563" i="20"/>
  <c r="L564" i="20"/>
  <c r="L565" i="20"/>
  <c r="L566" i="20"/>
  <c r="L567" i="20"/>
  <c r="L568" i="20"/>
  <c r="L569" i="20"/>
  <c r="L570" i="20"/>
  <c r="L571" i="20"/>
  <c r="L572" i="20"/>
  <c r="L573" i="20"/>
  <c r="L574" i="20"/>
  <c r="L575" i="20"/>
  <c r="L576" i="20"/>
  <c r="L577" i="20"/>
  <c r="L578" i="20"/>
  <c r="L579" i="20"/>
  <c r="L580" i="20"/>
  <c r="L581" i="20"/>
  <c r="L582" i="20"/>
  <c r="L583" i="20"/>
  <c r="L584" i="20"/>
  <c r="L585" i="20"/>
  <c r="L586" i="20"/>
  <c r="L587" i="20"/>
  <c r="L588" i="20"/>
  <c r="L589" i="20"/>
  <c r="L590" i="20"/>
  <c r="L591" i="20"/>
  <c r="L592" i="20"/>
  <c r="L593" i="20"/>
  <c r="L594" i="20"/>
  <c r="L595" i="20"/>
  <c r="L596" i="20"/>
  <c r="L597" i="20"/>
  <c r="L598" i="20"/>
  <c r="L599" i="20"/>
  <c r="L600" i="20"/>
  <c r="L601" i="20"/>
  <c r="L602" i="20"/>
  <c r="L603" i="20"/>
  <c r="L604" i="20"/>
  <c r="L605" i="20"/>
  <c r="L606" i="20"/>
  <c r="L607" i="20"/>
  <c r="L608" i="20"/>
  <c r="L609" i="20"/>
  <c r="L610" i="20"/>
  <c r="L611" i="20"/>
  <c r="L612" i="20"/>
  <c r="L613" i="20"/>
  <c r="L614" i="20"/>
  <c r="L615" i="20"/>
  <c r="L616" i="20"/>
  <c r="L617" i="20"/>
  <c r="L618" i="20"/>
  <c r="L619" i="20"/>
  <c r="L620" i="20"/>
  <c r="L621" i="20"/>
  <c r="L622" i="20"/>
  <c r="L623" i="20"/>
  <c r="L624" i="20"/>
  <c r="L625" i="20"/>
  <c r="L626" i="20"/>
  <c r="L627" i="20"/>
  <c r="L628" i="20"/>
  <c r="L629" i="20"/>
  <c r="L630" i="20"/>
  <c r="L631" i="20"/>
  <c r="L632" i="20"/>
  <c r="L633" i="20"/>
  <c r="L634" i="20"/>
  <c r="L635" i="20"/>
  <c r="L636" i="20"/>
  <c r="L637" i="20"/>
  <c r="L638" i="20"/>
  <c r="L639" i="20"/>
  <c r="L640" i="20"/>
  <c r="L641" i="20"/>
  <c r="L642" i="20"/>
  <c r="L643" i="20"/>
  <c r="L644" i="20"/>
  <c r="L645" i="20"/>
  <c r="L646" i="20"/>
  <c r="L647" i="20"/>
  <c r="L648" i="20"/>
  <c r="L649" i="20"/>
  <c r="L650" i="20"/>
  <c r="L651" i="20"/>
  <c r="L652" i="20"/>
  <c r="L653" i="20"/>
  <c r="L654" i="20"/>
  <c r="L655" i="20"/>
  <c r="L656" i="20"/>
  <c r="L657" i="20"/>
  <c r="L658" i="20"/>
  <c r="L659" i="20"/>
  <c r="L660" i="20"/>
  <c r="L661" i="20"/>
  <c r="L662" i="20"/>
  <c r="L663" i="20"/>
  <c r="L664" i="20"/>
  <c r="L665" i="20"/>
  <c r="L666" i="20"/>
  <c r="L667" i="20"/>
  <c r="L668" i="20"/>
  <c r="L669" i="20"/>
  <c r="L670" i="20"/>
  <c r="L671" i="20"/>
  <c r="L672" i="20"/>
  <c r="L673" i="20"/>
  <c r="L674" i="20"/>
  <c r="L675" i="20"/>
  <c r="L676" i="20"/>
  <c r="L677" i="20"/>
  <c r="L678" i="20"/>
  <c r="L679" i="20"/>
  <c r="L680" i="20"/>
  <c r="L681" i="20"/>
  <c r="L682" i="20"/>
  <c r="L683" i="20"/>
  <c r="L684" i="20"/>
  <c r="L685" i="20"/>
  <c r="L686" i="20"/>
  <c r="L687" i="20"/>
  <c r="L688" i="20"/>
  <c r="L689" i="20"/>
  <c r="L690" i="20"/>
  <c r="L691" i="20"/>
  <c r="L692" i="20"/>
  <c r="L693" i="20"/>
  <c r="L694" i="20"/>
  <c r="L695" i="20"/>
  <c r="L696" i="20"/>
  <c r="L697" i="20"/>
  <c r="L698" i="20"/>
  <c r="L699" i="20"/>
  <c r="L700" i="20"/>
  <c r="L701" i="20"/>
  <c r="L702" i="20"/>
  <c r="L703" i="20"/>
  <c r="L704" i="20"/>
  <c r="L705" i="20"/>
  <c r="L706" i="20"/>
  <c r="L707" i="20"/>
  <c r="L708" i="20"/>
  <c r="L709" i="20"/>
  <c r="L710" i="20"/>
  <c r="L711" i="20"/>
  <c r="L712" i="20"/>
  <c r="L713" i="20"/>
  <c r="L714" i="20"/>
  <c r="L715" i="20"/>
  <c r="L716" i="20"/>
  <c r="L717" i="20"/>
  <c r="L718" i="20"/>
  <c r="L719" i="20"/>
  <c r="L720" i="20"/>
  <c r="L721" i="20"/>
  <c r="L722" i="20"/>
  <c r="L723" i="20"/>
  <c r="L724" i="20"/>
  <c r="L725" i="20"/>
  <c r="L726" i="20"/>
  <c r="L727" i="20"/>
  <c r="L728" i="20"/>
  <c r="L729" i="20"/>
  <c r="L730" i="20"/>
  <c r="L731" i="20"/>
  <c r="L732" i="20"/>
  <c r="L733" i="20"/>
  <c r="L734" i="20"/>
  <c r="L735" i="20"/>
  <c r="L736" i="20"/>
  <c r="L737" i="20"/>
  <c r="L738" i="20"/>
  <c r="L739" i="20"/>
  <c r="L740" i="20"/>
  <c r="L741" i="20"/>
  <c r="L742" i="20"/>
  <c r="L743" i="20"/>
  <c r="L744" i="20"/>
  <c r="L745" i="20"/>
  <c r="L746" i="20"/>
  <c r="L747" i="20"/>
  <c r="L748" i="20"/>
  <c r="L749" i="20"/>
  <c r="L750" i="20"/>
  <c r="L751" i="20"/>
  <c r="L752" i="20"/>
  <c r="L753" i="20"/>
  <c r="L754" i="20"/>
  <c r="L755" i="20"/>
  <c r="L756" i="20"/>
  <c r="L757" i="20"/>
  <c r="L758" i="20"/>
  <c r="L759" i="20"/>
  <c r="L760" i="20"/>
  <c r="L761" i="20"/>
  <c r="L762" i="20"/>
  <c r="L763" i="20"/>
  <c r="L764" i="20"/>
  <c r="L765" i="20"/>
  <c r="L766" i="20"/>
  <c r="L767" i="20"/>
  <c r="L768" i="20"/>
  <c r="L769" i="20"/>
  <c r="L770" i="20"/>
  <c r="L771" i="20"/>
  <c r="L772" i="20"/>
  <c r="L773" i="20"/>
  <c r="L774" i="20"/>
  <c r="L775" i="20"/>
  <c r="L776" i="20"/>
  <c r="L777" i="20"/>
  <c r="L778" i="20"/>
  <c r="L779" i="20"/>
  <c r="L780" i="20"/>
  <c r="L781" i="20"/>
  <c r="L782" i="20"/>
  <c r="L783" i="20"/>
  <c r="L784" i="20"/>
  <c r="L785" i="20"/>
  <c r="L786" i="20"/>
  <c r="L787" i="20"/>
  <c r="L788" i="20"/>
  <c r="L789" i="20"/>
  <c r="L790" i="20"/>
  <c r="L791" i="20"/>
  <c r="L792" i="20"/>
  <c r="L793" i="20"/>
  <c r="L794" i="20"/>
  <c r="L795" i="20"/>
  <c r="L796" i="20"/>
  <c r="L797" i="20"/>
  <c r="L798" i="20"/>
  <c r="L799" i="20"/>
  <c r="L800" i="20"/>
  <c r="L801" i="20"/>
  <c r="L802" i="20"/>
  <c r="L803" i="20"/>
  <c r="L804" i="20"/>
  <c r="L805" i="20"/>
  <c r="L806" i="20"/>
  <c r="L807" i="20"/>
  <c r="L808" i="20"/>
  <c r="L809" i="20"/>
  <c r="L810" i="20"/>
  <c r="L811" i="20"/>
  <c r="L812" i="20"/>
  <c r="L813" i="20"/>
  <c r="L814" i="20"/>
  <c r="L815" i="20"/>
  <c r="L816" i="20"/>
  <c r="L817" i="20"/>
  <c r="L818" i="20"/>
  <c r="L819" i="20"/>
  <c r="L820" i="20"/>
  <c r="L821" i="20"/>
  <c r="L822" i="20"/>
  <c r="L823" i="20"/>
  <c r="L824" i="20"/>
  <c r="L825" i="20"/>
  <c r="L826" i="20"/>
  <c r="L827" i="20"/>
  <c r="L828" i="20"/>
  <c r="L829" i="20"/>
  <c r="L830" i="20"/>
  <c r="L831" i="20"/>
  <c r="L832" i="20"/>
  <c r="L833" i="20"/>
  <c r="L834" i="20"/>
  <c r="L835" i="20"/>
  <c r="L836" i="20"/>
  <c r="L837" i="20"/>
  <c r="L838" i="20"/>
  <c r="L839" i="20"/>
  <c r="L840" i="20"/>
  <c r="L841" i="20"/>
  <c r="L842" i="20"/>
  <c r="L843" i="20"/>
  <c r="L844" i="20"/>
  <c r="L845" i="20"/>
  <c r="L846" i="20"/>
  <c r="L847" i="20"/>
  <c r="L848" i="20"/>
  <c r="L849" i="20"/>
  <c r="L850" i="20"/>
  <c r="L851" i="20"/>
  <c r="L852" i="20"/>
  <c r="L853" i="20"/>
  <c r="L854" i="20"/>
  <c r="L855" i="20"/>
  <c r="L856" i="20"/>
  <c r="L857" i="20"/>
  <c r="L858" i="20"/>
  <c r="L859" i="20"/>
  <c r="L860" i="20"/>
  <c r="L861" i="20"/>
  <c r="L862" i="20"/>
  <c r="L863" i="20"/>
  <c r="L864" i="20"/>
  <c r="L865" i="20"/>
  <c r="L866" i="20"/>
  <c r="L867" i="20"/>
  <c r="L868" i="20"/>
  <c r="L869" i="20"/>
  <c r="L870" i="20"/>
  <c r="L871" i="20"/>
  <c r="L872" i="20"/>
  <c r="L873" i="20"/>
  <c r="L874" i="20"/>
  <c r="L875" i="20"/>
  <c r="L876" i="20"/>
  <c r="L877" i="20"/>
  <c r="L878" i="20"/>
  <c r="L879" i="20"/>
  <c r="L880" i="20"/>
  <c r="L881" i="20"/>
  <c r="L882" i="20"/>
  <c r="L883" i="20"/>
  <c r="L884" i="20"/>
  <c r="L885" i="20"/>
  <c r="L886" i="20"/>
  <c r="L887" i="20"/>
  <c r="L888" i="20"/>
  <c r="L889" i="20"/>
  <c r="L890" i="20"/>
  <c r="L891" i="20"/>
  <c r="L892" i="20"/>
  <c r="L893" i="20"/>
  <c r="L894" i="20"/>
  <c r="L895" i="20"/>
  <c r="L896" i="20"/>
  <c r="L897" i="20"/>
  <c r="L898" i="20"/>
  <c r="L899" i="20"/>
  <c r="L900" i="20"/>
  <c r="L901" i="20"/>
  <c r="L902" i="20"/>
  <c r="L903" i="20"/>
  <c r="L904" i="20"/>
  <c r="L905" i="20"/>
  <c r="L906" i="20"/>
  <c r="L907" i="20"/>
  <c r="L908" i="20"/>
  <c r="L909" i="20"/>
  <c r="L910" i="20"/>
  <c r="L911" i="20"/>
  <c r="L912" i="20"/>
  <c r="L913" i="20"/>
  <c r="L914" i="20"/>
  <c r="L915" i="20"/>
  <c r="L916" i="20"/>
  <c r="L917" i="20"/>
  <c r="L918" i="20"/>
  <c r="L919" i="20"/>
  <c r="L920" i="20"/>
  <c r="L921" i="20"/>
  <c r="L922" i="20"/>
  <c r="L923" i="20"/>
  <c r="L924" i="20"/>
  <c r="L925" i="20"/>
  <c r="L926" i="20"/>
  <c r="L927" i="20"/>
  <c r="L928" i="20"/>
  <c r="L929" i="20"/>
  <c r="L930" i="20"/>
  <c r="L931" i="20"/>
  <c r="L932" i="20"/>
  <c r="L933" i="20"/>
  <c r="L934" i="20"/>
  <c r="L935" i="20"/>
  <c r="L936" i="20"/>
  <c r="L937" i="20"/>
  <c r="L938" i="20"/>
  <c r="L939" i="20"/>
  <c r="L940" i="20"/>
  <c r="L941" i="20"/>
  <c r="L942" i="20"/>
  <c r="L943" i="20"/>
  <c r="L944" i="20"/>
  <c r="L945" i="20"/>
  <c r="L946" i="20"/>
  <c r="L947" i="20"/>
  <c r="L948" i="20"/>
  <c r="L949" i="20"/>
  <c r="L950" i="20"/>
  <c r="L951" i="20"/>
  <c r="L952" i="20"/>
  <c r="L953" i="20"/>
  <c r="L954" i="20"/>
  <c r="L955" i="20"/>
  <c r="L956" i="20"/>
  <c r="L957" i="20"/>
  <c r="L958" i="20"/>
  <c r="L959" i="20"/>
  <c r="L960" i="20"/>
  <c r="L961" i="20"/>
  <c r="L962" i="20"/>
  <c r="L963" i="20"/>
  <c r="L964" i="20"/>
  <c r="L965" i="20"/>
  <c r="L966" i="20"/>
  <c r="L967" i="20"/>
  <c r="L968" i="20"/>
  <c r="L969" i="20"/>
  <c r="L970" i="20"/>
  <c r="L971" i="20"/>
  <c r="L972" i="20"/>
  <c r="L973" i="20"/>
  <c r="L974" i="20"/>
  <c r="L975" i="20"/>
  <c r="L976" i="20"/>
  <c r="L977" i="20"/>
  <c r="L978" i="20"/>
  <c r="L979" i="20"/>
  <c r="L980" i="20"/>
  <c r="L981" i="20"/>
  <c r="L982" i="20"/>
  <c r="L983" i="20"/>
  <c r="L984" i="20"/>
  <c r="L985" i="20"/>
  <c r="L986" i="20"/>
  <c r="L987" i="20"/>
  <c r="L988" i="20"/>
  <c r="L989" i="20"/>
  <c r="L990" i="20"/>
  <c r="L991" i="20"/>
  <c r="L992" i="20"/>
  <c r="L993" i="20"/>
  <c r="L994" i="20"/>
  <c r="L995" i="20"/>
  <c r="L996" i="20"/>
  <c r="L997" i="20"/>
  <c r="L998" i="20"/>
  <c r="L999" i="20"/>
  <c r="L1000" i="20"/>
  <c r="L1001" i="20"/>
  <c r="L1002" i="20"/>
  <c r="L1003" i="20"/>
  <c r="L1004" i="20"/>
  <c r="L1005" i="20"/>
  <c r="L1006" i="20"/>
  <c r="L1007" i="20"/>
  <c r="L1008" i="20"/>
  <c r="L1009" i="20"/>
  <c r="L1010" i="20"/>
  <c r="L1011" i="20"/>
  <c r="L1012" i="20"/>
  <c r="L1013" i="20"/>
  <c r="L1014" i="20"/>
  <c r="L1015" i="20"/>
  <c r="L1016" i="20"/>
  <c r="L1017" i="20"/>
  <c r="L1018" i="20"/>
  <c r="L1019" i="20"/>
  <c r="L1020" i="20"/>
  <c r="L1021" i="20"/>
  <c r="L1022" i="20"/>
  <c r="L1023" i="20"/>
  <c r="L1024" i="20"/>
  <c r="L1025" i="20"/>
  <c r="L1026" i="20"/>
  <c r="L1027" i="20"/>
  <c r="L1028" i="20"/>
  <c r="L1029" i="20"/>
  <c r="L1030" i="20"/>
  <c r="L1031" i="20"/>
  <c r="L1032" i="20"/>
  <c r="L1033" i="20"/>
  <c r="L1034" i="20"/>
  <c r="L1035" i="20"/>
  <c r="L1036" i="20"/>
  <c r="L1037" i="20"/>
  <c r="L1038" i="20"/>
  <c r="L1039" i="20"/>
  <c r="L1040" i="20"/>
  <c r="L1041" i="20"/>
  <c r="L1042" i="20"/>
  <c r="L1043" i="20"/>
  <c r="L1044" i="20"/>
  <c r="L1045" i="20"/>
  <c r="L1046" i="20"/>
  <c r="L1047" i="20"/>
  <c r="L1048" i="20"/>
  <c r="L1049" i="20"/>
  <c r="L1050" i="20"/>
  <c r="L1051" i="20"/>
  <c r="L1052" i="20"/>
  <c r="L1053" i="20"/>
  <c r="L1054" i="20"/>
  <c r="L1055" i="20"/>
  <c r="L1056" i="20"/>
  <c r="L1057" i="20"/>
  <c r="L1058" i="20"/>
  <c r="L1059" i="20"/>
  <c r="L1060" i="20"/>
  <c r="L1061" i="20"/>
  <c r="L1062" i="20"/>
  <c r="L1063" i="20"/>
  <c r="L1064" i="20"/>
  <c r="L1065" i="20"/>
  <c r="L1066" i="20"/>
  <c r="L1067" i="20"/>
  <c r="L1068" i="20"/>
  <c r="L1069" i="20"/>
  <c r="L1070" i="20"/>
  <c r="L1071" i="20"/>
  <c r="L1072" i="20"/>
  <c r="L1073" i="20"/>
  <c r="L1074" i="20"/>
  <c r="L1075" i="20"/>
  <c r="L1076" i="20"/>
  <c r="L1077" i="20"/>
  <c r="L1078" i="20"/>
  <c r="L1079" i="20"/>
  <c r="L1080" i="20"/>
  <c r="L1081" i="20"/>
  <c r="L1082" i="20"/>
  <c r="L1083" i="20"/>
  <c r="L1084" i="20"/>
  <c r="L1085" i="20"/>
  <c r="L1086" i="20"/>
  <c r="L1087" i="20"/>
  <c r="L1088" i="20"/>
  <c r="L1089" i="20"/>
  <c r="L1090" i="20"/>
  <c r="L1091" i="20"/>
  <c r="L1092" i="20"/>
  <c r="L1093" i="20"/>
  <c r="L1094" i="20"/>
  <c r="L1095" i="20"/>
  <c r="L1096" i="20"/>
  <c r="L1097" i="20"/>
  <c r="L1098" i="20"/>
  <c r="L1099" i="20"/>
  <c r="L1100" i="20"/>
  <c r="L1101" i="20"/>
  <c r="L1102" i="20"/>
  <c r="L1103" i="20"/>
  <c r="L1104" i="20"/>
  <c r="L1105" i="20"/>
  <c r="L1106" i="20"/>
  <c r="L1107" i="20"/>
  <c r="L1108" i="20"/>
  <c r="L1109" i="20"/>
  <c r="L1110" i="20"/>
  <c r="L1111" i="20"/>
  <c r="L1112" i="20"/>
  <c r="L1113" i="20"/>
  <c r="L1114" i="20"/>
  <c r="L1115" i="20"/>
  <c r="L1116" i="20"/>
  <c r="L1117" i="20"/>
  <c r="L1118" i="20"/>
  <c r="L1119" i="20"/>
  <c r="L1120" i="20"/>
  <c r="L1121" i="20"/>
  <c r="L1122" i="20"/>
  <c r="L1123" i="20"/>
  <c r="L1124" i="20"/>
  <c r="L1125" i="20"/>
  <c r="L1126" i="20"/>
  <c r="L1127" i="20"/>
  <c r="L1128" i="20"/>
  <c r="L1129" i="20"/>
  <c r="L1130" i="20"/>
  <c r="L1131" i="20"/>
  <c r="L1132" i="20"/>
  <c r="L1133" i="20"/>
  <c r="L1134" i="20"/>
  <c r="L1135" i="20"/>
  <c r="L1136" i="20"/>
  <c r="L1137" i="20"/>
  <c r="L1138" i="20"/>
  <c r="L1139" i="20"/>
  <c r="L1140" i="20"/>
  <c r="L1141" i="20"/>
  <c r="L1142" i="20"/>
  <c r="L1143" i="20"/>
  <c r="L1144" i="20"/>
  <c r="L1145" i="20"/>
  <c r="L1146" i="20"/>
  <c r="L1147" i="20"/>
  <c r="L1148" i="20"/>
  <c r="L1149" i="20"/>
  <c r="L1150" i="20"/>
  <c r="L1151" i="20"/>
  <c r="L1152" i="20"/>
  <c r="L1153" i="20"/>
  <c r="L1154" i="20"/>
  <c r="L1155" i="20"/>
  <c r="L1156" i="20"/>
  <c r="L1157" i="20"/>
  <c r="L1158" i="20"/>
  <c r="L1159" i="20"/>
  <c r="L1160" i="20"/>
  <c r="L1161" i="20"/>
  <c r="L1162" i="20"/>
  <c r="L1163" i="20"/>
  <c r="L1164" i="20"/>
  <c r="L1165" i="20"/>
  <c r="L1166" i="20"/>
  <c r="L1167" i="20"/>
  <c r="L1168" i="20"/>
  <c r="L1169" i="20"/>
  <c r="L1170" i="20"/>
  <c r="L1171" i="20"/>
  <c r="L1172" i="20"/>
  <c r="L1173" i="20"/>
  <c r="L1174" i="20"/>
  <c r="L1175" i="20"/>
  <c r="L1176" i="20"/>
  <c r="L1177" i="20"/>
  <c r="L1178" i="20"/>
  <c r="L1179" i="20"/>
  <c r="L1180" i="20"/>
  <c r="L1181" i="20"/>
  <c r="L1182" i="20"/>
  <c r="L1183" i="20"/>
  <c r="L1184" i="20"/>
  <c r="L1185" i="20"/>
  <c r="L1186" i="20"/>
  <c r="L1187" i="20"/>
  <c r="L1188" i="20"/>
  <c r="L1189" i="20"/>
  <c r="L1190" i="20"/>
  <c r="L1191" i="20"/>
  <c r="L1192" i="20"/>
  <c r="L1193" i="20"/>
  <c r="L1194" i="20"/>
  <c r="L1195" i="20"/>
  <c r="L1196" i="20"/>
  <c r="L1197" i="20"/>
  <c r="L1198" i="20"/>
  <c r="L1199" i="20"/>
  <c r="L1200" i="20"/>
  <c r="L1201" i="20"/>
  <c r="L1202" i="20"/>
  <c r="L1203" i="20"/>
  <c r="L1204" i="20"/>
  <c r="L1205" i="20"/>
  <c r="L1206" i="20"/>
  <c r="L1207" i="20"/>
  <c r="L1208" i="20"/>
  <c r="L1209" i="20"/>
  <c r="L1210" i="20"/>
  <c r="L1211" i="20"/>
  <c r="L1212" i="20"/>
  <c r="L1213" i="20"/>
  <c r="L1214" i="20"/>
  <c r="L1215" i="20"/>
  <c r="L1216" i="20"/>
  <c r="L1217" i="20"/>
  <c r="L1218" i="20"/>
  <c r="L1219" i="20"/>
  <c r="L1220" i="20"/>
  <c r="L1221" i="20"/>
  <c r="L1222" i="20"/>
  <c r="L1223" i="20"/>
  <c r="L1224" i="20"/>
  <c r="L1225" i="20"/>
  <c r="L1226" i="20"/>
  <c r="L1227" i="20"/>
  <c r="L1228" i="20"/>
  <c r="L1229" i="20"/>
  <c r="L1230" i="20"/>
  <c r="L1231" i="20"/>
  <c r="L1232" i="20"/>
  <c r="L1233" i="20"/>
  <c r="L1234" i="20"/>
  <c r="L1235" i="20"/>
  <c r="L1236" i="20"/>
  <c r="L1237" i="20"/>
  <c r="L1238" i="20"/>
  <c r="L1239" i="20"/>
  <c r="L1240" i="20"/>
  <c r="L1241" i="20"/>
  <c r="L1242" i="20"/>
  <c r="L1243" i="20"/>
  <c r="L1244" i="20"/>
  <c r="L1245" i="20"/>
  <c r="L1246" i="20"/>
  <c r="L1247" i="20"/>
  <c r="L1248" i="20"/>
  <c r="L1249" i="20"/>
  <c r="L1250" i="20"/>
  <c r="L1251" i="20"/>
  <c r="L1252" i="20"/>
  <c r="L1253" i="20"/>
  <c r="L1254" i="20"/>
  <c r="L1255" i="20"/>
  <c r="L1256" i="20"/>
  <c r="L1257" i="20"/>
  <c r="L1258" i="20"/>
  <c r="L1259" i="20"/>
  <c r="L1260" i="20"/>
  <c r="L1261" i="20"/>
  <c r="L1262" i="20"/>
  <c r="L1263" i="20"/>
  <c r="L1264" i="20"/>
  <c r="L1265" i="20"/>
  <c r="L1266" i="20"/>
  <c r="L1267" i="20"/>
  <c r="L1268" i="20"/>
  <c r="L1269" i="20"/>
  <c r="L1270" i="20"/>
  <c r="L1271" i="20"/>
  <c r="L1272" i="20"/>
  <c r="L1273" i="20"/>
  <c r="L1274" i="20"/>
  <c r="L1275" i="20"/>
  <c r="L1276" i="20"/>
  <c r="L1277" i="20"/>
  <c r="L1278" i="20"/>
  <c r="L1279" i="20"/>
  <c r="L1280" i="20"/>
  <c r="L1281" i="20"/>
  <c r="L1282" i="20"/>
  <c r="L1283" i="20"/>
  <c r="L1284" i="20"/>
  <c r="L1285" i="20"/>
  <c r="L1286" i="20"/>
  <c r="L1287" i="20"/>
  <c r="L1288" i="20"/>
  <c r="L1289" i="20"/>
  <c r="L1290" i="20"/>
  <c r="L1291" i="20"/>
  <c r="L1292" i="20"/>
  <c r="L1293" i="20"/>
  <c r="L1294" i="20"/>
  <c r="L1295" i="20"/>
  <c r="L1296" i="20"/>
  <c r="L1297" i="20"/>
  <c r="L1298" i="20"/>
  <c r="L1299" i="20"/>
  <c r="L1300" i="20"/>
  <c r="L1301" i="20"/>
  <c r="L1302" i="20"/>
  <c r="L1303" i="20"/>
  <c r="L1304" i="20"/>
  <c r="L1305" i="20"/>
  <c r="L1306" i="20"/>
  <c r="L1307" i="20"/>
  <c r="L1308" i="20"/>
  <c r="L1309" i="20"/>
  <c r="L1310" i="20"/>
  <c r="L1311" i="20"/>
  <c r="L1312" i="20"/>
  <c r="L1313" i="20"/>
  <c r="L1314" i="20"/>
  <c r="L1315" i="20"/>
  <c r="L1316" i="20"/>
  <c r="L1317" i="20"/>
  <c r="L1318" i="20"/>
  <c r="L1319" i="20"/>
  <c r="L1320" i="20"/>
  <c r="L1321" i="20"/>
  <c r="L1322" i="20"/>
  <c r="L1323" i="20"/>
  <c r="L1324" i="20"/>
  <c r="L1325" i="20"/>
  <c r="L1326" i="20"/>
  <c r="L1327" i="20"/>
  <c r="L1328" i="20"/>
  <c r="L1329" i="20"/>
  <c r="L1330" i="20"/>
  <c r="L1331" i="20"/>
  <c r="L1332" i="20"/>
  <c r="L1333" i="20"/>
  <c r="L1334" i="20"/>
  <c r="L1335" i="20"/>
  <c r="L1336" i="20"/>
  <c r="L1337" i="20"/>
  <c r="L1338" i="20"/>
  <c r="L1339" i="20"/>
  <c r="L1340" i="20"/>
  <c r="L1341" i="20"/>
  <c r="L1342" i="20"/>
  <c r="L1343" i="20"/>
  <c r="L1344" i="20"/>
  <c r="L1345" i="20"/>
  <c r="L1346" i="20"/>
  <c r="L1347" i="20"/>
  <c r="L1348" i="20"/>
  <c r="L1349" i="20"/>
  <c r="L1350" i="20"/>
  <c r="L1351" i="20"/>
  <c r="L1352" i="20"/>
  <c r="L1353" i="20"/>
  <c r="L1354" i="20"/>
  <c r="L1355" i="20"/>
  <c r="L1356" i="20"/>
  <c r="L1357" i="20"/>
  <c r="L1358" i="20"/>
  <c r="L1359" i="20"/>
  <c r="L1360" i="20"/>
  <c r="L1361" i="20"/>
  <c r="L1362" i="20"/>
  <c r="L1363" i="20"/>
  <c r="L1364" i="20"/>
  <c r="L1365" i="20"/>
  <c r="L1366" i="20"/>
  <c r="L1367" i="20"/>
  <c r="L1368" i="20"/>
  <c r="L1369" i="20"/>
  <c r="L1370" i="20"/>
  <c r="L1371" i="20"/>
  <c r="L1372" i="20"/>
  <c r="L1373" i="20"/>
  <c r="L1374" i="20"/>
  <c r="L1375" i="20"/>
  <c r="L1376" i="20"/>
  <c r="L1377" i="20"/>
  <c r="L1378" i="20"/>
  <c r="L1379" i="20"/>
  <c r="L1380" i="20"/>
  <c r="L1381" i="20"/>
  <c r="L1382" i="20"/>
  <c r="L1383" i="20"/>
  <c r="L1384" i="20"/>
  <c r="L1385" i="20"/>
  <c r="L1386" i="20"/>
  <c r="L1387" i="20"/>
  <c r="L1388" i="20"/>
  <c r="L1389" i="20"/>
  <c r="L1390" i="20"/>
  <c r="L1391" i="20"/>
  <c r="L1392" i="20"/>
  <c r="L1393" i="20"/>
  <c r="L1394" i="20"/>
  <c r="L1395" i="20"/>
  <c r="L1396" i="20"/>
  <c r="L1397" i="20"/>
  <c r="L1398" i="20"/>
  <c r="L1399" i="20"/>
  <c r="L1400" i="20"/>
  <c r="L1401" i="20"/>
  <c r="L1402" i="20"/>
  <c r="L1403" i="20"/>
  <c r="L1404" i="20"/>
  <c r="L1405" i="20"/>
  <c r="L1406" i="20"/>
  <c r="L1407" i="20"/>
  <c r="L1408" i="20"/>
  <c r="L1409" i="20"/>
  <c r="L1410" i="20"/>
  <c r="L1411" i="20"/>
  <c r="L1412" i="20"/>
  <c r="L1413" i="20"/>
  <c r="L1414" i="20"/>
  <c r="L1415" i="20"/>
  <c r="L1416" i="20"/>
  <c r="L1417" i="20"/>
  <c r="L1418" i="20"/>
  <c r="L1419" i="20"/>
  <c r="L1420" i="20"/>
  <c r="L1421" i="20"/>
  <c r="L1422" i="20"/>
  <c r="L1423" i="20"/>
  <c r="L1424" i="20"/>
  <c r="L1425" i="20"/>
  <c r="L1426" i="20"/>
  <c r="L1427" i="20"/>
  <c r="L1428" i="20"/>
  <c r="L1429" i="20"/>
  <c r="L1430" i="20"/>
  <c r="L1431" i="20"/>
  <c r="L1432" i="20"/>
  <c r="L1433" i="20"/>
  <c r="L1434" i="20"/>
  <c r="L1435" i="20"/>
  <c r="L1436" i="20"/>
  <c r="L1437" i="20"/>
  <c r="L1438" i="20"/>
  <c r="L1439" i="20"/>
  <c r="L1440" i="20"/>
  <c r="L1441" i="20"/>
  <c r="L1442" i="20"/>
  <c r="L1443" i="20"/>
  <c r="L1444" i="20"/>
  <c r="L1445" i="20"/>
  <c r="L1446" i="20"/>
  <c r="L1447" i="20"/>
  <c r="L1448" i="20"/>
  <c r="L1449" i="20"/>
  <c r="L1450" i="20"/>
  <c r="L1451" i="20"/>
  <c r="L1452" i="20"/>
  <c r="L1453" i="20"/>
  <c r="L1454" i="20"/>
  <c r="L1455" i="20"/>
  <c r="L1456" i="20"/>
  <c r="L1457" i="20"/>
  <c r="L1458" i="20"/>
  <c r="L1459" i="20"/>
  <c r="L1460" i="20"/>
  <c r="L1461" i="20"/>
  <c r="L1462" i="20"/>
  <c r="L1463" i="20"/>
  <c r="L1464" i="20"/>
  <c r="L1465" i="20"/>
  <c r="L1466" i="20"/>
  <c r="L1467" i="20"/>
  <c r="L1468" i="20"/>
  <c r="L1469" i="20"/>
  <c r="L1470" i="20"/>
  <c r="L1471" i="20"/>
  <c r="L1472" i="20"/>
  <c r="L1473" i="20"/>
  <c r="L1474" i="20"/>
  <c r="L1475" i="20"/>
  <c r="L1476" i="20"/>
  <c r="L1477" i="20"/>
  <c r="L1478" i="20"/>
  <c r="L1479" i="20"/>
  <c r="L1480" i="20"/>
  <c r="L1481" i="20"/>
  <c r="L1482" i="20"/>
  <c r="L1483" i="20"/>
  <c r="L1484" i="20"/>
  <c r="L1485" i="20"/>
  <c r="L1486" i="20"/>
  <c r="L1487" i="20"/>
  <c r="L1488" i="20"/>
  <c r="L1489" i="20"/>
  <c r="L1490" i="20"/>
  <c r="L1491" i="20"/>
  <c r="L1492" i="20"/>
  <c r="L1493" i="20"/>
  <c r="L1494" i="20"/>
  <c r="L1495" i="20"/>
  <c r="L1496" i="20"/>
  <c r="L1497" i="20"/>
  <c r="L1498" i="20"/>
  <c r="L1499" i="20"/>
  <c r="L1500" i="20"/>
  <c r="L1501" i="20"/>
  <c r="L1502" i="20"/>
  <c r="L1503" i="20"/>
  <c r="L1504" i="20"/>
  <c r="L1505" i="20"/>
  <c r="L1506" i="20"/>
  <c r="L1507" i="20"/>
  <c r="L1508" i="20"/>
  <c r="L1509" i="20"/>
  <c r="L1510" i="20"/>
  <c r="L1511" i="20"/>
  <c r="L1512" i="20"/>
  <c r="L1513" i="20"/>
  <c r="L1514" i="20"/>
  <c r="L1515" i="20"/>
  <c r="L1516" i="20"/>
  <c r="L1517" i="20"/>
  <c r="L1518" i="20"/>
  <c r="L1519" i="20"/>
  <c r="L1520" i="20"/>
  <c r="L1521" i="20"/>
  <c r="L1522" i="20"/>
  <c r="L1523" i="20"/>
  <c r="L1524" i="20"/>
  <c r="L1525" i="20"/>
  <c r="L1526" i="20"/>
  <c r="L1527" i="20"/>
  <c r="L1528" i="20"/>
  <c r="L1529" i="20"/>
  <c r="L1530" i="20"/>
  <c r="L1531" i="20"/>
  <c r="L1532" i="20"/>
  <c r="L1533" i="20"/>
  <c r="L1534" i="20"/>
  <c r="L1535" i="20"/>
  <c r="L1536" i="20"/>
  <c r="L1537" i="20"/>
  <c r="L1538" i="20"/>
  <c r="L1539" i="20"/>
  <c r="L1540" i="20"/>
  <c r="L1541" i="20"/>
  <c r="L1542" i="20"/>
  <c r="L1543" i="20"/>
  <c r="L1544" i="20"/>
  <c r="L1545" i="20"/>
  <c r="L1546" i="20"/>
  <c r="L1547" i="20"/>
  <c r="L1548" i="20"/>
  <c r="L1549" i="20"/>
  <c r="L1550" i="20"/>
  <c r="L1551" i="20"/>
  <c r="L1552" i="20"/>
  <c r="L1553" i="20"/>
  <c r="L1554" i="20"/>
  <c r="L1555" i="20"/>
  <c r="L1556" i="20"/>
  <c r="L1557" i="20"/>
  <c r="L1558" i="20"/>
  <c r="L1559" i="20"/>
  <c r="L1560" i="20"/>
  <c r="L1561" i="20"/>
  <c r="L1562" i="20"/>
  <c r="L1563" i="20"/>
  <c r="L1564" i="20"/>
  <c r="L1565" i="20"/>
  <c r="L1566" i="20"/>
  <c r="L1567" i="20"/>
  <c r="L1568" i="20"/>
  <c r="L1569" i="20"/>
  <c r="L1570" i="20"/>
  <c r="L1571" i="20"/>
  <c r="L1572" i="20"/>
  <c r="L1573" i="20"/>
  <c r="L1574" i="20"/>
  <c r="L1575" i="20"/>
  <c r="L1576" i="20"/>
  <c r="L1577" i="20"/>
  <c r="L1578" i="20"/>
  <c r="L1579" i="20"/>
  <c r="L1580" i="20"/>
  <c r="L1581" i="20"/>
  <c r="L1582" i="20"/>
  <c r="L1583" i="20"/>
  <c r="L1584" i="20"/>
  <c r="L1585" i="20"/>
  <c r="L1586" i="20"/>
  <c r="L1587" i="20"/>
  <c r="L1588" i="20"/>
  <c r="L1589" i="20"/>
  <c r="L1590" i="20"/>
  <c r="L1591" i="20"/>
  <c r="L1592" i="20"/>
  <c r="L1593" i="20"/>
  <c r="L1594" i="20"/>
  <c r="L1595" i="20"/>
  <c r="L1596" i="20"/>
  <c r="L1597" i="20"/>
  <c r="L1598" i="20"/>
  <c r="L1599" i="20"/>
  <c r="L1600" i="20"/>
  <c r="L1601" i="20"/>
  <c r="L1602" i="20"/>
  <c r="L1603" i="20"/>
  <c r="L1604" i="20"/>
  <c r="L1605" i="20"/>
  <c r="L1606" i="20"/>
  <c r="L1607" i="20"/>
  <c r="L1608" i="20"/>
  <c r="L1609" i="20"/>
  <c r="L1610" i="20"/>
  <c r="L1611" i="20"/>
  <c r="L1612" i="20"/>
  <c r="L1613" i="20"/>
  <c r="L1614" i="20"/>
  <c r="L1615" i="20"/>
  <c r="L1616" i="20"/>
  <c r="L1617" i="20"/>
  <c r="L1618" i="20"/>
  <c r="L1619" i="20"/>
  <c r="L1620" i="20"/>
  <c r="L1621" i="20"/>
  <c r="L1622" i="20"/>
  <c r="L1623" i="20"/>
  <c r="L1624" i="20"/>
  <c r="L1625" i="20"/>
  <c r="L1626" i="20"/>
  <c r="L1627" i="20"/>
  <c r="L1628" i="20"/>
  <c r="L1629" i="20"/>
  <c r="L1630" i="20"/>
  <c r="L1631" i="20"/>
  <c r="L1632" i="20"/>
  <c r="L1633" i="20"/>
  <c r="L1634" i="20"/>
  <c r="L1635" i="20"/>
  <c r="L1636" i="20"/>
  <c r="L1637" i="20"/>
  <c r="L1638" i="20"/>
  <c r="L1639" i="20"/>
  <c r="L1640" i="20"/>
  <c r="L1641" i="20"/>
  <c r="L1642" i="20"/>
  <c r="L1643" i="20"/>
  <c r="L1644" i="20"/>
  <c r="L1645" i="20"/>
  <c r="L1646" i="20"/>
  <c r="L1647" i="20"/>
  <c r="L1648" i="20"/>
  <c r="L1649" i="20"/>
  <c r="L1650" i="20"/>
  <c r="L1651" i="20"/>
  <c r="L1652" i="20"/>
  <c r="L1653" i="20"/>
  <c r="L1654" i="20"/>
  <c r="L1655" i="20"/>
  <c r="L1656" i="20"/>
  <c r="L1657" i="20"/>
  <c r="L1658" i="20"/>
  <c r="L1659" i="20"/>
  <c r="L1660" i="20"/>
  <c r="L1661" i="20"/>
  <c r="L1662" i="20"/>
  <c r="L1663" i="20"/>
  <c r="L1664" i="20"/>
  <c r="L1665" i="20"/>
  <c r="L1666" i="20"/>
  <c r="L1667" i="20"/>
  <c r="L1668" i="20"/>
  <c r="L1669" i="20"/>
  <c r="L1670" i="20"/>
  <c r="L1671" i="20"/>
  <c r="L1672" i="20"/>
  <c r="L1673" i="20"/>
  <c r="L1674" i="20"/>
  <c r="L1675" i="20"/>
  <c r="L1676" i="20"/>
  <c r="L1677" i="20"/>
  <c r="L1678" i="20"/>
  <c r="L1679" i="20"/>
  <c r="L1680" i="20"/>
  <c r="L1681" i="20"/>
  <c r="L1682" i="20"/>
  <c r="L1683" i="20"/>
  <c r="L1684" i="20"/>
  <c r="L1685" i="20"/>
  <c r="L1686" i="20"/>
  <c r="L1687" i="20"/>
  <c r="L1688" i="20"/>
  <c r="L1689" i="20"/>
  <c r="L1690" i="20"/>
  <c r="L1691" i="20"/>
  <c r="L1692" i="20"/>
  <c r="L1693" i="20"/>
  <c r="L1694" i="20"/>
  <c r="L1695" i="20"/>
  <c r="L1696" i="20"/>
  <c r="L1697" i="20"/>
  <c r="L1698" i="20"/>
  <c r="L1699" i="20"/>
  <c r="L1700" i="20"/>
  <c r="L1701" i="20"/>
  <c r="L1702" i="20"/>
  <c r="L1703" i="20"/>
  <c r="L1704" i="20"/>
  <c r="L1705" i="20"/>
  <c r="L1706" i="20"/>
  <c r="L1707" i="20"/>
  <c r="L1708" i="20"/>
  <c r="L1709" i="20"/>
  <c r="L1710" i="20"/>
  <c r="L1711" i="20"/>
  <c r="L1712" i="20"/>
  <c r="L1713" i="20"/>
  <c r="L1714" i="20"/>
  <c r="L1715" i="20"/>
  <c r="L1716" i="20"/>
  <c r="L1717" i="20"/>
  <c r="L1718" i="20"/>
  <c r="L1719" i="20"/>
  <c r="L1720" i="20"/>
  <c r="L1721" i="20"/>
  <c r="L1722" i="20"/>
  <c r="L1723" i="20"/>
  <c r="L1724" i="20"/>
  <c r="L1725" i="20"/>
  <c r="L1726" i="20"/>
  <c r="L1727" i="20"/>
  <c r="L1728" i="20"/>
  <c r="L1729" i="20"/>
  <c r="L1730" i="20"/>
  <c r="L1731" i="20"/>
  <c r="L1732" i="20"/>
  <c r="L1733" i="20"/>
  <c r="L1734" i="20"/>
  <c r="L1735" i="20"/>
  <c r="L1736" i="20"/>
  <c r="L1737" i="20"/>
  <c r="L1738" i="20"/>
  <c r="L1739" i="20"/>
  <c r="L1740" i="20"/>
  <c r="L1741" i="20"/>
  <c r="L1742" i="20"/>
  <c r="L1743" i="20"/>
  <c r="L1744" i="20"/>
  <c r="L1745" i="20"/>
  <c r="L1746" i="20"/>
  <c r="L1747" i="20"/>
  <c r="L1748" i="20"/>
  <c r="L1749" i="20"/>
  <c r="L1750" i="20"/>
  <c r="L1751" i="20"/>
  <c r="L1752" i="20"/>
  <c r="L1753" i="20"/>
  <c r="L1754" i="20"/>
  <c r="L1755" i="20"/>
  <c r="L1756" i="20"/>
  <c r="L1757" i="20"/>
  <c r="L1758" i="20"/>
  <c r="L1759" i="20"/>
  <c r="L1760" i="20"/>
  <c r="L1761" i="20"/>
  <c r="L1762" i="20"/>
  <c r="L1763" i="20"/>
  <c r="L1764" i="20"/>
  <c r="L1765" i="20"/>
  <c r="L1766" i="20"/>
  <c r="L1767" i="20"/>
  <c r="L1768" i="20"/>
  <c r="L1769" i="20"/>
  <c r="L1770" i="20"/>
  <c r="L1771" i="20"/>
  <c r="L1772" i="20"/>
  <c r="L1773" i="20"/>
  <c r="L1774" i="20"/>
  <c r="L1775" i="20"/>
  <c r="L1776" i="20"/>
  <c r="L1777" i="20"/>
  <c r="L1778" i="20"/>
  <c r="L1779" i="20"/>
  <c r="L1780" i="20"/>
  <c r="L1781" i="20"/>
  <c r="L1782" i="20"/>
  <c r="L1783" i="20"/>
  <c r="L1784" i="20"/>
  <c r="L1785" i="20"/>
  <c r="L1786" i="20"/>
  <c r="L1787" i="20"/>
  <c r="L1788" i="20"/>
  <c r="L1789" i="20"/>
  <c r="L1790" i="20"/>
  <c r="L1791" i="20"/>
  <c r="L1792" i="20"/>
  <c r="L1793" i="20"/>
  <c r="L1794" i="20"/>
  <c r="L1795" i="20"/>
  <c r="L1796" i="20"/>
  <c r="L1797" i="20"/>
  <c r="L1798" i="20"/>
  <c r="L1799" i="20"/>
  <c r="L1800" i="20"/>
  <c r="L1801" i="20"/>
  <c r="L1802" i="20"/>
  <c r="L1803" i="20"/>
  <c r="L1804" i="20"/>
  <c r="L1805" i="20"/>
  <c r="L1806" i="20"/>
  <c r="L1807" i="20"/>
  <c r="L1808" i="20"/>
  <c r="L1809" i="20"/>
  <c r="L1810" i="20"/>
  <c r="L1811" i="20"/>
  <c r="L1812" i="20"/>
  <c r="L1813" i="20"/>
  <c r="L1814" i="20"/>
  <c r="L1815" i="20"/>
  <c r="L1816" i="20"/>
  <c r="L1817" i="20"/>
  <c r="L1818" i="20"/>
  <c r="L1819" i="20"/>
  <c r="L1820" i="20"/>
  <c r="L1821" i="20"/>
  <c r="L1822" i="20"/>
  <c r="L1823" i="20"/>
  <c r="L1824" i="20"/>
  <c r="L1825" i="20"/>
  <c r="L1826" i="20"/>
  <c r="L1827" i="20"/>
  <c r="L1828" i="20"/>
  <c r="L1829" i="20"/>
  <c r="L1830" i="20"/>
  <c r="L1831" i="20"/>
  <c r="L1832" i="20"/>
  <c r="L1833" i="20"/>
  <c r="L1834" i="20"/>
  <c r="L1835" i="20"/>
  <c r="L1836" i="20"/>
  <c r="L1837" i="20"/>
  <c r="L1838" i="20"/>
  <c r="L1839" i="20"/>
  <c r="L1840" i="20"/>
  <c r="L1841" i="20"/>
  <c r="L1842" i="20"/>
  <c r="L1843" i="20"/>
  <c r="L1844" i="20"/>
  <c r="L1845" i="20"/>
  <c r="L1846" i="20"/>
  <c r="L1847" i="20"/>
  <c r="L1848" i="20"/>
  <c r="L1849" i="20"/>
  <c r="L1850" i="20"/>
  <c r="L1851" i="20"/>
  <c r="L1852" i="20"/>
  <c r="L1853" i="20"/>
  <c r="L1854" i="20"/>
  <c r="L1855" i="20"/>
  <c r="L1856" i="20"/>
  <c r="L1857" i="20"/>
  <c r="L1858" i="20"/>
  <c r="L1859" i="20"/>
  <c r="L1860" i="20"/>
  <c r="L1861" i="20"/>
  <c r="L1862" i="20"/>
  <c r="L1863" i="20"/>
  <c r="L1864" i="20"/>
  <c r="L1865" i="20"/>
  <c r="L1866" i="20"/>
  <c r="L1867" i="20"/>
  <c r="L1868" i="20"/>
  <c r="L1869" i="20"/>
  <c r="L1870" i="20"/>
  <c r="L1871" i="20"/>
  <c r="L1872" i="20"/>
  <c r="L1873" i="20"/>
  <c r="L1874" i="20"/>
  <c r="L1875" i="20"/>
  <c r="L1876" i="20"/>
  <c r="L1877" i="20"/>
  <c r="L1878" i="20"/>
  <c r="L1879" i="20"/>
  <c r="L1880" i="20"/>
  <c r="L1881" i="20"/>
  <c r="L1882" i="20"/>
  <c r="L1883" i="20"/>
  <c r="L1884" i="20"/>
  <c r="L1885" i="20"/>
  <c r="L1886" i="20"/>
  <c r="L1887" i="20"/>
  <c r="L1888" i="20"/>
  <c r="L1889" i="20"/>
  <c r="L1890" i="20"/>
  <c r="L1891" i="20"/>
  <c r="L1892" i="20"/>
  <c r="L1893" i="20"/>
  <c r="L1894" i="20"/>
  <c r="L1895" i="20"/>
  <c r="L1896" i="20"/>
  <c r="L1897" i="20"/>
  <c r="L1898" i="20"/>
  <c r="L1899" i="20"/>
  <c r="L1900" i="20"/>
  <c r="L1901" i="20"/>
  <c r="L1902" i="20"/>
  <c r="L1903" i="20"/>
  <c r="L1904" i="20"/>
  <c r="L1905" i="20"/>
  <c r="L1906" i="20"/>
  <c r="L1907" i="20"/>
  <c r="L1908" i="20"/>
  <c r="L1909" i="20"/>
  <c r="L1910" i="20"/>
  <c r="L1911" i="20"/>
  <c r="L1912" i="20"/>
  <c r="L1913" i="20"/>
  <c r="L1914" i="20"/>
  <c r="L1915" i="20"/>
  <c r="L1916" i="20"/>
  <c r="L1917" i="20"/>
  <c r="L1918" i="20"/>
  <c r="L1919" i="20"/>
  <c r="L1920" i="20"/>
  <c r="L1921" i="20"/>
  <c r="L1922" i="20"/>
  <c r="L1923" i="20"/>
  <c r="L1924" i="20"/>
  <c r="L1925" i="20"/>
  <c r="L1926" i="20"/>
  <c r="L1927" i="20"/>
  <c r="L1928" i="20"/>
  <c r="L1929" i="20"/>
  <c r="L1930" i="20"/>
  <c r="L1931" i="20"/>
  <c r="L1932" i="20"/>
  <c r="L1933" i="20"/>
  <c r="L1934" i="20"/>
  <c r="L1935" i="20"/>
  <c r="L1936" i="20"/>
  <c r="L1937" i="20"/>
  <c r="L1938" i="20"/>
  <c r="L1939" i="20"/>
  <c r="L1940" i="20"/>
  <c r="L1941" i="20"/>
  <c r="L1942" i="20"/>
  <c r="L1943" i="20"/>
  <c r="L1944" i="20"/>
  <c r="L1945" i="20"/>
  <c r="L1946" i="20"/>
  <c r="L1947" i="20"/>
  <c r="L1948" i="20"/>
  <c r="L1949" i="20"/>
  <c r="L1950" i="20"/>
  <c r="L1951" i="20"/>
  <c r="L1952" i="20"/>
  <c r="L1953" i="20"/>
  <c r="L1954" i="20"/>
  <c r="L1955" i="20"/>
  <c r="L1956" i="20"/>
  <c r="L1957" i="20"/>
  <c r="L1958" i="20"/>
  <c r="L1959" i="20"/>
  <c r="L1960" i="20"/>
  <c r="L1961" i="20"/>
  <c r="L1962" i="20"/>
  <c r="L1963" i="20"/>
  <c r="L1964" i="20"/>
  <c r="L1965" i="20"/>
  <c r="L1966" i="20"/>
  <c r="L1967" i="20"/>
  <c r="L1968" i="20"/>
  <c r="L1969" i="20"/>
  <c r="L1970" i="20"/>
  <c r="L1971" i="20"/>
  <c r="L1972" i="20"/>
  <c r="L1973" i="20"/>
  <c r="L1974" i="20"/>
  <c r="L1975" i="20"/>
  <c r="L1976" i="20"/>
  <c r="L1977" i="20"/>
  <c r="L1978" i="20"/>
  <c r="L1979" i="20"/>
  <c r="L1980" i="20"/>
  <c r="L1981" i="20"/>
  <c r="L1982" i="20"/>
  <c r="L1983" i="20"/>
  <c r="L1984" i="20"/>
  <c r="L1985" i="20"/>
  <c r="L1986" i="20"/>
  <c r="L1987" i="20"/>
  <c r="L1988" i="20"/>
  <c r="L1989" i="20"/>
  <c r="L1990" i="20"/>
  <c r="L1991" i="20"/>
  <c r="L1992" i="20"/>
  <c r="L1993" i="20"/>
  <c r="L1994" i="20"/>
  <c r="L1995" i="20"/>
  <c r="L1996" i="20"/>
  <c r="L1997" i="20"/>
  <c r="L1998" i="20"/>
  <c r="L1999" i="20"/>
  <c r="L2000" i="20"/>
  <c r="L2001" i="20"/>
  <c r="L2002" i="20"/>
  <c r="L2003" i="20"/>
  <c r="L2004" i="20"/>
  <c r="L5" i="20"/>
  <c r="M6" i="20"/>
  <c r="M7" i="20"/>
  <c r="N7" i="20" s="1"/>
  <c r="M8" i="20"/>
  <c r="M9" i="20"/>
  <c r="N9" i="20" s="1"/>
  <c r="M10" i="20"/>
  <c r="M11" i="20"/>
  <c r="N11" i="20" s="1"/>
  <c r="M12" i="20"/>
  <c r="M13" i="20"/>
  <c r="N13" i="20" s="1"/>
  <c r="M14" i="20"/>
  <c r="M15" i="20"/>
  <c r="N15" i="20" s="1"/>
  <c r="M16" i="20"/>
  <c r="M17" i="20"/>
  <c r="N17" i="20" s="1"/>
  <c r="M18" i="20"/>
  <c r="M19" i="20"/>
  <c r="N19" i="20" s="1"/>
  <c r="M20" i="20"/>
  <c r="M21" i="20"/>
  <c r="N21" i="20" s="1"/>
  <c r="M22" i="20"/>
  <c r="M23" i="20"/>
  <c r="N23" i="20" s="1"/>
  <c r="M24" i="20"/>
  <c r="M25" i="20"/>
  <c r="N25" i="20" s="1"/>
  <c r="M26" i="20"/>
  <c r="M27" i="20"/>
  <c r="N27" i="20" s="1"/>
  <c r="M28" i="20"/>
  <c r="M29" i="20"/>
  <c r="N29" i="20" s="1"/>
  <c r="M30" i="20"/>
  <c r="M31" i="20"/>
  <c r="N31" i="20" s="1"/>
  <c r="M32" i="20"/>
  <c r="M33" i="20"/>
  <c r="N33" i="20" s="1"/>
  <c r="M34" i="20"/>
  <c r="M35" i="20"/>
  <c r="N35" i="20" s="1"/>
  <c r="M36" i="20"/>
  <c r="M37" i="20"/>
  <c r="N37" i="20" s="1"/>
  <c r="M38" i="20"/>
  <c r="M39" i="20"/>
  <c r="N39" i="20" s="1"/>
  <c r="M40" i="20"/>
  <c r="M41" i="20"/>
  <c r="N41" i="20" s="1"/>
  <c r="M42" i="20"/>
  <c r="M43" i="20"/>
  <c r="N43" i="20" s="1"/>
  <c r="M44" i="20"/>
  <c r="M45" i="20"/>
  <c r="N45" i="20" s="1"/>
  <c r="M46" i="20"/>
  <c r="M47" i="20"/>
  <c r="N47" i="20" s="1"/>
  <c r="M48" i="20"/>
  <c r="M49" i="20"/>
  <c r="N49" i="20" s="1"/>
  <c r="M50" i="20"/>
  <c r="M51" i="20"/>
  <c r="N51" i="20" s="1"/>
  <c r="M52" i="20"/>
  <c r="M53" i="20"/>
  <c r="N53" i="20" s="1"/>
  <c r="M54" i="20"/>
  <c r="M55" i="20"/>
  <c r="N55" i="20" s="1"/>
  <c r="M56" i="20"/>
  <c r="M57" i="20"/>
  <c r="N57" i="20" s="1"/>
  <c r="M58" i="20"/>
  <c r="M59" i="20"/>
  <c r="N59" i="20" s="1"/>
  <c r="M60" i="20"/>
  <c r="M61" i="20"/>
  <c r="N61" i="20" s="1"/>
  <c r="M62" i="20"/>
  <c r="M63" i="20"/>
  <c r="N63" i="20" s="1"/>
  <c r="M64" i="20"/>
  <c r="M65" i="20"/>
  <c r="N65" i="20" s="1"/>
  <c r="M66" i="20"/>
  <c r="M67" i="20"/>
  <c r="N67" i="20" s="1"/>
  <c r="M68" i="20"/>
  <c r="M69" i="20"/>
  <c r="N69" i="20" s="1"/>
  <c r="M70" i="20"/>
  <c r="M71" i="20"/>
  <c r="N71" i="20" s="1"/>
  <c r="M72" i="20"/>
  <c r="M73" i="20"/>
  <c r="N73" i="20" s="1"/>
  <c r="M74" i="20"/>
  <c r="M75" i="20"/>
  <c r="N75" i="20" s="1"/>
  <c r="M76" i="20"/>
  <c r="M77" i="20"/>
  <c r="N77" i="20" s="1"/>
  <c r="M78" i="20"/>
  <c r="M79" i="20"/>
  <c r="N79" i="20" s="1"/>
  <c r="M80" i="20"/>
  <c r="M81" i="20"/>
  <c r="N81" i="20" s="1"/>
  <c r="M82" i="20"/>
  <c r="M83" i="20"/>
  <c r="N83" i="20" s="1"/>
  <c r="M84" i="20"/>
  <c r="M85" i="20"/>
  <c r="N85" i="20" s="1"/>
  <c r="M86" i="20"/>
  <c r="M87" i="20"/>
  <c r="N87" i="20" s="1"/>
  <c r="M88" i="20"/>
  <c r="M89" i="20"/>
  <c r="N89" i="20" s="1"/>
  <c r="M90" i="20"/>
  <c r="M91" i="20"/>
  <c r="N91" i="20" s="1"/>
  <c r="M92" i="20"/>
  <c r="M93" i="20"/>
  <c r="N93" i="20" s="1"/>
  <c r="M94" i="20"/>
  <c r="M95" i="20"/>
  <c r="N95" i="20" s="1"/>
  <c r="M96" i="20"/>
  <c r="M97" i="20"/>
  <c r="N97" i="20" s="1"/>
  <c r="M98" i="20"/>
  <c r="M99" i="20"/>
  <c r="N99" i="20" s="1"/>
  <c r="M100" i="20"/>
  <c r="M101" i="20"/>
  <c r="N101" i="20" s="1"/>
  <c r="M102" i="20"/>
  <c r="M103" i="20"/>
  <c r="N103" i="20" s="1"/>
  <c r="M104" i="20"/>
  <c r="M105" i="20"/>
  <c r="N105" i="20" s="1"/>
  <c r="M106" i="20"/>
  <c r="M107" i="20"/>
  <c r="N107" i="20" s="1"/>
  <c r="M108" i="20"/>
  <c r="M109" i="20"/>
  <c r="N109" i="20" s="1"/>
  <c r="M110" i="20"/>
  <c r="M111" i="20"/>
  <c r="N111" i="20" s="1"/>
  <c r="M112" i="20"/>
  <c r="M113" i="20"/>
  <c r="N113" i="20" s="1"/>
  <c r="M114" i="20"/>
  <c r="M115" i="20"/>
  <c r="N115" i="20" s="1"/>
  <c r="M116" i="20"/>
  <c r="M117" i="20"/>
  <c r="N117" i="20" s="1"/>
  <c r="M118" i="20"/>
  <c r="M119" i="20"/>
  <c r="N119" i="20" s="1"/>
  <c r="M120" i="20"/>
  <c r="M121" i="20"/>
  <c r="N121" i="20" s="1"/>
  <c r="M122" i="20"/>
  <c r="M123" i="20"/>
  <c r="N123" i="20" s="1"/>
  <c r="M124" i="20"/>
  <c r="M125" i="20"/>
  <c r="N125" i="20" s="1"/>
  <c r="M126" i="20"/>
  <c r="M127" i="20"/>
  <c r="N127" i="20" s="1"/>
  <c r="M128" i="20"/>
  <c r="M129" i="20"/>
  <c r="N129" i="20" s="1"/>
  <c r="M130" i="20"/>
  <c r="M131" i="20"/>
  <c r="N131" i="20" s="1"/>
  <c r="M132" i="20"/>
  <c r="M133" i="20"/>
  <c r="N133" i="20" s="1"/>
  <c r="M134" i="20"/>
  <c r="M135" i="20"/>
  <c r="N135" i="20" s="1"/>
  <c r="M136" i="20"/>
  <c r="M137" i="20"/>
  <c r="N137" i="20" s="1"/>
  <c r="M138" i="20"/>
  <c r="M139" i="20"/>
  <c r="N139" i="20" s="1"/>
  <c r="M140" i="20"/>
  <c r="M141" i="20"/>
  <c r="N141" i="20" s="1"/>
  <c r="M142" i="20"/>
  <c r="M143" i="20"/>
  <c r="N143" i="20" s="1"/>
  <c r="M144" i="20"/>
  <c r="M145" i="20"/>
  <c r="N145" i="20" s="1"/>
  <c r="M146" i="20"/>
  <c r="M147" i="20"/>
  <c r="N147" i="20" s="1"/>
  <c r="M148" i="20"/>
  <c r="M149" i="20"/>
  <c r="N149" i="20" s="1"/>
  <c r="M150" i="20"/>
  <c r="M151" i="20"/>
  <c r="N151" i="20" s="1"/>
  <c r="M152" i="20"/>
  <c r="M153" i="20"/>
  <c r="N153" i="20" s="1"/>
  <c r="M154" i="20"/>
  <c r="M155" i="20"/>
  <c r="N155" i="20" s="1"/>
  <c r="M156" i="20"/>
  <c r="M157" i="20"/>
  <c r="N157" i="20" s="1"/>
  <c r="M158" i="20"/>
  <c r="M159" i="20"/>
  <c r="N159" i="20" s="1"/>
  <c r="M160" i="20"/>
  <c r="M161" i="20"/>
  <c r="N161" i="20" s="1"/>
  <c r="M162" i="20"/>
  <c r="M163" i="20"/>
  <c r="N163" i="20" s="1"/>
  <c r="M164" i="20"/>
  <c r="M165" i="20"/>
  <c r="N165" i="20" s="1"/>
  <c r="M166" i="20"/>
  <c r="M167" i="20"/>
  <c r="N167" i="20" s="1"/>
  <c r="M168" i="20"/>
  <c r="M169" i="20"/>
  <c r="N169" i="20" s="1"/>
  <c r="M170" i="20"/>
  <c r="M171" i="20"/>
  <c r="N171" i="20" s="1"/>
  <c r="M172" i="20"/>
  <c r="M173" i="20"/>
  <c r="N173" i="20" s="1"/>
  <c r="M174" i="20"/>
  <c r="M175" i="20"/>
  <c r="N175" i="20" s="1"/>
  <c r="M176" i="20"/>
  <c r="M177" i="20"/>
  <c r="M178" i="20"/>
  <c r="M179" i="20"/>
  <c r="M180" i="20"/>
  <c r="M181" i="20"/>
  <c r="M182" i="20"/>
  <c r="M183" i="20"/>
  <c r="M184" i="20"/>
  <c r="M185" i="20"/>
  <c r="M186" i="20"/>
  <c r="M187" i="20"/>
  <c r="M188" i="20"/>
  <c r="M189" i="20"/>
  <c r="M190" i="20"/>
  <c r="M191" i="20"/>
  <c r="M192" i="20"/>
  <c r="M193" i="20"/>
  <c r="M194" i="20"/>
  <c r="M195" i="20"/>
  <c r="M196" i="20"/>
  <c r="M197" i="20"/>
  <c r="M198" i="20"/>
  <c r="M199" i="20"/>
  <c r="M200" i="20"/>
  <c r="M201" i="20"/>
  <c r="M202" i="20"/>
  <c r="M203" i="20"/>
  <c r="M204" i="20"/>
  <c r="M205" i="20"/>
  <c r="M206" i="20"/>
  <c r="M207" i="20"/>
  <c r="M208" i="20"/>
  <c r="M209" i="20"/>
  <c r="M210" i="20"/>
  <c r="M211" i="20"/>
  <c r="M212" i="20"/>
  <c r="M213" i="20"/>
  <c r="M214" i="20"/>
  <c r="M215" i="20"/>
  <c r="M216" i="20"/>
  <c r="M217" i="20"/>
  <c r="M218" i="20"/>
  <c r="M219" i="20"/>
  <c r="M220" i="20"/>
  <c r="M221" i="20"/>
  <c r="M222" i="20"/>
  <c r="M223" i="20"/>
  <c r="M224" i="20"/>
  <c r="M225" i="20"/>
  <c r="M226" i="20"/>
  <c r="M227" i="20"/>
  <c r="M228" i="20"/>
  <c r="M229" i="20"/>
  <c r="M230" i="20"/>
  <c r="M231" i="20"/>
  <c r="M232" i="20"/>
  <c r="M233" i="20"/>
  <c r="M234" i="20"/>
  <c r="M235" i="20"/>
  <c r="M236" i="20"/>
  <c r="M237" i="20"/>
  <c r="M238" i="20"/>
  <c r="M239" i="20"/>
  <c r="M240" i="20"/>
  <c r="M241" i="20"/>
  <c r="M242" i="20"/>
  <c r="M243" i="20"/>
  <c r="M244" i="20"/>
  <c r="M245" i="20"/>
  <c r="M246" i="20"/>
  <c r="M247" i="20"/>
  <c r="M248" i="20"/>
  <c r="M249" i="20"/>
  <c r="M250" i="20"/>
  <c r="M251" i="20"/>
  <c r="M252" i="20"/>
  <c r="M253" i="20"/>
  <c r="M254" i="20"/>
  <c r="M255" i="20"/>
  <c r="M256" i="20"/>
  <c r="M257" i="20"/>
  <c r="M258" i="20"/>
  <c r="M259" i="20"/>
  <c r="M260" i="20"/>
  <c r="M261" i="20"/>
  <c r="M262" i="20"/>
  <c r="M263" i="20"/>
  <c r="M264" i="20"/>
  <c r="M265" i="20"/>
  <c r="M266" i="20"/>
  <c r="M267" i="20"/>
  <c r="M268" i="20"/>
  <c r="M269" i="20"/>
  <c r="M270" i="20"/>
  <c r="M271" i="20"/>
  <c r="M272" i="20"/>
  <c r="M273" i="20"/>
  <c r="M274" i="20"/>
  <c r="M275" i="20"/>
  <c r="M276" i="20"/>
  <c r="M277" i="20"/>
  <c r="M278" i="20"/>
  <c r="M279" i="20"/>
  <c r="M280" i="20"/>
  <c r="M281" i="20"/>
  <c r="M282" i="20"/>
  <c r="M283" i="20"/>
  <c r="M284" i="20"/>
  <c r="M285" i="20"/>
  <c r="M286" i="20"/>
  <c r="M287" i="20"/>
  <c r="M288" i="20"/>
  <c r="M289" i="20"/>
  <c r="M290" i="20"/>
  <c r="M291" i="20"/>
  <c r="M292" i="20"/>
  <c r="M293" i="20"/>
  <c r="M294" i="20"/>
  <c r="M295" i="20"/>
  <c r="M296" i="20"/>
  <c r="M297" i="20"/>
  <c r="M298" i="20"/>
  <c r="M299" i="20"/>
  <c r="M300" i="20"/>
  <c r="M301" i="20"/>
  <c r="M302" i="20"/>
  <c r="M303" i="20"/>
  <c r="M304" i="20"/>
  <c r="M305" i="20"/>
  <c r="M306" i="20"/>
  <c r="M307" i="20"/>
  <c r="M308" i="20"/>
  <c r="M309" i="20"/>
  <c r="M310" i="20"/>
  <c r="M311" i="20"/>
  <c r="M312" i="20"/>
  <c r="M313" i="20"/>
  <c r="M314" i="20"/>
  <c r="M315" i="20"/>
  <c r="M316" i="20"/>
  <c r="M317" i="20"/>
  <c r="M318" i="20"/>
  <c r="M319" i="20"/>
  <c r="M320" i="20"/>
  <c r="M321" i="20"/>
  <c r="M322" i="20"/>
  <c r="M323" i="20"/>
  <c r="M324" i="20"/>
  <c r="M325" i="20"/>
  <c r="M326" i="20"/>
  <c r="M327" i="20"/>
  <c r="M328" i="20"/>
  <c r="M329" i="20"/>
  <c r="M330" i="20"/>
  <c r="M331" i="20"/>
  <c r="M332" i="20"/>
  <c r="M333" i="20"/>
  <c r="M334" i="20"/>
  <c r="M335" i="20"/>
  <c r="M336" i="20"/>
  <c r="M337" i="20"/>
  <c r="M338" i="20"/>
  <c r="M339" i="20"/>
  <c r="M340" i="20"/>
  <c r="M341" i="20"/>
  <c r="M342" i="20"/>
  <c r="M343" i="20"/>
  <c r="M344" i="20"/>
  <c r="M345" i="20"/>
  <c r="M346" i="20"/>
  <c r="M347" i="20"/>
  <c r="M348" i="20"/>
  <c r="M349" i="20"/>
  <c r="M350" i="20"/>
  <c r="M351" i="20"/>
  <c r="M352" i="20"/>
  <c r="M353" i="20"/>
  <c r="M354" i="20"/>
  <c r="M355" i="20"/>
  <c r="M356" i="20"/>
  <c r="M357" i="20"/>
  <c r="M358" i="20"/>
  <c r="M359" i="20"/>
  <c r="M360" i="20"/>
  <c r="M361" i="20"/>
  <c r="M362" i="20"/>
  <c r="M363" i="20"/>
  <c r="M364" i="20"/>
  <c r="M365" i="20"/>
  <c r="M366" i="20"/>
  <c r="M367" i="20"/>
  <c r="M368" i="20"/>
  <c r="M369" i="20"/>
  <c r="M370" i="20"/>
  <c r="M371" i="20"/>
  <c r="M372" i="20"/>
  <c r="M373" i="20"/>
  <c r="M374" i="20"/>
  <c r="M375" i="20"/>
  <c r="M376" i="20"/>
  <c r="M377" i="20"/>
  <c r="M378" i="20"/>
  <c r="M379" i="20"/>
  <c r="M380" i="20"/>
  <c r="M381" i="20"/>
  <c r="M382" i="20"/>
  <c r="M383" i="20"/>
  <c r="M384" i="20"/>
  <c r="M385" i="20"/>
  <c r="M386" i="20"/>
  <c r="M387" i="20"/>
  <c r="M388" i="20"/>
  <c r="M389" i="20"/>
  <c r="M390" i="20"/>
  <c r="M391" i="20"/>
  <c r="M392" i="20"/>
  <c r="M393" i="20"/>
  <c r="M394" i="20"/>
  <c r="M395" i="20"/>
  <c r="M396" i="20"/>
  <c r="M397" i="20"/>
  <c r="M398" i="20"/>
  <c r="M399" i="20"/>
  <c r="M400" i="20"/>
  <c r="M401" i="20"/>
  <c r="M402" i="20"/>
  <c r="M403" i="20"/>
  <c r="M404" i="20"/>
  <c r="M405" i="20"/>
  <c r="M406" i="20"/>
  <c r="M407" i="20"/>
  <c r="M408" i="20"/>
  <c r="M409" i="20"/>
  <c r="M410" i="20"/>
  <c r="M411" i="20"/>
  <c r="M412" i="20"/>
  <c r="M413" i="20"/>
  <c r="M414" i="20"/>
  <c r="M415" i="20"/>
  <c r="M416" i="20"/>
  <c r="M417" i="20"/>
  <c r="M418" i="20"/>
  <c r="M419" i="20"/>
  <c r="M420" i="20"/>
  <c r="M421" i="20"/>
  <c r="M422" i="20"/>
  <c r="M423" i="20"/>
  <c r="M424" i="20"/>
  <c r="M425" i="20"/>
  <c r="M426" i="20"/>
  <c r="M427" i="20"/>
  <c r="M428" i="20"/>
  <c r="M429" i="20"/>
  <c r="M430" i="20"/>
  <c r="M431" i="20"/>
  <c r="M432" i="20"/>
  <c r="M433" i="20"/>
  <c r="M434" i="20"/>
  <c r="M435" i="20"/>
  <c r="M436" i="20"/>
  <c r="M437" i="20"/>
  <c r="M438" i="20"/>
  <c r="M439" i="20"/>
  <c r="M440" i="20"/>
  <c r="M441" i="20"/>
  <c r="M442" i="20"/>
  <c r="M443" i="20"/>
  <c r="M444" i="20"/>
  <c r="M445" i="20"/>
  <c r="M446" i="20"/>
  <c r="M447" i="20"/>
  <c r="M448" i="20"/>
  <c r="M449" i="20"/>
  <c r="M450" i="20"/>
  <c r="M451" i="20"/>
  <c r="M452" i="20"/>
  <c r="M453" i="20"/>
  <c r="M454" i="20"/>
  <c r="M455" i="20"/>
  <c r="M456" i="20"/>
  <c r="M457" i="20"/>
  <c r="M458" i="20"/>
  <c r="M459" i="20"/>
  <c r="M460" i="20"/>
  <c r="M461" i="20"/>
  <c r="M462" i="20"/>
  <c r="M463" i="20"/>
  <c r="M464" i="20"/>
  <c r="M465" i="20"/>
  <c r="M466" i="20"/>
  <c r="M467" i="20"/>
  <c r="M468" i="20"/>
  <c r="M469" i="20"/>
  <c r="M470" i="20"/>
  <c r="M471" i="20"/>
  <c r="M472" i="20"/>
  <c r="M473" i="20"/>
  <c r="M474" i="20"/>
  <c r="M475" i="20"/>
  <c r="M476" i="20"/>
  <c r="M477" i="20"/>
  <c r="M478" i="20"/>
  <c r="M479" i="20"/>
  <c r="M480" i="20"/>
  <c r="M481" i="20"/>
  <c r="M482" i="20"/>
  <c r="M483" i="20"/>
  <c r="M484" i="20"/>
  <c r="M485" i="20"/>
  <c r="M486" i="20"/>
  <c r="M487" i="20"/>
  <c r="M488" i="20"/>
  <c r="M489" i="20"/>
  <c r="M490" i="20"/>
  <c r="M491" i="20"/>
  <c r="M492" i="20"/>
  <c r="M493" i="20"/>
  <c r="M494" i="20"/>
  <c r="M495" i="20"/>
  <c r="M496" i="20"/>
  <c r="M497" i="20"/>
  <c r="M498" i="20"/>
  <c r="M499" i="20"/>
  <c r="M500" i="20"/>
  <c r="M501" i="20"/>
  <c r="M502" i="20"/>
  <c r="M503" i="20"/>
  <c r="M504" i="20"/>
  <c r="M505" i="20"/>
  <c r="M506" i="20"/>
  <c r="M507" i="20"/>
  <c r="M508" i="20"/>
  <c r="M509" i="20"/>
  <c r="M510" i="20"/>
  <c r="M511" i="20"/>
  <c r="M512" i="20"/>
  <c r="M513" i="20"/>
  <c r="M514" i="20"/>
  <c r="M515" i="20"/>
  <c r="M516" i="20"/>
  <c r="M517" i="20"/>
  <c r="M518" i="20"/>
  <c r="M519" i="20"/>
  <c r="M520" i="20"/>
  <c r="M521" i="20"/>
  <c r="M522" i="20"/>
  <c r="M523" i="20"/>
  <c r="M524" i="20"/>
  <c r="M525" i="20"/>
  <c r="M526" i="20"/>
  <c r="M527" i="20"/>
  <c r="M528" i="20"/>
  <c r="M529" i="20"/>
  <c r="M530" i="20"/>
  <c r="M531" i="20"/>
  <c r="M532" i="20"/>
  <c r="M533" i="20"/>
  <c r="M534" i="20"/>
  <c r="M535" i="20"/>
  <c r="M536" i="20"/>
  <c r="M537" i="20"/>
  <c r="M538" i="20"/>
  <c r="M539" i="20"/>
  <c r="M540" i="20"/>
  <c r="M541" i="20"/>
  <c r="M542" i="20"/>
  <c r="M543" i="20"/>
  <c r="M544" i="20"/>
  <c r="M545" i="20"/>
  <c r="M546" i="20"/>
  <c r="M547" i="20"/>
  <c r="M548" i="20"/>
  <c r="M549" i="20"/>
  <c r="M550" i="20"/>
  <c r="M551" i="20"/>
  <c r="M552" i="20"/>
  <c r="M553" i="20"/>
  <c r="M554" i="20"/>
  <c r="M555" i="20"/>
  <c r="M556" i="20"/>
  <c r="M557" i="20"/>
  <c r="M558" i="20"/>
  <c r="M559" i="20"/>
  <c r="M560" i="20"/>
  <c r="M561" i="20"/>
  <c r="M562" i="20"/>
  <c r="M563" i="20"/>
  <c r="M564" i="20"/>
  <c r="M565" i="20"/>
  <c r="M566" i="20"/>
  <c r="M567" i="20"/>
  <c r="M568" i="20"/>
  <c r="M569" i="20"/>
  <c r="M570" i="20"/>
  <c r="M571" i="20"/>
  <c r="M572" i="20"/>
  <c r="M573" i="20"/>
  <c r="M574" i="20"/>
  <c r="M575" i="20"/>
  <c r="M576" i="20"/>
  <c r="M577" i="20"/>
  <c r="M578" i="20"/>
  <c r="M579" i="20"/>
  <c r="M580" i="20"/>
  <c r="M581" i="20"/>
  <c r="M582" i="20"/>
  <c r="M583" i="20"/>
  <c r="M584" i="20"/>
  <c r="M585" i="20"/>
  <c r="M586" i="20"/>
  <c r="M587" i="20"/>
  <c r="M588" i="20"/>
  <c r="M589" i="20"/>
  <c r="M590" i="20"/>
  <c r="M591" i="20"/>
  <c r="M592" i="20"/>
  <c r="M593" i="20"/>
  <c r="M594" i="20"/>
  <c r="M595" i="20"/>
  <c r="M596" i="20"/>
  <c r="M597" i="20"/>
  <c r="M598" i="20"/>
  <c r="M599" i="20"/>
  <c r="M600" i="20"/>
  <c r="M601" i="20"/>
  <c r="M602" i="20"/>
  <c r="M603" i="20"/>
  <c r="M604" i="20"/>
  <c r="M605" i="20"/>
  <c r="M606" i="20"/>
  <c r="M607" i="20"/>
  <c r="M608" i="20"/>
  <c r="M609" i="20"/>
  <c r="M610" i="20"/>
  <c r="M611" i="20"/>
  <c r="M612" i="20"/>
  <c r="M613" i="20"/>
  <c r="M614" i="20"/>
  <c r="M615" i="20"/>
  <c r="M616" i="20"/>
  <c r="M617" i="20"/>
  <c r="M618" i="20"/>
  <c r="M619" i="20"/>
  <c r="M620" i="20"/>
  <c r="M621" i="20"/>
  <c r="M622" i="20"/>
  <c r="M623" i="20"/>
  <c r="M624" i="20"/>
  <c r="M625" i="20"/>
  <c r="M626" i="20"/>
  <c r="M627" i="20"/>
  <c r="M628" i="20"/>
  <c r="M629" i="20"/>
  <c r="M630" i="20"/>
  <c r="M631" i="20"/>
  <c r="M632" i="20"/>
  <c r="M633" i="20"/>
  <c r="M634" i="20"/>
  <c r="M635" i="20"/>
  <c r="M636" i="20"/>
  <c r="M637" i="20"/>
  <c r="M638" i="20"/>
  <c r="M639" i="20"/>
  <c r="M640" i="20"/>
  <c r="M641" i="20"/>
  <c r="M642" i="20"/>
  <c r="M643" i="20"/>
  <c r="M644" i="20"/>
  <c r="M645" i="20"/>
  <c r="M646" i="20"/>
  <c r="M647" i="20"/>
  <c r="M648" i="20"/>
  <c r="M649" i="20"/>
  <c r="M650" i="20"/>
  <c r="M651" i="20"/>
  <c r="M652" i="20"/>
  <c r="M653" i="20"/>
  <c r="M654" i="20"/>
  <c r="M655" i="20"/>
  <c r="M656" i="20"/>
  <c r="M657" i="20"/>
  <c r="M658" i="20"/>
  <c r="M659" i="20"/>
  <c r="M660" i="20"/>
  <c r="M661" i="20"/>
  <c r="M662" i="20"/>
  <c r="M663" i="20"/>
  <c r="M664" i="20"/>
  <c r="M665" i="20"/>
  <c r="M666" i="20"/>
  <c r="M667" i="20"/>
  <c r="M668" i="20"/>
  <c r="M669" i="20"/>
  <c r="M670" i="20"/>
  <c r="M671" i="20"/>
  <c r="M672" i="20"/>
  <c r="M673" i="20"/>
  <c r="M674" i="20"/>
  <c r="M675" i="20"/>
  <c r="M676" i="20"/>
  <c r="M677" i="20"/>
  <c r="M678" i="20"/>
  <c r="M679" i="20"/>
  <c r="M680" i="20"/>
  <c r="M681" i="20"/>
  <c r="M682" i="20"/>
  <c r="M683" i="20"/>
  <c r="M684" i="20"/>
  <c r="M685" i="20"/>
  <c r="M686" i="20"/>
  <c r="M687" i="20"/>
  <c r="M688" i="20"/>
  <c r="M689" i="20"/>
  <c r="M690" i="20"/>
  <c r="M691" i="20"/>
  <c r="M692" i="20"/>
  <c r="M693" i="20"/>
  <c r="M694" i="20"/>
  <c r="M695" i="20"/>
  <c r="M696" i="20"/>
  <c r="M697" i="20"/>
  <c r="M698" i="20"/>
  <c r="M699" i="20"/>
  <c r="M700" i="20"/>
  <c r="M701" i="20"/>
  <c r="M702" i="20"/>
  <c r="M703" i="20"/>
  <c r="M704" i="20"/>
  <c r="M705" i="20"/>
  <c r="M706" i="20"/>
  <c r="M707" i="20"/>
  <c r="M708" i="20"/>
  <c r="M709" i="20"/>
  <c r="M710" i="20"/>
  <c r="M711" i="20"/>
  <c r="M712" i="20"/>
  <c r="M713" i="20"/>
  <c r="M714" i="20"/>
  <c r="M715" i="20"/>
  <c r="M716" i="20"/>
  <c r="M717" i="20"/>
  <c r="M718" i="20"/>
  <c r="M719" i="20"/>
  <c r="M720" i="20"/>
  <c r="M721" i="20"/>
  <c r="M722" i="20"/>
  <c r="M723" i="20"/>
  <c r="M724" i="20"/>
  <c r="M725" i="20"/>
  <c r="M726" i="20"/>
  <c r="M727" i="20"/>
  <c r="M728" i="20"/>
  <c r="M729" i="20"/>
  <c r="M730" i="20"/>
  <c r="M731" i="20"/>
  <c r="M732" i="20"/>
  <c r="M733" i="20"/>
  <c r="M734" i="20"/>
  <c r="M735" i="20"/>
  <c r="M736" i="20"/>
  <c r="M737" i="20"/>
  <c r="M738" i="20"/>
  <c r="M739" i="20"/>
  <c r="M740" i="20"/>
  <c r="M741" i="20"/>
  <c r="M742" i="20"/>
  <c r="M743" i="20"/>
  <c r="M744" i="20"/>
  <c r="M745" i="20"/>
  <c r="M746" i="20"/>
  <c r="M747" i="20"/>
  <c r="M748" i="20"/>
  <c r="M749" i="20"/>
  <c r="M750" i="20"/>
  <c r="M751" i="20"/>
  <c r="M752" i="20"/>
  <c r="M753" i="20"/>
  <c r="M754" i="20"/>
  <c r="M755" i="20"/>
  <c r="M756" i="20"/>
  <c r="M757" i="20"/>
  <c r="M758" i="20"/>
  <c r="M759" i="20"/>
  <c r="M760" i="20"/>
  <c r="M761" i="20"/>
  <c r="M762" i="20"/>
  <c r="M763" i="20"/>
  <c r="M764" i="20"/>
  <c r="M765" i="20"/>
  <c r="M766" i="20"/>
  <c r="M767" i="20"/>
  <c r="M768" i="20"/>
  <c r="M769" i="20"/>
  <c r="M770" i="20"/>
  <c r="M771" i="20"/>
  <c r="M772" i="20"/>
  <c r="M773" i="20"/>
  <c r="M774" i="20"/>
  <c r="M775" i="20"/>
  <c r="M776" i="20"/>
  <c r="M777" i="20"/>
  <c r="M778" i="20"/>
  <c r="M779" i="20"/>
  <c r="M780" i="20"/>
  <c r="M781" i="20"/>
  <c r="M782" i="20"/>
  <c r="M783" i="20"/>
  <c r="M784" i="20"/>
  <c r="M785" i="20"/>
  <c r="M786" i="20"/>
  <c r="M787" i="20"/>
  <c r="M788" i="20"/>
  <c r="M789" i="20"/>
  <c r="M790" i="20"/>
  <c r="M791" i="20"/>
  <c r="M792" i="20"/>
  <c r="M793" i="20"/>
  <c r="M794" i="20"/>
  <c r="M795" i="20"/>
  <c r="M796" i="20"/>
  <c r="M797" i="20"/>
  <c r="M798" i="20"/>
  <c r="M799" i="20"/>
  <c r="M800" i="20"/>
  <c r="M801" i="20"/>
  <c r="M802" i="20"/>
  <c r="M803" i="20"/>
  <c r="M804" i="20"/>
  <c r="M805" i="20"/>
  <c r="M806" i="20"/>
  <c r="M807" i="20"/>
  <c r="M808" i="20"/>
  <c r="M809" i="20"/>
  <c r="M810" i="20"/>
  <c r="M811" i="20"/>
  <c r="M812" i="20"/>
  <c r="M813" i="20"/>
  <c r="M814" i="20"/>
  <c r="M815" i="20"/>
  <c r="M816" i="20"/>
  <c r="M817" i="20"/>
  <c r="M818" i="20"/>
  <c r="M819" i="20"/>
  <c r="M820" i="20"/>
  <c r="M821" i="20"/>
  <c r="M822" i="20"/>
  <c r="M823" i="20"/>
  <c r="M824" i="20"/>
  <c r="M825" i="20"/>
  <c r="M826" i="20"/>
  <c r="M827" i="20"/>
  <c r="M828" i="20"/>
  <c r="M829" i="20"/>
  <c r="M830" i="20"/>
  <c r="M831" i="20"/>
  <c r="M832" i="20"/>
  <c r="M833" i="20"/>
  <c r="M834" i="20"/>
  <c r="M835" i="20"/>
  <c r="M836" i="20"/>
  <c r="M837" i="20"/>
  <c r="M838" i="20"/>
  <c r="M839" i="20"/>
  <c r="M840" i="20"/>
  <c r="M841" i="20"/>
  <c r="M842" i="20"/>
  <c r="M843" i="20"/>
  <c r="M844" i="20"/>
  <c r="M845" i="20"/>
  <c r="M846" i="20"/>
  <c r="M847" i="20"/>
  <c r="M848" i="20"/>
  <c r="M849" i="20"/>
  <c r="M850" i="20"/>
  <c r="M851" i="20"/>
  <c r="M852" i="20"/>
  <c r="M853" i="20"/>
  <c r="M854" i="20"/>
  <c r="M855" i="20"/>
  <c r="M856" i="20"/>
  <c r="M857" i="20"/>
  <c r="M858" i="20"/>
  <c r="M859" i="20"/>
  <c r="M860" i="20"/>
  <c r="M861" i="20"/>
  <c r="M862" i="20"/>
  <c r="M863" i="20"/>
  <c r="M864" i="20"/>
  <c r="M865" i="20"/>
  <c r="M866" i="20"/>
  <c r="M867" i="20"/>
  <c r="M868" i="20"/>
  <c r="M869" i="20"/>
  <c r="M870" i="20"/>
  <c r="M871" i="20"/>
  <c r="M872" i="20"/>
  <c r="M873" i="20"/>
  <c r="M874" i="20"/>
  <c r="M875" i="20"/>
  <c r="M876" i="20"/>
  <c r="M877" i="20"/>
  <c r="M878" i="20"/>
  <c r="M879" i="20"/>
  <c r="M880" i="20"/>
  <c r="M881" i="20"/>
  <c r="M882" i="20"/>
  <c r="M883" i="20"/>
  <c r="M884" i="20"/>
  <c r="M885" i="20"/>
  <c r="M886" i="20"/>
  <c r="M887" i="20"/>
  <c r="M888" i="20"/>
  <c r="M889" i="20"/>
  <c r="M890" i="20"/>
  <c r="M891" i="20"/>
  <c r="M892" i="20"/>
  <c r="M893" i="20"/>
  <c r="M894" i="20"/>
  <c r="M895" i="20"/>
  <c r="M896" i="20"/>
  <c r="M897" i="20"/>
  <c r="M898" i="20"/>
  <c r="M899" i="20"/>
  <c r="M900" i="20"/>
  <c r="M901" i="20"/>
  <c r="M902" i="20"/>
  <c r="M903" i="20"/>
  <c r="M904" i="20"/>
  <c r="M905" i="20"/>
  <c r="M906" i="20"/>
  <c r="M907" i="20"/>
  <c r="M908" i="20"/>
  <c r="M909" i="20"/>
  <c r="M910" i="20"/>
  <c r="M911" i="20"/>
  <c r="M912" i="20"/>
  <c r="M913" i="20"/>
  <c r="M914" i="20"/>
  <c r="M915" i="20"/>
  <c r="M916" i="20"/>
  <c r="M917" i="20"/>
  <c r="M918" i="20"/>
  <c r="M919" i="20"/>
  <c r="M920" i="20"/>
  <c r="M921" i="20"/>
  <c r="M922" i="20"/>
  <c r="M923" i="20"/>
  <c r="M924" i="20"/>
  <c r="M925" i="20"/>
  <c r="M926" i="20"/>
  <c r="M927" i="20"/>
  <c r="M928" i="20"/>
  <c r="M929" i="20"/>
  <c r="M930" i="20"/>
  <c r="M931" i="20"/>
  <c r="M932" i="20"/>
  <c r="M933" i="20"/>
  <c r="M934" i="20"/>
  <c r="M935" i="20"/>
  <c r="M936" i="20"/>
  <c r="M937" i="20"/>
  <c r="M938" i="20"/>
  <c r="M939" i="20"/>
  <c r="M940" i="20"/>
  <c r="M941" i="20"/>
  <c r="M942" i="20"/>
  <c r="M943" i="20"/>
  <c r="M944" i="20"/>
  <c r="M945" i="20"/>
  <c r="M946" i="20"/>
  <c r="M947" i="20"/>
  <c r="M948" i="20"/>
  <c r="M949" i="20"/>
  <c r="M950" i="20"/>
  <c r="M951" i="20"/>
  <c r="M952" i="20"/>
  <c r="M953" i="20"/>
  <c r="M954" i="20"/>
  <c r="M955" i="20"/>
  <c r="M956" i="20"/>
  <c r="M957" i="20"/>
  <c r="M958" i="20"/>
  <c r="M959" i="20"/>
  <c r="M960" i="20"/>
  <c r="M961" i="20"/>
  <c r="M962" i="20"/>
  <c r="M963" i="20"/>
  <c r="M964" i="20"/>
  <c r="M965" i="20"/>
  <c r="M966" i="20"/>
  <c r="M967" i="20"/>
  <c r="M968" i="20"/>
  <c r="M969" i="20"/>
  <c r="M970" i="20"/>
  <c r="M971" i="20"/>
  <c r="M972" i="20"/>
  <c r="M973" i="20"/>
  <c r="M974" i="20"/>
  <c r="M975" i="20"/>
  <c r="M976" i="20"/>
  <c r="M977" i="20"/>
  <c r="M978" i="20"/>
  <c r="M979" i="20"/>
  <c r="M980" i="20"/>
  <c r="M981" i="20"/>
  <c r="M982" i="20"/>
  <c r="M983" i="20"/>
  <c r="M984" i="20"/>
  <c r="M985" i="20"/>
  <c r="M986" i="20"/>
  <c r="M987" i="20"/>
  <c r="M988" i="20"/>
  <c r="M989" i="20"/>
  <c r="M990" i="20"/>
  <c r="M991" i="20"/>
  <c r="M992" i="20"/>
  <c r="M993" i="20"/>
  <c r="M994" i="20"/>
  <c r="M995" i="20"/>
  <c r="M996" i="20"/>
  <c r="M997" i="20"/>
  <c r="M998" i="20"/>
  <c r="M999" i="20"/>
  <c r="M1000" i="20"/>
  <c r="M1001" i="20"/>
  <c r="M1002" i="20"/>
  <c r="M1003" i="20"/>
  <c r="M1004" i="20"/>
  <c r="M1005" i="20"/>
  <c r="M1006" i="20"/>
  <c r="M1007" i="20"/>
  <c r="M1008" i="20"/>
  <c r="M1009" i="20"/>
  <c r="M1010" i="20"/>
  <c r="M1011" i="20"/>
  <c r="M1012" i="20"/>
  <c r="M1013" i="20"/>
  <c r="M1014" i="20"/>
  <c r="M1015" i="20"/>
  <c r="M1016" i="20"/>
  <c r="M1017" i="20"/>
  <c r="M1018" i="20"/>
  <c r="M1019" i="20"/>
  <c r="M1020" i="20"/>
  <c r="M1021" i="20"/>
  <c r="M1022" i="20"/>
  <c r="M1023" i="20"/>
  <c r="M1024" i="20"/>
  <c r="M1025" i="20"/>
  <c r="M1026" i="20"/>
  <c r="M1027" i="20"/>
  <c r="M1028" i="20"/>
  <c r="M1029" i="20"/>
  <c r="M1030" i="20"/>
  <c r="M1031" i="20"/>
  <c r="M1032" i="20"/>
  <c r="M1033" i="20"/>
  <c r="M1034" i="20"/>
  <c r="M1035" i="20"/>
  <c r="M1036" i="20"/>
  <c r="M1037" i="20"/>
  <c r="M1038" i="20"/>
  <c r="M1039" i="20"/>
  <c r="M1040" i="20"/>
  <c r="M1041" i="20"/>
  <c r="M1042" i="20"/>
  <c r="M1043" i="20"/>
  <c r="M1044" i="20"/>
  <c r="M1045" i="20"/>
  <c r="M1046" i="20"/>
  <c r="M1047" i="20"/>
  <c r="M1048" i="20"/>
  <c r="M1049" i="20"/>
  <c r="M1050" i="20"/>
  <c r="M1051" i="20"/>
  <c r="M1052" i="20"/>
  <c r="M1053" i="20"/>
  <c r="M1054" i="20"/>
  <c r="M1055" i="20"/>
  <c r="M1056" i="20"/>
  <c r="M1057" i="20"/>
  <c r="M1058" i="20"/>
  <c r="M1059" i="20"/>
  <c r="M1060" i="20"/>
  <c r="M1061" i="20"/>
  <c r="M1062" i="20"/>
  <c r="M1063" i="20"/>
  <c r="M1064" i="20"/>
  <c r="M1065" i="20"/>
  <c r="M1066" i="20"/>
  <c r="M1067" i="20"/>
  <c r="M1068" i="20"/>
  <c r="M1069" i="20"/>
  <c r="M1070" i="20"/>
  <c r="M1071" i="20"/>
  <c r="M1072" i="20"/>
  <c r="M1073" i="20"/>
  <c r="M1074" i="20"/>
  <c r="M1075" i="20"/>
  <c r="M1076" i="20"/>
  <c r="M1077" i="20"/>
  <c r="M1078" i="20"/>
  <c r="M1079" i="20"/>
  <c r="M1080" i="20"/>
  <c r="M1081" i="20"/>
  <c r="M1082" i="20"/>
  <c r="M1083" i="20"/>
  <c r="M1084" i="20"/>
  <c r="M1085" i="20"/>
  <c r="M1086" i="20"/>
  <c r="M1087" i="20"/>
  <c r="M1088" i="20"/>
  <c r="M1089" i="20"/>
  <c r="M1090" i="20"/>
  <c r="M1091" i="20"/>
  <c r="M1092" i="20"/>
  <c r="M1093" i="20"/>
  <c r="M1094" i="20"/>
  <c r="M1095" i="20"/>
  <c r="M1096" i="20"/>
  <c r="M1097" i="20"/>
  <c r="M1098" i="20"/>
  <c r="M1099" i="20"/>
  <c r="M1100" i="20"/>
  <c r="M1101" i="20"/>
  <c r="M1102" i="20"/>
  <c r="M1103" i="20"/>
  <c r="M1104" i="20"/>
  <c r="M1105" i="20"/>
  <c r="M1106" i="20"/>
  <c r="M1107" i="20"/>
  <c r="M1108" i="20"/>
  <c r="M1109" i="20"/>
  <c r="M1110" i="20"/>
  <c r="M1111" i="20"/>
  <c r="M1112" i="20"/>
  <c r="M1113" i="20"/>
  <c r="M1114" i="20"/>
  <c r="M1115" i="20"/>
  <c r="M1116" i="20"/>
  <c r="M1117" i="20"/>
  <c r="M1118" i="20"/>
  <c r="M1119" i="20"/>
  <c r="M1120" i="20"/>
  <c r="M1121" i="20"/>
  <c r="M1122" i="20"/>
  <c r="M1123" i="20"/>
  <c r="M1124" i="20"/>
  <c r="M1125" i="20"/>
  <c r="M1126" i="20"/>
  <c r="M1127" i="20"/>
  <c r="M1128" i="20"/>
  <c r="M1129" i="20"/>
  <c r="M1130" i="20"/>
  <c r="M1131" i="20"/>
  <c r="M1132" i="20"/>
  <c r="M1133" i="20"/>
  <c r="M1134" i="20"/>
  <c r="M1135" i="20"/>
  <c r="M1136" i="20"/>
  <c r="M1137" i="20"/>
  <c r="M1138" i="20"/>
  <c r="M1139" i="20"/>
  <c r="M1140" i="20"/>
  <c r="M1141" i="20"/>
  <c r="M1142" i="20"/>
  <c r="M1143" i="20"/>
  <c r="M1144" i="20"/>
  <c r="M1145" i="20"/>
  <c r="M1146" i="20"/>
  <c r="M1147" i="20"/>
  <c r="M1148" i="20"/>
  <c r="M1149" i="20"/>
  <c r="M1150" i="20"/>
  <c r="M1151" i="20"/>
  <c r="M1152" i="20"/>
  <c r="M1153" i="20"/>
  <c r="M1154" i="20"/>
  <c r="M1155" i="20"/>
  <c r="M1156" i="20"/>
  <c r="M1157" i="20"/>
  <c r="M1158" i="20"/>
  <c r="M1159" i="20"/>
  <c r="M1160" i="20"/>
  <c r="M1161" i="20"/>
  <c r="M1162" i="20"/>
  <c r="M1163" i="20"/>
  <c r="M1164" i="20"/>
  <c r="M1165" i="20"/>
  <c r="M1166" i="20"/>
  <c r="M1167" i="20"/>
  <c r="M1168" i="20"/>
  <c r="M1169" i="20"/>
  <c r="M1170" i="20"/>
  <c r="M1171" i="20"/>
  <c r="M1172" i="20"/>
  <c r="M1173" i="20"/>
  <c r="M1174" i="20"/>
  <c r="M1175" i="20"/>
  <c r="M1176" i="20"/>
  <c r="M1177" i="20"/>
  <c r="M1178" i="20"/>
  <c r="M1179" i="20"/>
  <c r="M1180" i="20"/>
  <c r="M1181" i="20"/>
  <c r="M1182" i="20"/>
  <c r="M1183" i="20"/>
  <c r="M1184" i="20"/>
  <c r="M1185" i="20"/>
  <c r="M1186" i="20"/>
  <c r="M1187" i="20"/>
  <c r="M1188" i="20"/>
  <c r="M1189" i="20"/>
  <c r="M1190" i="20"/>
  <c r="M1191" i="20"/>
  <c r="M1192" i="20"/>
  <c r="M1193" i="20"/>
  <c r="M1194" i="20"/>
  <c r="M1195" i="20"/>
  <c r="M1196" i="20"/>
  <c r="M1197" i="20"/>
  <c r="M1198" i="20"/>
  <c r="M1199" i="20"/>
  <c r="M1200" i="20"/>
  <c r="M1201" i="20"/>
  <c r="M1202" i="20"/>
  <c r="M1203" i="20"/>
  <c r="M1204" i="20"/>
  <c r="M1205" i="20"/>
  <c r="M1206" i="20"/>
  <c r="M1207" i="20"/>
  <c r="M1208" i="20"/>
  <c r="M1209" i="20"/>
  <c r="M1210" i="20"/>
  <c r="M1211" i="20"/>
  <c r="M1212" i="20"/>
  <c r="M1213" i="20"/>
  <c r="M1214" i="20"/>
  <c r="M1215" i="20"/>
  <c r="M1216" i="20"/>
  <c r="M1217" i="20"/>
  <c r="M1218" i="20"/>
  <c r="M1219" i="20"/>
  <c r="M1220" i="20"/>
  <c r="M1221" i="20"/>
  <c r="M1222" i="20"/>
  <c r="M1223" i="20"/>
  <c r="M1224" i="20"/>
  <c r="M1225" i="20"/>
  <c r="M1226" i="20"/>
  <c r="M1227" i="20"/>
  <c r="M1228" i="20"/>
  <c r="M1229" i="20"/>
  <c r="M1230" i="20"/>
  <c r="M1231" i="20"/>
  <c r="M1232" i="20"/>
  <c r="M1233" i="20"/>
  <c r="M1234" i="20"/>
  <c r="M1235" i="20"/>
  <c r="M1236" i="20"/>
  <c r="M1237" i="20"/>
  <c r="M1238" i="20"/>
  <c r="M1239" i="20"/>
  <c r="M1240" i="20"/>
  <c r="M1241" i="20"/>
  <c r="M1242" i="20"/>
  <c r="M1243" i="20"/>
  <c r="M1244" i="20"/>
  <c r="M1245" i="20"/>
  <c r="M1246" i="20"/>
  <c r="M1247" i="20"/>
  <c r="M1248" i="20"/>
  <c r="M1249" i="20"/>
  <c r="M1250" i="20"/>
  <c r="M1251" i="20"/>
  <c r="M1252" i="20"/>
  <c r="M1253" i="20"/>
  <c r="M1254" i="20"/>
  <c r="M1255" i="20"/>
  <c r="M1256" i="20"/>
  <c r="M1257" i="20"/>
  <c r="M1258" i="20"/>
  <c r="M1259" i="20"/>
  <c r="M1260" i="20"/>
  <c r="M1261" i="20"/>
  <c r="M1262" i="20"/>
  <c r="M1263" i="20"/>
  <c r="M1264" i="20"/>
  <c r="M1265" i="20"/>
  <c r="M1266" i="20"/>
  <c r="M1267" i="20"/>
  <c r="M1268" i="20"/>
  <c r="M1269" i="20"/>
  <c r="M1270" i="20"/>
  <c r="M1271" i="20"/>
  <c r="M1272" i="20"/>
  <c r="M1273" i="20"/>
  <c r="M1274" i="20"/>
  <c r="M1275" i="20"/>
  <c r="M1276" i="20"/>
  <c r="M1277" i="20"/>
  <c r="M1278" i="20"/>
  <c r="M1279" i="20"/>
  <c r="M1280" i="20"/>
  <c r="M1281" i="20"/>
  <c r="M1282" i="20"/>
  <c r="M1283" i="20"/>
  <c r="M1284" i="20"/>
  <c r="M1285" i="20"/>
  <c r="M1286" i="20"/>
  <c r="M1287" i="20"/>
  <c r="M1288" i="20"/>
  <c r="M1289" i="20"/>
  <c r="M1290" i="20"/>
  <c r="M1291" i="20"/>
  <c r="M1292" i="20"/>
  <c r="M1293" i="20"/>
  <c r="M1294" i="20"/>
  <c r="M1295" i="20"/>
  <c r="M1296" i="20"/>
  <c r="M1297" i="20"/>
  <c r="M1298" i="20"/>
  <c r="M1299" i="20"/>
  <c r="M1300" i="20"/>
  <c r="M1301" i="20"/>
  <c r="M1302" i="20"/>
  <c r="M1303" i="20"/>
  <c r="M1304" i="20"/>
  <c r="M1305" i="20"/>
  <c r="M1306" i="20"/>
  <c r="M1307" i="20"/>
  <c r="M1308" i="20"/>
  <c r="M1309" i="20"/>
  <c r="M1310" i="20"/>
  <c r="M1311" i="20"/>
  <c r="M1312" i="20"/>
  <c r="M1313" i="20"/>
  <c r="M1314" i="20"/>
  <c r="M1315" i="20"/>
  <c r="M1316" i="20"/>
  <c r="M1317" i="20"/>
  <c r="M1318" i="20"/>
  <c r="M1319" i="20"/>
  <c r="M1320" i="20"/>
  <c r="M1321" i="20"/>
  <c r="M1322" i="20"/>
  <c r="M1323" i="20"/>
  <c r="M1324" i="20"/>
  <c r="M1325" i="20"/>
  <c r="M1326" i="20"/>
  <c r="M1327" i="20"/>
  <c r="M1328" i="20"/>
  <c r="M1329" i="20"/>
  <c r="M1330" i="20"/>
  <c r="M1331" i="20"/>
  <c r="M1332" i="20"/>
  <c r="M1333" i="20"/>
  <c r="M1334" i="20"/>
  <c r="M1335" i="20"/>
  <c r="M1336" i="20"/>
  <c r="M1337" i="20"/>
  <c r="M1338" i="20"/>
  <c r="M1339" i="20"/>
  <c r="M1340" i="20"/>
  <c r="M1341" i="20"/>
  <c r="M1342" i="20"/>
  <c r="M1343" i="20"/>
  <c r="M1344" i="20"/>
  <c r="M1345" i="20"/>
  <c r="M1346" i="20"/>
  <c r="M1347" i="20"/>
  <c r="M1348" i="20"/>
  <c r="M1349" i="20"/>
  <c r="M1350" i="20"/>
  <c r="M1351" i="20"/>
  <c r="M1352" i="20"/>
  <c r="M1353" i="20"/>
  <c r="M1354" i="20"/>
  <c r="M1355" i="20"/>
  <c r="M1356" i="20"/>
  <c r="M1357" i="20"/>
  <c r="M1358" i="20"/>
  <c r="M1359" i="20"/>
  <c r="M1360" i="20"/>
  <c r="M1361" i="20"/>
  <c r="M1362" i="20"/>
  <c r="M1363" i="20"/>
  <c r="M1364" i="20"/>
  <c r="M1365" i="20"/>
  <c r="M1366" i="20"/>
  <c r="M1367" i="20"/>
  <c r="M1368" i="20"/>
  <c r="M1369" i="20"/>
  <c r="M1370" i="20"/>
  <c r="M1371" i="20"/>
  <c r="M1372" i="20"/>
  <c r="M1373" i="20"/>
  <c r="M1374" i="20"/>
  <c r="M1375" i="20"/>
  <c r="M1376" i="20"/>
  <c r="M1377" i="20"/>
  <c r="M1378" i="20"/>
  <c r="M1379" i="20"/>
  <c r="M1380" i="20"/>
  <c r="M1381" i="20"/>
  <c r="M1382" i="20"/>
  <c r="M1383" i="20"/>
  <c r="M1384" i="20"/>
  <c r="M1385" i="20"/>
  <c r="M1386" i="20"/>
  <c r="M1387" i="20"/>
  <c r="M1388" i="20"/>
  <c r="M1389" i="20"/>
  <c r="M1390" i="20"/>
  <c r="M1391" i="20"/>
  <c r="M1392" i="20"/>
  <c r="M1393" i="20"/>
  <c r="M1394" i="20"/>
  <c r="M1395" i="20"/>
  <c r="M1396" i="20"/>
  <c r="M1397" i="20"/>
  <c r="M1398" i="20"/>
  <c r="M1399" i="20"/>
  <c r="M1400" i="20"/>
  <c r="M1401" i="20"/>
  <c r="M1402" i="20"/>
  <c r="M1403" i="20"/>
  <c r="M1404" i="20"/>
  <c r="M1405" i="20"/>
  <c r="M1406" i="20"/>
  <c r="M1407" i="20"/>
  <c r="M1408" i="20"/>
  <c r="M1409" i="20"/>
  <c r="M1410" i="20"/>
  <c r="M1411" i="20"/>
  <c r="M1412" i="20"/>
  <c r="M1413" i="20"/>
  <c r="M1414" i="20"/>
  <c r="M1415" i="20"/>
  <c r="M1416" i="20"/>
  <c r="M1417" i="20"/>
  <c r="M1418" i="20"/>
  <c r="M1419" i="20"/>
  <c r="M1420" i="20"/>
  <c r="M1421" i="20"/>
  <c r="M1422" i="20"/>
  <c r="M1423" i="20"/>
  <c r="M1424" i="20"/>
  <c r="M1425" i="20"/>
  <c r="M1426" i="20"/>
  <c r="M1427" i="20"/>
  <c r="M1428" i="20"/>
  <c r="M1429" i="20"/>
  <c r="M1430" i="20"/>
  <c r="M1431" i="20"/>
  <c r="M1432" i="20"/>
  <c r="M1433" i="20"/>
  <c r="M1434" i="20"/>
  <c r="M1435" i="20"/>
  <c r="M1436" i="20"/>
  <c r="M1437" i="20"/>
  <c r="M1438" i="20"/>
  <c r="M1439" i="20"/>
  <c r="M1440" i="20"/>
  <c r="M1441" i="20"/>
  <c r="M1442" i="20"/>
  <c r="M1443" i="20"/>
  <c r="M1444" i="20"/>
  <c r="M1445" i="20"/>
  <c r="M1446" i="20"/>
  <c r="M1447" i="20"/>
  <c r="M1448" i="20"/>
  <c r="M1449" i="20"/>
  <c r="M1450" i="20"/>
  <c r="M1451" i="20"/>
  <c r="M1452" i="20"/>
  <c r="M1453" i="20"/>
  <c r="M1454" i="20"/>
  <c r="M1455" i="20"/>
  <c r="M1456" i="20"/>
  <c r="M1457" i="20"/>
  <c r="M1458" i="20"/>
  <c r="M1459" i="20"/>
  <c r="M1460" i="20"/>
  <c r="M1461" i="20"/>
  <c r="M1462" i="20"/>
  <c r="M1463" i="20"/>
  <c r="M1464" i="20"/>
  <c r="M1465" i="20"/>
  <c r="M1466" i="20"/>
  <c r="M1467" i="20"/>
  <c r="M1468" i="20"/>
  <c r="M1469" i="20"/>
  <c r="M1470" i="20"/>
  <c r="M1471" i="20"/>
  <c r="M1472" i="20"/>
  <c r="M1473" i="20"/>
  <c r="M1474" i="20"/>
  <c r="M1475" i="20"/>
  <c r="M1476" i="20"/>
  <c r="M1477" i="20"/>
  <c r="M1478" i="20"/>
  <c r="M1479" i="20"/>
  <c r="M1480" i="20"/>
  <c r="M1481" i="20"/>
  <c r="M1482" i="20"/>
  <c r="M1483" i="20"/>
  <c r="M1484" i="20"/>
  <c r="M1485" i="20"/>
  <c r="M1486" i="20"/>
  <c r="M1487" i="20"/>
  <c r="M1488" i="20"/>
  <c r="M1489" i="20"/>
  <c r="M1490" i="20"/>
  <c r="M1491" i="20"/>
  <c r="M1492" i="20"/>
  <c r="M1493" i="20"/>
  <c r="M1494" i="20"/>
  <c r="M1495" i="20"/>
  <c r="M1496" i="20"/>
  <c r="M1497" i="20"/>
  <c r="M1498" i="20"/>
  <c r="M1499" i="20"/>
  <c r="M1500" i="20"/>
  <c r="M1501" i="20"/>
  <c r="M1502" i="20"/>
  <c r="M1503" i="20"/>
  <c r="M1504" i="20"/>
  <c r="M1505" i="20"/>
  <c r="M1506" i="20"/>
  <c r="M1507" i="20"/>
  <c r="M1508" i="20"/>
  <c r="M1509" i="20"/>
  <c r="M1510" i="20"/>
  <c r="M1511" i="20"/>
  <c r="M1512" i="20"/>
  <c r="M1513" i="20"/>
  <c r="M1514" i="20"/>
  <c r="M1515" i="20"/>
  <c r="M1516" i="20"/>
  <c r="M1517" i="20"/>
  <c r="M1518" i="20"/>
  <c r="M1519" i="20"/>
  <c r="M1520" i="20"/>
  <c r="M1521" i="20"/>
  <c r="M1522" i="20"/>
  <c r="M1523" i="20"/>
  <c r="M1524" i="20"/>
  <c r="M1525" i="20"/>
  <c r="M1526" i="20"/>
  <c r="M1527" i="20"/>
  <c r="M1528" i="20"/>
  <c r="M1529" i="20"/>
  <c r="M1530" i="20"/>
  <c r="M1531" i="20"/>
  <c r="M1532" i="20"/>
  <c r="M1533" i="20"/>
  <c r="M1534" i="20"/>
  <c r="M1535" i="20"/>
  <c r="M1536" i="20"/>
  <c r="M1537" i="20"/>
  <c r="M1538" i="20"/>
  <c r="M1539" i="20"/>
  <c r="M1540" i="20"/>
  <c r="M1541" i="20"/>
  <c r="M1542" i="20"/>
  <c r="M1543" i="20"/>
  <c r="M1544" i="20"/>
  <c r="M1545" i="20"/>
  <c r="M1546" i="20"/>
  <c r="M1547" i="20"/>
  <c r="M1548" i="20"/>
  <c r="M1549" i="20"/>
  <c r="M1550" i="20"/>
  <c r="M1551" i="20"/>
  <c r="M1552" i="20"/>
  <c r="M1553" i="20"/>
  <c r="M1554" i="20"/>
  <c r="M1555" i="20"/>
  <c r="M1556" i="20"/>
  <c r="M1557" i="20"/>
  <c r="M1558" i="20"/>
  <c r="M1559" i="20"/>
  <c r="M1560" i="20"/>
  <c r="M1561" i="20"/>
  <c r="M1562" i="20"/>
  <c r="M1563" i="20"/>
  <c r="M1564" i="20"/>
  <c r="M1565" i="20"/>
  <c r="M1566" i="20"/>
  <c r="M1567" i="20"/>
  <c r="M1568" i="20"/>
  <c r="M1569" i="20"/>
  <c r="M1570" i="20"/>
  <c r="M1571" i="20"/>
  <c r="M1572" i="20"/>
  <c r="M1573" i="20"/>
  <c r="M1574" i="20"/>
  <c r="M1575" i="20"/>
  <c r="M1576" i="20"/>
  <c r="M1577" i="20"/>
  <c r="M1578" i="20"/>
  <c r="M1579" i="20"/>
  <c r="M1580" i="20"/>
  <c r="M1581" i="20"/>
  <c r="M1582" i="20"/>
  <c r="M1583" i="20"/>
  <c r="M1584" i="20"/>
  <c r="M1585" i="20"/>
  <c r="M1586" i="20"/>
  <c r="M1587" i="20"/>
  <c r="M1588" i="20"/>
  <c r="M1589" i="20"/>
  <c r="M1590" i="20"/>
  <c r="M1591" i="20"/>
  <c r="M1592" i="20"/>
  <c r="M1593" i="20"/>
  <c r="M1594" i="20"/>
  <c r="M1595" i="20"/>
  <c r="M1596" i="20"/>
  <c r="M1597" i="20"/>
  <c r="M1598" i="20"/>
  <c r="M1599" i="20"/>
  <c r="M1600" i="20"/>
  <c r="M1601" i="20"/>
  <c r="M1602" i="20"/>
  <c r="M1603" i="20"/>
  <c r="M1604" i="20"/>
  <c r="M1605" i="20"/>
  <c r="M1606" i="20"/>
  <c r="M1607" i="20"/>
  <c r="M1608" i="20"/>
  <c r="M1609" i="20"/>
  <c r="M1610" i="20"/>
  <c r="M1611" i="20"/>
  <c r="M1612" i="20"/>
  <c r="M1613" i="20"/>
  <c r="M1614" i="20"/>
  <c r="M1615" i="20"/>
  <c r="M1616" i="20"/>
  <c r="M1617" i="20"/>
  <c r="M1618" i="20"/>
  <c r="M1619" i="20"/>
  <c r="M1620" i="20"/>
  <c r="M1621" i="20"/>
  <c r="M1622" i="20"/>
  <c r="M1623" i="20"/>
  <c r="M1624" i="20"/>
  <c r="M1625" i="20"/>
  <c r="M1626" i="20"/>
  <c r="M1627" i="20"/>
  <c r="M1628" i="20"/>
  <c r="M1629" i="20"/>
  <c r="M1630" i="20"/>
  <c r="M1631" i="20"/>
  <c r="M1632" i="20"/>
  <c r="M1633" i="20"/>
  <c r="M1634" i="20"/>
  <c r="M1635" i="20"/>
  <c r="M1636" i="20"/>
  <c r="M1637" i="20"/>
  <c r="M1638" i="20"/>
  <c r="M1639" i="20"/>
  <c r="M1640" i="20"/>
  <c r="M1641" i="20"/>
  <c r="M1642" i="20"/>
  <c r="M1643" i="20"/>
  <c r="M1644" i="20"/>
  <c r="M1645" i="20"/>
  <c r="M1646" i="20"/>
  <c r="M1647" i="20"/>
  <c r="M1648" i="20"/>
  <c r="M1649" i="20"/>
  <c r="M1650" i="20"/>
  <c r="M1651" i="20"/>
  <c r="M1652" i="20"/>
  <c r="M1653" i="20"/>
  <c r="M1654" i="20"/>
  <c r="M1655" i="20"/>
  <c r="M1656" i="20"/>
  <c r="M1657" i="20"/>
  <c r="M1658" i="20"/>
  <c r="M1659" i="20"/>
  <c r="M1660" i="20"/>
  <c r="M1661" i="20"/>
  <c r="M1662" i="20"/>
  <c r="M1663" i="20"/>
  <c r="M1664" i="20"/>
  <c r="M1665" i="20"/>
  <c r="M1666" i="20"/>
  <c r="M1667" i="20"/>
  <c r="M1668" i="20"/>
  <c r="M1669" i="20"/>
  <c r="M1670" i="20"/>
  <c r="M1671" i="20"/>
  <c r="M1672" i="20"/>
  <c r="M1673" i="20"/>
  <c r="M1674" i="20"/>
  <c r="M1675" i="20"/>
  <c r="M1676" i="20"/>
  <c r="M1677" i="20"/>
  <c r="M1678" i="20"/>
  <c r="M1679" i="20"/>
  <c r="M1680" i="20"/>
  <c r="M1681" i="20"/>
  <c r="M1682" i="20"/>
  <c r="M1683" i="20"/>
  <c r="M1684" i="20"/>
  <c r="M1685" i="20"/>
  <c r="M1686" i="20"/>
  <c r="M1687" i="20"/>
  <c r="M1688" i="20"/>
  <c r="M1689" i="20"/>
  <c r="M1690" i="20"/>
  <c r="M1691" i="20"/>
  <c r="M1692" i="20"/>
  <c r="M1693" i="20"/>
  <c r="M1694" i="20"/>
  <c r="M1695" i="20"/>
  <c r="M1696" i="20"/>
  <c r="M1697" i="20"/>
  <c r="M1698" i="20"/>
  <c r="M1699" i="20"/>
  <c r="M1700" i="20"/>
  <c r="M1701" i="20"/>
  <c r="M1702" i="20"/>
  <c r="M1703" i="20"/>
  <c r="M1704" i="20"/>
  <c r="M1705" i="20"/>
  <c r="M1706" i="20"/>
  <c r="M1707" i="20"/>
  <c r="M1708" i="20"/>
  <c r="M1709" i="20"/>
  <c r="M1710" i="20"/>
  <c r="M1711" i="20"/>
  <c r="M1712" i="20"/>
  <c r="M1713" i="20"/>
  <c r="M1714" i="20"/>
  <c r="M1715" i="20"/>
  <c r="M1716" i="20"/>
  <c r="M1717" i="20"/>
  <c r="M1718" i="20"/>
  <c r="M1719" i="20"/>
  <c r="M1720" i="20"/>
  <c r="M1721" i="20"/>
  <c r="M1722" i="20"/>
  <c r="M1723" i="20"/>
  <c r="M1724" i="20"/>
  <c r="M1725" i="20"/>
  <c r="M1726" i="20"/>
  <c r="M1727" i="20"/>
  <c r="M1728" i="20"/>
  <c r="M1729" i="20"/>
  <c r="M1730" i="20"/>
  <c r="M1731" i="20"/>
  <c r="M1732" i="20"/>
  <c r="M1733" i="20"/>
  <c r="M1734" i="20"/>
  <c r="M1735" i="20"/>
  <c r="M1736" i="20"/>
  <c r="M1737" i="20"/>
  <c r="M1738" i="20"/>
  <c r="M1739" i="20"/>
  <c r="M1740" i="20"/>
  <c r="M1741" i="20"/>
  <c r="M1742" i="20"/>
  <c r="M1743" i="20"/>
  <c r="M1744" i="20"/>
  <c r="M1745" i="20"/>
  <c r="M1746" i="20"/>
  <c r="M1747" i="20"/>
  <c r="M1748" i="20"/>
  <c r="M1749" i="20"/>
  <c r="M1750" i="20"/>
  <c r="M1751" i="20"/>
  <c r="M1752" i="20"/>
  <c r="M1753" i="20"/>
  <c r="M1754" i="20"/>
  <c r="M1755" i="20"/>
  <c r="M1756" i="20"/>
  <c r="M1757" i="20"/>
  <c r="M1758" i="20"/>
  <c r="M1759" i="20"/>
  <c r="M1760" i="20"/>
  <c r="M1761" i="20"/>
  <c r="M1762" i="20"/>
  <c r="M1763" i="20"/>
  <c r="M1764" i="20"/>
  <c r="M1765" i="20"/>
  <c r="M1766" i="20"/>
  <c r="M1767" i="20"/>
  <c r="M1768" i="20"/>
  <c r="M1769" i="20"/>
  <c r="M1770" i="20"/>
  <c r="M1771" i="20"/>
  <c r="M1772" i="20"/>
  <c r="M1773" i="20"/>
  <c r="M1774" i="20"/>
  <c r="M1775" i="20"/>
  <c r="M1776" i="20"/>
  <c r="M1777" i="20"/>
  <c r="M1778" i="20"/>
  <c r="M1779" i="20"/>
  <c r="M1780" i="20"/>
  <c r="M1781" i="20"/>
  <c r="M1782" i="20"/>
  <c r="M1783" i="20"/>
  <c r="M1784" i="20"/>
  <c r="M1785" i="20"/>
  <c r="M1786" i="20"/>
  <c r="M1787" i="20"/>
  <c r="M1788" i="20"/>
  <c r="M1789" i="20"/>
  <c r="M1790" i="20"/>
  <c r="M1791" i="20"/>
  <c r="M1792" i="20"/>
  <c r="M1793" i="20"/>
  <c r="M1794" i="20"/>
  <c r="M1795" i="20"/>
  <c r="M1796" i="20"/>
  <c r="M1797" i="20"/>
  <c r="M1798" i="20"/>
  <c r="M1799" i="20"/>
  <c r="M1800" i="20"/>
  <c r="M1801" i="20"/>
  <c r="M1802" i="20"/>
  <c r="M1803" i="20"/>
  <c r="M1804" i="20"/>
  <c r="M1805" i="20"/>
  <c r="M1806" i="20"/>
  <c r="M1807" i="20"/>
  <c r="M1808" i="20"/>
  <c r="M1809" i="20"/>
  <c r="M1810" i="20"/>
  <c r="M1811" i="20"/>
  <c r="M1812" i="20"/>
  <c r="M1813" i="20"/>
  <c r="M1814" i="20"/>
  <c r="M1815" i="20"/>
  <c r="M1816" i="20"/>
  <c r="M1817" i="20"/>
  <c r="M1818" i="20"/>
  <c r="M1819" i="20"/>
  <c r="M1820" i="20"/>
  <c r="M1821" i="20"/>
  <c r="M1822" i="20"/>
  <c r="M1823" i="20"/>
  <c r="M1824" i="20"/>
  <c r="M1825" i="20"/>
  <c r="M1826" i="20"/>
  <c r="M1827" i="20"/>
  <c r="M1828" i="20"/>
  <c r="M1829" i="20"/>
  <c r="M1830" i="20"/>
  <c r="M1831" i="20"/>
  <c r="M1832" i="20"/>
  <c r="M1833" i="20"/>
  <c r="M1834" i="20"/>
  <c r="M1835" i="20"/>
  <c r="M1836" i="20"/>
  <c r="M1837" i="20"/>
  <c r="M1838" i="20"/>
  <c r="M1839" i="20"/>
  <c r="M1840" i="20"/>
  <c r="M1841" i="20"/>
  <c r="M1842" i="20"/>
  <c r="M1843" i="20"/>
  <c r="M1844" i="20"/>
  <c r="M1845" i="20"/>
  <c r="M1846" i="20"/>
  <c r="M1847" i="20"/>
  <c r="M1848" i="20"/>
  <c r="M1849" i="20"/>
  <c r="M1850" i="20"/>
  <c r="M1851" i="20"/>
  <c r="M1852" i="20"/>
  <c r="M1853" i="20"/>
  <c r="M1854" i="20"/>
  <c r="M1855" i="20"/>
  <c r="M1856" i="20"/>
  <c r="M1857" i="20"/>
  <c r="M1858" i="20"/>
  <c r="M1859" i="20"/>
  <c r="M1860" i="20"/>
  <c r="M1861" i="20"/>
  <c r="M1862" i="20"/>
  <c r="M1863" i="20"/>
  <c r="M1864" i="20"/>
  <c r="M1865" i="20"/>
  <c r="M1866" i="20"/>
  <c r="M1867" i="20"/>
  <c r="M1868" i="20"/>
  <c r="M1869" i="20"/>
  <c r="M1870" i="20"/>
  <c r="M1871" i="20"/>
  <c r="M1872" i="20"/>
  <c r="M1873" i="20"/>
  <c r="M1874" i="20"/>
  <c r="M1875" i="20"/>
  <c r="M1876" i="20"/>
  <c r="M1877" i="20"/>
  <c r="M1878" i="20"/>
  <c r="M1879" i="20"/>
  <c r="M1880" i="20"/>
  <c r="M1881" i="20"/>
  <c r="M1882" i="20"/>
  <c r="M1883" i="20"/>
  <c r="M1884" i="20"/>
  <c r="M1885" i="20"/>
  <c r="M1886" i="20"/>
  <c r="M1887" i="20"/>
  <c r="M1888" i="20"/>
  <c r="M1889" i="20"/>
  <c r="M1890" i="20"/>
  <c r="M1891" i="20"/>
  <c r="M1892" i="20"/>
  <c r="M1893" i="20"/>
  <c r="M1894" i="20"/>
  <c r="M1895" i="20"/>
  <c r="M1896" i="20"/>
  <c r="M1897" i="20"/>
  <c r="M1898" i="20"/>
  <c r="M1899" i="20"/>
  <c r="M1900" i="20"/>
  <c r="M1901" i="20"/>
  <c r="M1902" i="20"/>
  <c r="M1903" i="20"/>
  <c r="M1904" i="20"/>
  <c r="M1905" i="20"/>
  <c r="M1906" i="20"/>
  <c r="M1907" i="20"/>
  <c r="M1908" i="20"/>
  <c r="M1909" i="20"/>
  <c r="M1910" i="20"/>
  <c r="M1911" i="20"/>
  <c r="M1912" i="20"/>
  <c r="M1913" i="20"/>
  <c r="M1914" i="20"/>
  <c r="M1915" i="20"/>
  <c r="M1916" i="20"/>
  <c r="M1917" i="20"/>
  <c r="M1918" i="20"/>
  <c r="M1919" i="20"/>
  <c r="M1920" i="20"/>
  <c r="M1921" i="20"/>
  <c r="M1922" i="20"/>
  <c r="M1923" i="20"/>
  <c r="M1924" i="20"/>
  <c r="M1925" i="20"/>
  <c r="M1926" i="20"/>
  <c r="M1927" i="20"/>
  <c r="M1928" i="20"/>
  <c r="M1929" i="20"/>
  <c r="M1930" i="20"/>
  <c r="M1931" i="20"/>
  <c r="M1932" i="20"/>
  <c r="M1933" i="20"/>
  <c r="M1934" i="20"/>
  <c r="M1935" i="20"/>
  <c r="M1936" i="20"/>
  <c r="M1937" i="20"/>
  <c r="M1938" i="20"/>
  <c r="M1939" i="20"/>
  <c r="M1940" i="20"/>
  <c r="M1941" i="20"/>
  <c r="M1942" i="20"/>
  <c r="M1943" i="20"/>
  <c r="M1944" i="20"/>
  <c r="M1945" i="20"/>
  <c r="M1946" i="20"/>
  <c r="M1947" i="20"/>
  <c r="M1948" i="20"/>
  <c r="M1949" i="20"/>
  <c r="M1950" i="20"/>
  <c r="M1951" i="20"/>
  <c r="M1952" i="20"/>
  <c r="M1953" i="20"/>
  <c r="M1954" i="20"/>
  <c r="M1955" i="20"/>
  <c r="M1956" i="20"/>
  <c r="M1957" i="20"/>
  <c r="M1958" i="20"/>
  <c r="M1959" i="20"/>
  <c r="M1960" i="20"/>
  <c r="M1961" i="20"/>
  <c r="M1962" i="20"/>
  <c r="M1963" i="20"/>
  <c r="M1964" i="20"/>
  <c r="M1965" i="20"/>
  <c r="M1966" i="20"/>
  <c r="M1967" i="20"/>
  <c r="M1968" i="20"/>
  <c r="M1969" i="20"/>
  <c r="M1970" i="20"/>
  <c r="M1971" i="20"/>
  <c r="M1972" i="20"/>
  <c r="M1973" i="20"/>
  <c r="M1974" i="20"/>
  <c r="M1975" i="20"/>
  <c r="M1976" i="20"/>
  <c r="M1977" i="20"/>
  <c r="M1978" i="20"/>
  <c r="M1979" i="20"/>
  <c r="M1980" i="20"/>
  <c r="M1981" i="20"/>
  <c r="M1982" i="20"/>
  <c r="M1983" i="20"/>
  <c r="M1984" i="20"/>
  <c r="M1985" i="20"/>
  <c r="M1986" i="20"/>
  <c r="M1987" i="20"/>
  <c r="M1988" i="20"/>
  <c r="M1989" i="20"/>
  <c r="M1990" i="20"/>
  <c r="M1991" i="20"/>
  <c r="M1992" i="20"/>
  <c r="M1993" i="20"/>
  <c r="M1994" i="20"/>
  <c r="M1995" i="20"/>
  <c r="M1996" i="20"/>
  <c r="M1997" i="20"/>
  <c r="M1998" i="20"/>
  <c r="M1999" i="20"/>
  <c r="M2000" i="20"/>
  <c r="M2001" i="20"/>
  <c r="M2002" i="20"/>
  <c r="M2003" i="20"/>
  <c r="M2004" i="20"/>
  <c r="N6" i="20"/>
  <c r="N8" i="20"/>
  <c r="N10" i="20"/>
  <c r="N12" i="20"/>
  <c r="N14" i="20"/>
  <c r="N16" i="20"/>
  <c r="N18" i="20"/>
  <c r="N20" i="20"/>
  <c r="N22" i="20"/>
  <c r="N24" i="20"/>
  <c r="N26" i="20"/>
  <c r="N28" i="20"/>
  <c r="N30" i="20"/>
  <c r="N32" i="20"/>
  <c r="N34" i="20"/>
  <c r="N36" i="20"/>
  <c r="N38" i="20"/>
  <c r="N40" i="20"/>
  <c r="N42" i="20"/>
  <c r="N44" i="20"/>
  <c r="N46" i="20"/>
  <c r="N48" i="20"/>
  <c r="N50" i="20"/>
  <c r="N52" i="20"/>
  <c r="N54" i="20"/>
  <c r="N56" i="20"/>
  <c r="N58" i="20"/>
  <c r="N60" i="20"/>
  <c r="N62" i="20"/>
  <c r="N64" i="20"/>
  <c r="N66" i="20"/>
  <c r="N68" i="20"/>
  <c r="N70" i="20"/>
  <c r="N72" i="20"/>
  <c r="N74" i="20"/>
  <c r="N76" i="20"/>
  <c r="N78" i="20"/>
  <c r="N80" i="20"/>
  <c r="N82" i="20"/>
  <c r="N84" i="20"/>
  <c r="N86" i="20"/>
  <c r="N88" i="20"/>
  <c r="N90" i="20"/>
  <c r="N92" i="20"/>
  <c r="N94" i="20"/>
  <c r="N96" i="20"/>
  <c r="N98" i="20"/>
  <c r="N100" i="20"/>
  <c r="N102" i="20"/>
  <c r="N104" i="20"/>
  <c r="N106" i="20"/>
  <c r="N108" i="20"/>
  <c r="N110" i="20"/>
  <c r="N112" i="20"/>
  <c r="N114" i="20"/>
  <c r="N116" i="20"/>
  <c r="N118" i="20"/>
  <c r="N120" i="20"/>
  <c r="N122" i="20"/>
  <c r="N124" i="20"/>
  <c r="N126" i="20"/>
  <c r="N128" i="20"/>
  <c r="N130" i="20"/>
  <c r="N132" i="20"/>
  <c r="N134" i="20"/>
  <c r="N136" i="20"/>
  <c r="N138" i="20"/>
  <c r="N140" i="20"/>
  <c r="N142" i="20"/>
  <c r="N144" i="20"/>
  <c r="N146" i="20"/>
  <c r="N148" i="20"/>
  <c r="N150" i="20"/>
  <c r="N152" i="20"/>
  <c r="N154" i="20"/>
  <c r="N156" i="20"/>
  <c r="N158" i="20"/>
  <c r="N160" i="20"/>
  <c r="N162" i="20"/>
  <c r="N164" i="20"/>
  <c r="N166" i="20"/>
  <c r="N168" i="20"/>
  <c r="N170" i="20"/>
  <c r="N172" i="20"/>
  <c r="N174" i="20"/>
  <c r="N176" i="20"/>
  <c r="N177" i="20"/>
  <c r="N178" i="20"/>
  <c r="N179" i="20"/>
  <c r="N180" i="20"/>
  <c r="N181" i="20"/>
  <c r="N182" i="20"/>
  <c r="N183" i="20"/>
  <c r="N184" i="20"/>
  <c r="N185" i="20"/>
  <c r="N186" i="20"/>
  <c r="N187" i="20"/>
  <c r="N188" i="20"/>
  <c r="N189" i="20"/>
  <c r="N190" i="20"/>
  <c r="N191" i="20"/>
  <c r="N192" i="20"/>
  <c r="N193" i="20"/>
  <c r="N194" i="20"/>
  <c r="N195" i="20"/>
  <c r="N196" i="20"/>
  <c r="N197" i="20"/>
  <c r="N198" i="20"/>
  <c r="N199" i="20"/>
  <c r="N200" i="20"/>
  <c r="N201" i="20"/>
  <c r="N202" i="20"/>
  <c r="N203" i="20"/>
  <c r="N204" i="20"/>
  <c r="N205" i="20"/>
  <c r="N206" i="20"/>
  <c r="N207" i="20"/>
  <c r="N208" i="20"/>
  <c r="N209" i="20"/>
  <c r="N210" i="20"/>
  <c r="N211" i="20"/>
  <c r="N212" i="20"/>
  <c r="N213" i="20"/>
  <c r="N214" i="20"/>
  <c r="N215" i="20"/>
  <c r="N216" i="20"/>
  <c r="N217" i="20"/>
  <c r="N218" i="20"/>
  <c r="N219" i="20"/>
  <c r="N220" i="20"/>
  <c r="N221" i="20"/>
  <c r="N222" i="20"/>
  <c r="N223" i="20"/>
  <c r="N224" i="20"/>
  <c r="N225" i="20"/>
  <c r="N226" i="20"/>
  <c r="N227" i="20"/>
  <c r="N228" i="20"/>
  <c r="N229" i="20"/>
  <c r="N230" i="20"/>
  <c r="N231" i="20"/>
  <c r="N232" i="20"/>
  <c r="N233" i="20"/>
  <c r="N234" i="20"/>
  <c r="N235" i="20"/>
  <c r="N236" i="20"/>
  <c r="N237" i="20"/>
  <c r="N238" i="20"/>
  <c r="N239" i="20"/>
  <c r="N240" i="20"/>
  <c r="N241" i="20"/>
  <c r="N242" i="20"/>
  <c r="N243" i="20"/>
  <c r="N244" i="20"/>
  <c r="N245" i="20"/>
  <c r="N246" i="20"/>
  <c r="N247" i="20"/>
  <c r="N248" i="20"/>
  <c r="N249" i="20"/>
  <c r="N250" i="20"/>
  <c r="N251" i="20"/>
  <c r="N252" i="20"/>
  <c r="N253" i="20"/>
  <c r="N254" i="20"/>
  <c r="N255" i="20"/>
  <c r="N256" i="20"/>
  <c r="N257" i="20"/>
  <c r="N258" i="20"/>
  <c r="N259" i="20"/>
  <c r="N260" i="20"/>
  <c r="N261" i="20"/>
  <c r="N262" i="20"/>
  <c r="N263" i="20"/>
  <c r="N264" i="20"/>
  <c r="N265" i="20"/>
  <c r="N266" i="20"/>
  <c r="N267" i="20"/>
  <c r="N268" i="20"/>
  <c r="N269" i="20"/>
  <c r="N270" i="20"/>
  <c r="N271" i="20"/>
  <c r="N272" i="20"/>
  <c r="N273" i="20"/>
  <c r="N274" i="20"/>
  <c r="N275" i="20"/>
  <c r="N276" i="20"/>
  <c r="N277" i="20"/>
  <c r="N278" i="20"/>
  <c r="N279" i="20"/>
  <c r="N280" i="20"/>
  <c r="N281" i="20"/>
  <c r="N282" i="20"/>
  <c r="N283" i="20"/>
  <c r="N284" i="20"/>
  <c r="N285" i="20"/>
  <c r="N286" i="20"/>
  <c r="N287" i="20"/>
  <c r="N288" i="20"/>
  <c r="N289" i="20"/>
  <c r="N290" i="20"/>
  <c r="N291" i="20"/>
  <c r="N292" i="20"/>
  <c r="N293" i="20"/>
  <c r="N294" i="20"/>
  <c r="N295" i="20"/>
  <c r="N296" i="20"/>
  <c r="N297" i="20"/>
  <c r="N298" i="20"/>
  <c r="N299" i="20"/>
  <c r="N300" i="20"/>
  <c r="N301" i="20"/>
  <c r="N302" i="20"/>
  <c r="N303" i="20"/>
  <c r="N304" i="20"/>
  <c r="N305" i="20"/>
  <c r="N306" i="20"/>
  <c r="N307" i="20"/>
  <c r="N308" i="20"/>
  <c r="N309" i="20"/>
  <c r="N310" i="20"/>
  <c r="N311" i="20"/>
  <c r="N312" i="20"/>
  <c r="N313" i="20"/>
  <c r="N314" i="20"/>
  <c r="N315" i="20"/>
  <c r="N316" i="20"/>
  <c r="N317" i="20"/>
  <c r="N318" i="20"/>
  <c r="N319" i="20"/>
  <c r="N320" i="20"/>
  <c r="N321" i="20"/>
  <c r="N322" i="20"/>
  <c r="N323" i="20"/>
  <c r="N324" i="20"/>
  <c r="N325" i="20"/>
  <c r="N326" i="20"/>
  <c r="N327" i="20"/>
  <c r="N328" i="20"/>
  <c r="N329" i="20"/>
  <c r="N330" i="20"/>
  <c r="N331" i="20"/>
  <c r="N332" i="20"/>
  <c r="N333" i="20"/>
  <c r="N334" i="20"/>
  <c r="N335" i="20"/>
  <c r="N336" i="20"/>
  <c r="N337" i="20"/>
  <c r="N338" i="20"/>
  <c r="N339" i="20"/>
  <c r="N340" i="20"/>
  <c r="N341" i="20"/>
  <c r="N342" i="20"/>
  <c r="N343" i="20"/>
  <c r="N344" i="20"/>
  <c r="N345" i="20"/>
  <c r="N346" i="20"/>
  <c r="N347" i="20"/>
  <c r="N348" i="20"/>
  <c r="N349" i="20"/>
  <c r="N350" i="20"/>
  <c r="N351" i="20"/>
  <c r="N352" i="20"/>
  <c r="N353" i="20"/>
  <c r="N354" i="20"/>
  <c r="N355" i="20"/>
  <c r="N356" i="20"/>
  <c r="N357" i="20"/>
  <c r="N358" i="20"/>
  <c r="N359" i="20"/>
  <c r="N360" i="20"/>
  <c r="N361" i="20"/>
  <c r="N362" i="20"/>
  <c r="N363" i="20"/>
  <c r="N364" i="20"/>
  <c r="N365" i="20"/>
  <c r="N366" i="20"/>
  <c r="N367" i="20"/>
  <c r="N368" i="20"/>
  <c r="N369" i="20"/>
  <c r="N370" i="20"/>
  <c r="N371" i="20"/>
  <c r="N372" i="20"/>
  <c r="N373" i="20"/>
  <c r="N374" i="20"/>
  <c r="N375" i="20"/>
  <c r="N376" i="20"/>
  <c r="N377" i="20"/>
  <c r="N378" i="20"/>
  <c r="N379" i="20"/>
  <c r="N380" i="20"/>
  <c r="N381" i="20"/>
  <c r="N382" i="20"/>
  <c r="N383" i="20"/>
  <c r="N384" i="20"/>
  <c r="N385" i="20"/>
  <c r="N386" i="20"/>
  <c r="N387" i="20"/>
  <c r="N388" i="20"/>
  <c r="N389" i="20"/>
  <c r="N390" i="20"/>
  <c r="N391" i="20"/>
  <c r="N392" i="20"/>
  <c r="N393" i="20"/>
  <c r="N394" i="20"/>
  <c r="N395" i="20"/>
  <c r="N396" i="20"/>
  <c r="N397" i="20"/>
  <c r="N398" i="20"/>
  <c r="N399" i="20"/>
  <c r="N400" i="20"/>
  <c r="N401" i="20"/>
  <c r="N402" i="20"/>
  <c r="N403" i="20"/>
  <c r="N404" i="20"/>
  <c r="N405" i="20"/>
  <c r="N406" i="20"/>
  <c r="N407" i="20"/>
  <c r="N408" i="20"/>
  <c r="N409" i="20"/>
  <c r="N410" i="20"/>
  <c r="N411" i="20"/>
  <c r="N412" i="20"/>
  <c r="N413" i="20"/>
  <c r="N414" i="20"/>
  <c r="N415" i="20"/>
  <c r="N416" i="20"/>
  <c r="N417" i="20"/>
  <c r="N418" i="20"/>
  <c r="N419" i="20"/>
  <c r="N420" i="20"/>
  <c r="N421" i="20"/>
  <c r="N422" i="20"/>
  <c r="N423" i="20"/>
  <c r="N424" i="20"/>
  <c r="N425" i="20"/>
  <c r="N426" i="20"/>
  <c r="N427" i="20"/>
  <c r="N428" i="20"/>
  <c r="N429" i="20"/>
  <c r="N430" i="20"/>
  <c r="N431" i="20"/>
  <c r="N432" i="20"/>
  <c r="N433" i="20"/>
  <c r="N434" i="20"/>
  <c r="N435" i="20"/>
  <c r="N436" i="20"/>
  <c r="N437" i="20"/>
  <c r="N438" i="20"/>
  <c r="N439" i="20"/>
  <c r="N440" i="20"/>
  <c r="N441" i="20"/>
  <c r="N442" i="20"/>
  <c r="N443" i="20"/>
  <c r="N444" i="20"/>
  <c r="N445" i="20"/>
  <c r="N446" i="20"/>
  <c r="N447" i="20"/>
  <c r="N448" i="20"/>
  <c r="N449" i="20"/>
  <c r="N450" i="20"/>
  <c r="N451" i="20"/>
  <c r="N452" i="20"/>
  <c r="N453" i="20"/>
  <c r="N454" i="20"/>
  <c r="N455" i="20"/>
  <c r="N456" i="20"/>
  <c r="N457" i="20"/>
  <c r="N458" i="20"/>
  <c r="N459" i="20"/>
  <c r="N460" i="20"/>
  <c r="N461" i="20"/>
  <c r="N462" i="20"/>
  <c r="N463" i="20"/>
  <c r="N464" i="20"/>
  <c r="N465" i="20"/>
  <c r="N466" i="20"/>
  <c r="N467" i="20"/>
  <c r="N468" i="20"/>
  <c r="N469" i="20"/>
  <c r="N470" i="20"/>
  <c r="N471" i="20"/>
  <c r="N472" i="20"/>
  <c r="N473" i="20"/>
  <c r="N474" i="20"/>
  <c r="N475" i="20"/>
  <c r="N476" i="20"/>
  <c r="N477" i="20"/>
  <c r="N478" i="20"/>
  <c r="N479" i="20"/>
  <c r="N480" i="20"/>
  <c r="N481" i="20"/>
  <c r="N482" i="20"/>
  <c r="N483" i="20"/>
  <c r="N484" i="20"/>
  <c r="N485" i="20"/>
  <c r="N486" i="20"/>
  <c r="N487" i="20"/>
  <c r="N488" i="20"/>
  <c r="N489" i="20"/>
  <c r="N490" i="20"/>
  <c r="N491" i="20"/>
  <c r="N492" i="20"/>
  <c r="N493" i="20"/>
  <c r="N494" i="20"/>
  <c r="N495" i="20"/>
  <c r="N496" i="20"/>
  <c r="N497" i="20"/>
  <c r="N498" i="20"/>
  <c r="N499" i="20"/>
  <c r="N500" i="20"/>
  <c r="N501" i="20"/>
  <c r="N502" i="20"/>
  <c r="N503" i="20"/>
  <c r="N504" i="20"/>
  <c r="N505" i="20"/>
  <c r="N506" i="20"/>
  <c r="N507" i="20"/>
  <c r="N508" i="20"/>
  <c r="N509" i="20"/>
  <c r="N510" i="20"/>
  <c r="N511" i="20"/>
  <c r="N512" i="20"/>
  <c r="N513" i="20"/>
  <c r="N514" i="20"/>
  <c r="N515" i="20"/>
  <c r="N516" i="20"/>
  <c r="N517" i="20"/>
  <c r="N518" i="20"/>
  <c r="N519" i="20"/>
  <c r="N520" i="20"/>
  <c r="N521" i="20"/>
  <c r="N522" i="20"/>
  <c r="N523" i="20"/>
  <c r="N524" i="20"/>
  <c r="N525" i="20"/>
  <c r="N526" i="20"/>
  <c r="N527" i="20"/>
  <c r="N528" i="20"/>
  <c r="N529" i="20"/>
  <c r="N530" i="20"/>
  <c r="N531" i="20"/>
  <c r="N532" i="20"/>
  <c r="N533" i="20"/>
  <c r="N534" i="20"/>
  <c r="N535" i="20"/>
  <c r="N536" i="20"/>
  <c r="N537" i="20"/>
  <c r="N538" i="20"/>
  <c r="N539" i="20"/>
  <c r="N540" i="20"/>
  <c r="N541" i="20"/>
  <c r="N542" i="20"/>
  <c r="N543" i="20"/>
  <c r="N544" i="20"/>
  <c r="N545" i="20"/>
  <c r="N546" i="20"/>
  <c r="N547" i="20"/>
  <c r="N548" i="20"/>
  <c r="N549" i="20"/>
  <c r="N550" i="20"/>
  <c r="N551" i="20"/>
  <c r="N552" i="20"/>
  <c r="N553" i="20"/>
  <c r="N554" i="20"/>
  <c r="N555" i="20"/>
  <c r="N556" i="20"/>
  <c r="N557" i="20"/>
  <c r="N558" i="20"/>
  <c r="N559" i="20"/>
  <c r="N560" i="20"/>
  <c r="N561" i="20"/>
  <c r="N562" i="20"/>
  <c r="N563" i="20"/>
  <c r="N564" i="20"/>
  <c r="N565" i="20"/>
  <c r="N566" i="20"/>
  <c r="N567" i="20"/>
  <c r="N568" i="20"/>
  <c r="N569" i="20"/>
  <c r="N570" i="20"/>
  <c r="N571" i="20"/>
  <c r="N572" i="20"/>
  <c r="N573" i="20"/>
  <c r="N574" i="20"/>
  <c r="N575" i="20"/>
  <c r="N576" i="20"/>
  <c r="N577" i="20"/>
  <c r="N578" i="20"/>
  <c r="N579" i="20"/>
  <c r="N580" i="20"/>
  <c r="N581" i="20"/>
  <c r="N582" i="20"/>
  <c r="N583" i="20"/>
  <c r="N584" i="20"/>
  <c r="N585" i="20"/>
  <c r="N586" i="20"/>
  <c r="N587" i="20"/>
  <c r="N588" i="20"/>
  <c r="N589" i="20"/>
  <c r="N590" i="20"/>
  <c r="N591" i="20"/>
  <c r="N592" i="20"/>
  <c r="N593" i="20"/>
  <c r="N594" i="20"/>
  <c r="N595" i="20"/>
  <c r="N596" i="20"/>
  <c r="N597" i="20"/>
  <c r="N598" i="20"/>
  <c r="N599" i="20"/>
  <c r="N600" i="20"/>
  <c r="N601" i="20"/>
  <c r="N602" i="20"/>
  <c r="N603" i="20"/>
  <c r="N604" i="20"/>
  <c r="N605" i="20"/>
  <c r="N606" i="20"/>
  <c r="N607" i="20"/>
  <c r="N608" i="20"/>
  <c r="N609" i="20"/>
  <c r="N610" i="20"/>
  <c r="N611" i="20"/>
  <c r="N612" i="20"/>
  <c r="N613" i="20"/>
  <c r="N614" i="20"/>
  <c r="N615" i="20"/>
  <c r="N616" i="20"/>
  <c r="N617" i="20"/>
  <c r="N618" i="20"/>
  <c r="N619" i="20"/>
  <c r="N620" i="20"/>
  <c r="N621" i="20"/>
  <c r="N622" i="20"/>
  <c r="N623" i="20"/>
  <c r="N624" i="20"/>
  <c r="N625" i="20"/>
  <c r="N626" i="20"/>
  <c r="N627" i="20"/>
  <c r="N628" i="20"/>
  <c r="N629" i="20"/>
  <c r="N630" i="20"/>
  <c r="N631" i="20"/>
  <c r="N632" i="20"/>
  <c r="N633" i="20"/>
  <c r="N634" i="20"/>
  <c r="N635" i="20"/>
  <c r="N636" i="20"/>
  <c r="N637" i="20"/>
  <c r="N638" i="20"/>
  <c r="N639" i="20"/>
  <c r="N640" i="20"/>
  <c r="N641" i="20"/>
  <c r="N642" i="20"/>
  <c r="N643" i="20"/>
  <c r="N644" i="20"/>
  <c r="N645" i="20"/>
  <c r="N646" i="20"/>
  <c r="N647" i="20"/>
  <c r="N648" i="20"/>
  <c r="N649" i="20"/>
  <c r="N650" i="20"/>
  <c r="N651" i="20"/>
  <c r="N652" i="20"/>
  <c r="N653" i="20"/>
  <c r="N654" i="20"/>
  <c r="N655" i="20"/>
  <c r="N656" i="20"/>
  <c r="N657" i="20"/>
  <c r="N658" i="20"/>
  <c r="N659" i="20"/>
  <c r="N660" i="20"/>
  <c r="N661" i="20"/>
  <c r="N662" i="20"/>
  <c r="N663" i="20"/>
  <c r="N664" i="20"/>
  <c r="N665" i="20"/>
  <c r="N666" i="20"/>
  <c r="N667" i="20"/>
  <c r="N668" i="20"/>
  <c r="N669" i="20"/>
  <c r="N670" i="20"/>
  <c r="N671" i="20"/>
  <c r="N672" i="20"/>
  <c r="N673" i="20"/>
  <c r="N674" i="20"/>
  <c r="N675" i="20"/>
  <c r="N676" i="20"/>
  <c r="N677" i="20"/>
  <c r="N678" i="20"/>
  <c r="N679" i="20"/>
  <c r="N680" i="20"/>
  <c r="N681" i="20"/>
  <c r="N682" i="20"/>
  <c r="N683" i="20"/>
  <c r="N684" i="20"/>
  <c r="N685" i="20"/>
  <c r="N686" i="20"/>
  <c r="N687" i="20"/>
  <c r="N688" i="20"/>
  <c r="N689" i="20"/>
  <c r="N690" i="20"/>
  <c r="N691" i="20"/>
  <c r="N692" i="20"/>
  <c r="N693" i="20"/>
  <c r="N694" i="20"/>
  <c r="N695" i="20"/>
  <c r="N696" i="20"/>
  <c r="N697" i="20"/>
  <c r="N698" i="20"/>
  <c r="N699" i="20"/>
  <c r="N700" i="20"/>
  <c r="N701" i="20"/>
  <c r="N702" i="20"/>
  <c r="N703" i="20"/>
  <c r="N704" i="20"/>
  <c r="N705" i="20"/>
  <c r="N706" i="20"/>
  <c r="N707" i="20"/>
  <c r="N708" i="20"/>
  <c r="N709" i="20"/>
  <c r="N710" i="20"/>
  <c r="N711" i="20"/>
  <c r="N712" i="20"/>
  <c r="N713" i="20"/>
  <c r="N714" i="20"/>
  <c r="N715" i="20"/>
  <c r="N716" i="20"/>
  <c r="N717" i="20"/>
  <c r="N718" i="20"/>
  <c r="N719" i="20"/>
  <c r="N720" i="20"/>
  <c r="N721" i="20"/>
  <c r="N722" i="20"/>
  <c r="N723" i="20"/>
  <c r="N724" i="20"/>
  <c r="N725" i="20"/>
  <c r="N726" i="20"/>
  <c r="N727" i="20"/>
  <c r="N728" i="20"/>
  <c r="N729" i="20"/>
  <c r="N730" i="20"/>
  <c r="N731" i="20"/>
  <c r="N732" i="20"/>
  <c r="N733" i="20"/>
  <c r="N734" i="20"/>
  <c r="N735" i="20"/>
  <c r="N736" i="20"/>
  <c r="N737" i="20"/>
  <c r="N738" i="20"/>
  <c r="N739" i="20"/>
  <c r="N740" i="20"/>
  <c r="N741" i="20"/>
  <c r="N742" i="20"/>
  <c r="N743" i="20"/>
  <c r="N744" i="20"/>
  <c r="N745" i="20"/>
  <c r="N746" i="20"/>
  <c r="N747" i="20"/>
  <c r="N748" i="20"/>
  <c r="N749" i="20"/>
  <c r="N750" i="20"/>
  <c r="N751" i="20"/>
  <c r="N752" i="20"/>
  <c r="N753" i="20"/>
  <c r="N754" i="20"/>
  <c r="N755" i="20"/>
  <c r="N756" i="20"/>
  <c r="N757" i="20"/>
  <c r="N758" i="20"/>
  <c r="N759" i="20"/>
  <c r="N760" i="20"/>
  <c r="N761" i="20"/>
  <c r="N762" i="20"/>
  <c r="N763" i="20"/>
  <c r="N764" i="20"/>
  <c r="N765" i="20"/>
  <c r="N766" i="20"/>
  <c r="N767" i="20"/>
  <c r="N768" i="20"/>
  <c r="N769" i="20"/>
  <c r="N770" i="20"/>
  <c r="N771" i="20"/>
  <c r="N772" i="20"/>
  <c r="N773" i="20"/>
  <c r="N774" i="20"/>
  <c r="N775" i="20"/>
  <c r="N776" i="20"/>
  <c r="N777" i="20"/>
  <c r="N778" i="20"/>
  <c r="N779" i="20"/>
  <c r="N780" i="20"/>
  <c r="N781" i="20"/>
  <c r="N782" i="20"/>
  <c r="N783" i="20"/>
  <c r="N784" i="20"/>
  <c r="N785" i="20"/>
  <c r="N786" i="20"/>
  <c r="N787" i="20"/>
  <c r="N788" i="20"/>
  <c r="N789" i="20"/>
  <c r="N790" i="20"/>
  <c r="N791" i="20"/>
  <c r="N792" i="20"/>
  <c r="N793" i="20"/>
  <c r="N794" i="20"/>
  <c r="N795" i="20"/>
  <c r="N796" i="20"/>
  <c r="N797" i="20"/>
  <c r="N798" i="20"/>
  <c r="N799" i="20"/>
  <c r="N800" i="20"/>
  <c r="N801" i="20"/>
  <c r="N802" i="20"/>
  <c r="N803" i="20"/>
  <c r="N804" i="20"/>
  <c r="N805" i="20"/>
  <c r="N806" i="20"/>
  <c r="N807" i="20"/>
  <c r="N808" i="20"/>
  <c r="N809" i="20"/>
  <c r="N810" i="20"/>
  <c r="N811" i="20"/>
  <c r="N812" i="20"/>
  <c r="N813" i="20"/>
  <c r="N814" i="20"/>
  <c r="N815" i="20"/>
  <c r="N816" i="20"/>
  <c r="N817" i="20"/>
  <c r="N818" i="20"/>
  <c r="N819" i="20"/>
  <c r="N820" i="20"/>
  <c r="N821" i="20"/>
  <c r="N822" i="20"/>
  <c r="N823" i="20"/>
  <c r="N824" i="20"/>
  <c r="N825" i="20"/>
  <c r="N826" i="20"/>
  <c r="N827" i="20"/>
  <c r="N828" i="20"/>
  <c r="N829" i="20"/>
  <c r="N830" i="20"/>
  <c r="N831" i="20"/>
  <c r="N832" i="20"/>
  <c r="N833" i="20"/>
  <c r="N834" i="20"/>
  <c r="N835" i="20"/>
  <c r="N836" i="20"/>
  <c r="N837" i="20"/>
  <c r="N838" i="20"/>
  <c r="N839" i="20"/>
  <c r="N840" i="20"/>
  <c r="N841" i="20"/>
  <c r="N842" i="20"/>
  <c r="N843" i="20"/>
  <c r="N844" i="20"/>
  <c r="N845" i="20"/>
  <c r="N846" i="20"/>
  <c r="N847" i="20"/>
  <c r="N848" i="20"/>
  <c r="N849" i="20"/>
  <c r="N850" i="20"/>
  <c r="N851" i="20"/>
  <c r="N852" i="20"/>
  <c r="N853" i="20"/>
  <c r="N854" i="20"/>
  <c r="N855" i="20"/>
  <c r="N856" i="20"/>
  <c r="N857" i="20"/>
  <c r="N858" i="20"/>
  <c r="N859" i="20"/>
  <c r="N860" i="20"/>
  <c r="N861" i="20"/>
  <c r="N862" i="20"/>
  <c r="N863" i="20"/>
  <c r="N864" i="20"/>
  <c r="N865" i="20"/>
  <c r="N866" i="20"/>
  <c r="N867" i="20"/>
  <c r="N868" i="20"/>
  <c r="N869" i="20"/>
  <c r="N870" i="20"/>
  <c r="N871" i="20"/>
  <c r="N872" i="20"/>
  <c r="N873" i="20"/>
  <c r="N874" i="20"/>
  <c r="N875" i="20"/>
  <c r="N876" i="20"/>
  <c r="N877" i="20"/>
  <c r="N878" i="20"/>
  <c r="N879" i="20"/>
  <c r="N880" i="20"/>
  <c r="N881" i="20"/>
  <c r="N882" i="20"/>
  <c r="N883" i="20"/>
  <c r="N884" i="20"/>
  <c r="N885" i="20"/>
  <c r="N886" i="20"/>
  <c r="N887" i="20"/>
  <c r="N888" i="20"/>
  <c r="N889" i="20"/>
  <c r="N890" i="20"/>
  <c r="N891" i="20"/>
  <c r="N892" i="20"/>
  <c r="N893" i="20"/>
  <c r="N894" i="20"/>
  <c r="N895" i="20"/>
  <c r="N896" i="20"/>
  <c r="N897" i="20"/>
  <c r="N898" i="20"/>
  <c r="N899" i="20"/>
  <c r="N900" i="20"/>
  <c r="N901" i="20"/>
  <c r="N902" i="20"/>
  <c r="N903" i="20"/>
  <c r="N904" i="20"/>
  <c r="N905" i="20"/>
  <c r="N906" i="20"/>
  <c r="N907" i="20"/>
  <c r="N908" i="20"/>
  <c r="N909" i="20"/>
  <c r="N910" i="20"/>
  <c r="N911" i="20"/>
  <c r="N912" i="20"/>
  <c r="N913" i="20"/>
  <c r="N914" i="20"/>
  <c r="N915" i="20"/>
  <c r="N916" i="20"/>
  <c r="N917" i="20"/>
  <c r="N918" i="20"/>
  <c r="N919" i="20"/>
  <c r="N920" i="20"/>
  <c r="N921" i="20"/>
  <c r="N922" i="20"/>
  <c r="N923" i="20"/>
  <c r="N924" i="20"/>
  <c r="N925" i="20"/>
  <c r="N926" i="20"/>
  <c r="N927" i="20"/>
  <c r="N928" i="20"/>
  <c r="N929" i="20"/>
  <c r="N930" i="20"/>
  <c r="N931" i="20"/>
  <c r="N932" i="20"/>
  <c r="N933" i="20"/>
  <c r="N934" i="20"/>
  <c r="N935" i="20"/>
  <c r="N936" i="20"/>
  <c r="N937" i="20"/>
  <c r="N938" i="20"/>
  <c r="N939" i="20"/>
  <c r="N940" i="20"/>
  <c r="N941" i="20"/>
  <c r="N942" i="20"/>
  <c r="N943" i="20"/>
  <c r="N944" i="20"/>
  <c r="N945" i="20"/>
  <c r="N946" i="20"/>
  <c r="N947" i="20"/>
  <c r="N948" i="20"/>
  <c r="N949" i="20"/>
  <c r="N950" i="20"/>
  <c r="N951" i="20"/>
  <c r="N952" i="20"/>
  <c r="N953" i="20"/>
  <c r="N954" i="20"/>
  <c r="N955" i="20"/>
  <c r="N956" i="20"/>
  <c r="N957" i="20"/>
  <c r="N958" i="20"/>
  <c r="N959" i="20"/>
  <c r="N960" i="20"/>
  <c r="N961" i="20"/>
  <c r="N962" i="20"/>
  <c r="N963" i="20"/>
  <c r="N964" i="20"/>
  <c r="N965" i="20"/>
  <c r="N966" i="20"/>
  <c r="N967" i="20"/>
  <c r="N968" i="20"/>
  <c r="N969" i="20"/>
  <c r="N970" i="20"/>
  <c r="N971" i="20"/>
  <c r="N972" i="20"/>
  <c r="N973" i="20"/>
  <c r="N974" i="20"/>
  <c r="N975" i="20"/>
  <c r="N976" i="20"/>
  <c r="N977" i="20"/>
  <c r="N978" i="20"/>
  <c r="N979" i="20"/>
  <c r="N980" i="20"/>
  <c r="N981" i="20"/>
  <c r="N982" i="20"/>
  <c r="N983" i="20"/>
  <c r="N984" i="20"/>
  <c r="N985" i="20"/>
  <c r="N986" i="20"/>
  <c r="N987" i="20"/>
  <c r="N988" i="20"/>
  <c r="N989" i="20"/>
  <c r="N990" i="20"/>
  <c r="N991" i="20"/>
  <c r="N992" i="20"/>
  <c r="N993" i="20"/>
  <c r="N994" i="20"/>
  <c r="N995" i="20"/>
  <c r="N996" i="20"/>
  <c r="N997" i="20"/>
  <c r="N998" i="20"/>
  <c r="N999" i="20"/>
  <c r="N1000" i="20"/>
  <c r="N1001" i="20"/>
  <c r="N1002" i="20"/>
  <c r="N1003" i="20"/>
  <c r="N1004" i="20"/>
  <c r="N1005" i="20"/>
  <c r="N1006" i="20"/>
  <c r="N1007" i="20"/>
  <c r="N1008" i="20"/>
  <c r="N1009" i="20"/>
  <c r="N1010" i="20"/>
  <c r="N1011" i="20"/>
  <c r="N1012" i="20"/>
  <c r="N1013" i="20"/>
  <c r="N1014" i="20"/>
  <c r="N1015" i="20"/>
  <c r="N1016" i="20"/>
  <c r="N1017" i="20"/>
  <c r="N1018" i="20"/>
  <c r="N1019" i="20"/>
  <c r="N1020" i="20"/>
  <c r="N1021" i="20"/>
  <c r="N1022" i="20"/>
  <c r="N1023" i="20"/>
  <c r="N1024" i="20"/>
  <c r="N1025" i="20"/>
  <c r="N1026" i="20"/>
  <c r="N1027" i="20"/>
  <c r="N1028" i="20"/>
  <c r="N1029" i="20"/>
  <c r="N1030" i="20"/>
  <c r="N1031" i="20"/>
  <c r="N1032" i="20"/>
  <c r="N1033" i="20"/>
  <c r="N1034" i="20"/>
  <c r="N1035" i="20"/>
  <c r="N1036" i="20"/>
  <c r="N1037" i="20"/>
  <c r="N1038" i="20"/>
  <c r="N1039" i="20"/>
  <c r="N1040" i="20"/>
  <c r="N1041" i="20"/>
  <c r="N1042" i="20"/>
  <c r="N1043" i="20"/>
  <c r="N1044" i="20"/>
  <c r="N1045" i="20"/>
  <c r="N1046" i="20"/>
  <c r="N1047" i="20"/>
  <c r="N1048" i="20"/>
  <c r="N1049" i="20"/>
  <c r="N1050" i="20"/>
  <c r="N1051" i="20"/>
  <c r="N1052" i="20"/>
  <c r="N1053" i="20"/>
  <c r="N1054" i="20"/>
  <c r="N1055" i="20"/>
  <c r="N1056" i="20"/>
  <c r="N1057" i="20"/>
  <c r="N1058" i="20"/>
  <c r="N1059" i="20"/>
  <c r="N1060" i="20"/>
  <c r="N1061" i="20"/>
  <c r="N1062" i="20"/>
  <c r="N1063" i="20"/>
  <c r="N1064" i="20"/>
  <c r="N1065" i="20"/>
  <c r="N1066" i="20"/>
  <c r="N1067" i="20"/>
  <c r="N1068" i="20"/>
  <c r="N1069" i="20"/>
  <c r="N1070" i="20"/>
  <c r="N1071" i="20"/>
  <c r="N1072" i="20"/>
  <c r="N1073" i="20"/>
  <c r="N1074" i="20"/>
  <c r="N1075" i="20"/>
  <c r="N1076" i="20"/>
  <c r="N1077" i="20"/>
  <c r="N1078" i="20"/>
  <c r="N1079" i="20"/>
  <c r="N1080" i="20"/>
  <c r="N1081" i="20"/>
  <c r="N1082" i="20"/>
  <c r="N1083" i="20"/>
  <c r="N1084" i="20"/>
  <c r="N1085" i="20"/>
  <c r="N1086" i="20"/>
  <c r="N1087" i="20"/>
  <c r="N1088" i="20"/>
  <c r="N1089" i="20"/>
  <c r="N1090" i="20"/>
  <c r="N1091" i="20"/>
  <c r="N1092" i="20"/>
  <c r="N1093" i="20"/>
  <c r="N1094" i="20"/>
  <c r="N1095" i="20"/>
  <c r="N1096" i="20"/>
  <c r="N1097" i="20"/>
  <c r="N1098" i="20"/>
  <c r="N1099" i="20"/>
  <c r="N1100" i="20"/>
  <c r="N1101" i="20"/>
  <c r="N1102" i="20"/>
  <c r="N1103" i="20"/>
  <c r="N1104" i="20"/>
  <c r="N1105" i="20"/>
  <c r="N1106" i="20"/>
  <c r="N1107" i="20"/>
  <c r="N1108" i="20"/>
  <c r="N1109" i="20"/>
  <c r="N1110" i="20"/>
  <c r="N1111" i="20"/>
  <c r="N1112" i="20"/>
  <c r="N1113" i="20"/>
  <c r="N1114" i="20"/>
  <c r="N1115" i="20"/>
  <c r="N1116" i="20"/>
  <c r="N1117" i="20"/>
  <c r="N1118" i="20"/>
  <c r="N1119" i="20"/>
  <c r="N1120" i="20"/>
  <c r="N1121" i="20"/>
  <c r="N1122" i="20"/>
  <c r="N1123" i="20"/>
  <c r="N1124" i="20"/>
  <c r="N1125" i="20"/>
  <c r="N1126" i="20"/>
  <c r="N1127" i="20"/>
  <c r="N1128" i="20"/>
  <c r="N1129" i="20"/>
  <c r="N1130" i="20"/>
  <c r="N1131" i="20"/>
  <c r="N1132" i="20"/>
  <c r="N1133" i="20"/>
  <c r="N1134" i="20"/>
  <c r="N1135" i="20"/>
  <c r="N1136" i="20"/>
  <c r="N1137" i="20"/>
  <c r="N1138" i="20"/>
  <c r="N1139" i="20"/>
  <c r="N1140" i="20"/>
  <c r="N1141" i="20"/>
  <c r="N1142" i="20"/>
  <c r="N1143" i="20"/>
  <c r="N1144" i="20"/>
  <c r="N1145" i="20"/>
  <c r="N1146" i="20"/>
  <c r="N1147" i="20"/>
  <c r="N1148" i="20"/>
  <c r="N1149" i="20"/>
  <c r="N1150" i="20"/>
  <c r="N1151" i="20"/>
  <c r="N1152" i="20"/>
  <c r="N1153" i="20"/>
  <c r="N1154" i="20"/>
  <c r="N1155" i="20"/>
  <c r="N1156" i="20"/>
  <c r="N1157" i="20"/>
  <c r="N1158" i="20"/>
  <c r="N1159" i="20"/>
  <c r="N1160" i="20"/>
  <c r="N1161" i="20"/>
  <c r="N1162" i="20"/>
  <c r="N1163" i="20"/>
  <c r="N1164" i="20"/>
  <c r="N1165" i="20"/>
  <c r="N1166" i="20"/>
  <c r="N1167" i="20"/>
  <c r="N1168" i="20"/>
  <c r="N1169" i="20"/>
  <c r="N1170" i="20"/>
  <c r="N1171" i="20"/>
  <c r="N1172" i="20"/>
  <c r="N1173" i="20"/>
  <c r="N1174" i="20"/>
  <c r="N1175" i="20"/>
  <c r="N1176" i="20"/>
  <c r="N1177" i="20"/>
  <c r="N1178" i="20"/>
  <c r="N1179" i="20"/>
  <c r="N1180" i="20"/>
  <c r="N1181" i="20"/>
  <c r="N1182" i="20"/>
  <c r="N1183" i="20"/>
  <c r="N1184" i="20"/>
  <c r="N1185" i="20"/>
  <c r="N1186" i="20"/>
  <c r="N1187" i="20"/>
  <c r="N1188" i="20"/>
  <c r="N1189" i="20"/>
  <c r="N1190" i="20"/>
  <c r="N1191" i="20"/>
  <c r="N1192" i="20"/>
  <c r="N1193" i="20"/>
  <c r="N1194" i="20"/>
  <c r="N1195" i="20"/>
  <c r="N1196" i="20"/>
  <c r="N1197" i="20"/>
  <c r="N1198" i="20"/>
  <c r="N1199" i="20"/>
  <c r="N1200" i="20"/>
  <c r="N1201" i="20"/>
  <c r="N1202" i="20"/>
  <c r="N1203" i="20"/>
  <c r="N1204" i="20"/>
  <c r="N1205" i="20"/>
  <c r="N1206" i="20"/>
  <c r="N1207" i="20"/>
  <c r="N1208" i="20"/>
  <c r="N1209" i="20"/>
  <c r="N1210" i="20"/>
  <c r="N1211" i="20"/>
  <c r="N1212" i="20"/>
  <c r="N1213" i="20"/>
  <c r="N1214" i="20"/>
  <c r="N1215" i="20"/>
  <c r="N1216" i="20"/>
  <c r="N1217" i="20"/>
  <c r="N1218" i="20"/>
  <c r="N1219" i="20"/>
  <c r="N1220" i="20"/>
  <c r="N1221" i="20"/>
  <c r="N1222" i="20"/>
  <c r="N1223" i="20"/>
  <c r="N1224" i="20"/>
  <c r="N1225" i="20"/>
  <c r="N1226" i="20"/>
  <c r="N1227" i="20"/>
  <c r="N1228" i="20"/>
  <c r="N1229" i="20"/>
  <c r="N1230" i="20"/>
  <c r="N1231" i="20"/>
  <c r="N1232" i="20"/>
  <c r="N1233" i="20"/>
  <c r="N1234" i="20"/>
  <c r="N1235" i="20"/>
  <c r="N1236" i="20"/>
  <c r="N1237" i="20"/>
  <c r="N1238" i="20"/>
  <c r="N1239" i="20"/>
  <c r="N1240" i="20"/>
  <c r="N1241" i="20"/>
  <c r="N1242" i="20"/>
  <c r="N1243" i="20"/>
  <c r="N1244" i="20"/>
  <c r="N1245" i="20"/>
  <c r="N1246" i="20"/>
  <c r="N1247" i="20"/>
  <c r="N1248" i="20"/>
  <c r="N1249" i="20"/>
  <c r="N1250" i="20"/>
  <c r="N1251" i="20"/>
  <c r="N1252" i="20"/>
  <c r="N1253" i="20"/>
  <c r="N1254" i="20"/>
  <c r="N1255" i="20"/>
  <c r="N1256" i="20"/>
  <c r="N1257" i="20"/>
  <c r="N1258" i="20"/>
  <c r="N1259" i="20"/>
  <c r="N1260" i="20"/>
  <c r="N1261" i="20"/>
  <c r="N1262" i="20"/>
  <c r="N1263" i="20"/>
  <c r="N1264" i="20"/>
  <c r="N1265" i="20"/>
  <c r="N1266" i="20"/>
  <c r="N1267" i="20"/>
  <c r="N1268" i="20"/>
  <c r="N1269" i="20"/>
  <c r="N1270" i="20"/>
  <c r="N1271" i="20"/>
  <c r="N1272" i="20"/>
  <c r="N1273" i="20"/>
  <c r="N1274" i="20"/>
  <c r="N1275" i="20"/>
  <c r="N1276" i="20"/>
  <c r="N1277" i="20"/>
  <c r="N1278" i="20"/>
  <c r="N1279" i="20"/>
  <c r="N1280" i="20"/>
  <c r="N1281" i="20"/>
  <c r="N1282" i="20"/>
  <c r="N1283" i="20"/>
  <c r="N1284" i="20"/>
  <c r="N1285" i="20"/>
  <c r="N1286" i="20"/>
  <c r="N1287" i="20"/>
  <c r="N1288" i="20"/>
  <c r="N1289" i="20"/>
  <c r="N1290" i="20"/>
  <c r="N1291" i="20"/>
  <c r="N1292" i="20"/>
  <c r="N1293" i="20"/>
  <c r="N1294" i="20"/>
  <c r="N1295" i="20"/>
  <c r="N1296" i="20"/>
  <c r="N1297" i="20"/>
  <c r="N1298" i="20"/>
  <c r="N1299" i="20"/>
  <c r="N1300" i="20"/>
  <c r="N1301" i="20"/>
  <c r="N1302" i="20"/>
  <c r="N1303" i="20"/>
  <c r="N1304" i="20"/>
  <c r="N1305" i="20"/>
  <c r="N1306" i="20"/>
  <c r="N1307" i="20"/>
  <c r="N1308" i="20"/>
  <c r="N1309" i="20"/>
  <c r="N1310" i="20"/>
  <c r="N1311" i="20"/>
  <c r="N1312" i="20"/>
  <c r="N1313" i="20"/>
  <c r="N1314" i="20"/>
  <c r="N1315" i="20"/>
  <c r="N1316" i="20"/>
  <c r="N1317" i="20"/>
  <c r="N1318" i="20"/>
  <c r="N1319" i="20"/>
  <c r="N1320" i="20"/>
  <c r="N1321" i="20"/>
  <c r="N1322" i="20"/>
  <c r="N1323" i="20"/>
  <c r="N1324" i="20"/>
  <c r="N1325" i="20"/>
  <c r="N1326" i="20"/>
  <c r="N1327" i="20"/>
  <c r="N1328" i="20"/>
  <c r="N1329" i="20"/>
  <c r="N1330" i="20"/>
  <c r="N1331" i="20"/>
  <c r="N1332" i="20"/>
  <c r="N1333" i="20"/>
  <c r="N1334" i="20"/>
  <c r="N1335" i="20"/>
  <c r="N1336" i="20"/>
  <c r="N1337" i="20"/>
  <c r="N1338" i="20"/>
  <c r="N1339" i="20"/>
  <c r="N1340" i="20"/>
  <c r="N1341" i="20"/>
  <c r="N1342" i="20"/>
  <c r="N1343" i="20"/>
  <c r="N1344" i="20"/>
  <c r="N1345" i="20"/>
  <c r="N1346" i="20"/>
  <c r="N1347" i="20"/>
  <c r="N1348" i="20"/>
  <c r="N1349" i="20"/>
  <c r="N1350" i="20"/>
  <c r="N1351" i="20"/>
  <c r="N1352" i="20"/>
  <c r="N1353" i="20"/>
  <c r="N1354" i="20"/>
  <c r="N1355" i="20"/>
  <c r="N1356" i="20"/>
  <c r="N1357" i="20"/>
  <c r="N1358" i="20"/>
  <c r="N1359" i="20"/>
  <c r="N1360" i="20"/>
  <c r="N1361" i="20"/>
  <c r="N1362" i="20"/>
  <c r="N1363" i="20"/>
  <c r="N1364" i="20"/>
  <c r="N1365" i="20"/>
  <c r="N1366" i="20"/>
  <c r="N1367" i="20"/>
  <c r="N1368" i="20"/>
  <c r="N1369" i="20"/>
  <c r="N1370" i="20"/>
  <c r="N1371" i="20"/>
  <c r="N1372" i="20"/>
  <c r="N1373" i="20"/>
  <c r="N1374" i="20"/>
  <c r="N1375" i="20"/>
  <c r="N1376" i="20"/>
  <c r="N1377" i="20"/>
  <c r="N1378" i="20"/>
  <c r="N1379" i="20"/>
  <c r="N1380" i="20"/>
  <c r="N1381" i="20"/>
  <c r="N1382" i="20"/>
  <c r="N1383" i="20"/>
  <c r="N1384" i="20"/>
  <c r="N1385" i="20"/>
  <c r="N1386" i="20"/>
  <c r="N1387" i="20"/>
  <c r="N1388" i="20"/>
  <c r="N1389" i="20"/>
  <c r="N1390" i="20"/>
  <c r="N1391" i="20"/>
  <c r="N1392" i="20"/>
  <c r="N1393" i="20"/>
  <c r="N1394" i="20"/>
  <c r="N1395" i="20"/>
  <c r="N1396" i="20"/>
  <c r="N1397" i="20"/>
  <c r="N1398" i="20"/>
  <c r="N1399" i="20"/>
  <c r="N1400" i="20"/>
  <c r="N1401" i="20"/>
  <c r="N1402" i="20"/>
  <c r="N1403" i="20"/>
  <c r="N1404" i="20"/>
  <c r="N1405" i="20"/>
  <c r="N1406" i="20"/>
  <c r="N1407" i="20"/>
  <c r="N1408" i="20"/>
  <c r="N1409" i="20"/>
  <c r="N1410" i="20"/>
  <c r="N1411" i="20"/>
  <c r="N1412" i="20"/>
  <c r="N1413" i="20"/>
  <c r="N1414" i="20"/>
  <c r="N1415" i="20"/>
  <c r="N1416" i="20"/>
  <c r="N1417" i="20"/>
  <c r="N1418" i="20"/>
  <c r="N1419" i="20"/>
  <c r="N1420" i="20"/>
  <c r="N1421" i="20"/>
  <c r="N1422" i="20"/>
  <c r="N1423" i="20"/>
  <c r="N1424" i="20"/>
  <c r="N1425" i="20"/>
  <c r="N1426" i="20"/>
  <c r="N1427" i="20"/>
  <c r="N1428" i="20"/>
  <c r="N1429" i="20"/>
  <c r="N1430" i="20"/>
  <c r="N1431" i="20"/>
  <c r="N1432" i="20"/>
  <c r="N1433" i="20"/>
  <c r="N1434" i="20"/>
  <c r="N1435" i="20"/>
  <c r="N1436" i="20"/>
  <c r="N1437" i="20"/>
  <c r="N1438" i="20"/>
  <c r="N1439" i="20"/>
  <c r="N1440" i="20"/>
  <c r="N1441" i="20"/>
  <c r="N1442" i="20"/>
  <c r="N1443" i="20"/>
  <c r="N1444" i="20"/>
  <c r="N1445" i="20"/>
  <c r="N1446" i="20"/>
  <c r="N1447" i="20"/>
  <c r="N1448" i="20"/>
  <c r="N1449" i="20"/>
  <c r="N1450" i="20"/>
  <c r="N1451" i="20"/>
  <c r="N1452" i="20"/>
  <c r="N1453" i="20"/>
  <c r="N1454" i="20"/>
  <c r="N1455" i="20"/>
  <c r="N1456" i="20"/>
  <c r="N1457" i="20"/>
  <c r="N1458" i="20"/>
  <c r="N1459" i="20"/>
  <c r="N1460" i="20"/>
  <c r="N1461" i="20"/>
  <c r="N1462" i="20"/>
  <c r="N1463" i="20"/>
  <c r="N1464" i="20"/>
  <c r="N1465" i="20"/>
  <c r="N1466" i="20"/>
  <c r="N1467" i="20"/>
  <c r="N1468" i="20"/>
  <c r="N1469" i="20"/>
  <c r="N1470" i="20"/>
  <c r="N1471" i="20"/>
  <c r="N1472" i="20"/>
  <c r="N1473" i="20"/>
  <c r="N1474" i="20"/>
  <c r="N1475" i="20"/>
  <c r="N1476" i="20"/>
  <c r="N1477" i="20"/>
  <c r="N1478" i="20"/>
  <c r="N1479" i="20"/>
  <c r="N1480" i="20"/>
  <c r="N1481" i="20"/>
  <c r="N1482" i="20"/>
  <c r="N1483" i="20"/>
  <c r="N1484" i="20"/>
  <c r="N1485" i="20"/>
  <c r="N1486" i="20"/>
  <c r="N1487" i="20"/>
  <c r="N1488" i="20"/>
  <c r="N1489" i="20"/>
  <c r="N1490" i="20"/>
  <c r="N1491" i="20"/>
  <c r="N1492" i="20"/>
  <c r="N1493" i="20"/>
  <c r="N1494" i="20"/>
  <c r="N1495" i="20"/>
  <c r="N1496" i="20"/>
  <c r="N1497" i="20"/>
  <c r="N1498" i="20"/>
  <c r="N1499" i="20"/>
  <c r="N1500" i="20"/>
  <c r="N1501" i="20"/>
  <c r="N1502" i="20"/>
  <c r="N1503" i="20"/>
  <c r="N1504" i="20"/>
  <c r="N1505" i="20"/>
  <c r="N1506" i="20"/>
  <c r="N1507" i="20"/>
  <c r="N1508" i="20"/>
  <c r="N1509" i="20"/>
  <c r="N1510" i="20"/>
  <c r="N1511" i="20"/>
  <c r="N1512" i="20"/>
  <c r="N1513" i="20"/>
  <c r="N1514" i="20"/>
  <c r="N1515" i="20"/>
  <c r="N1516" i="20"/>
  <c r="N1517" i="20"/>
  <c r="N1518" i="20"/>
  <c r="N1519" i="20"/>
  <c r="N1520" i="20"/>
  <c r="N1521" i="20"/>
  <c r="N1522" i="20"/>
  <c r="N1523" i="20"/>
  <c r="N1524" i="20"/>
  <c r="N1525" i="20"/>
  <c r="N1526" i="20"/>
  <c r="N1527" i="20"/>
  <c r="N1528" i="20"/>
  <c r="N1529" i="20"/>
  <c r="N1530" i="20"/>
  <c r="N1531" i="20"/>
  <c r="N1532" i="20"/>
  <c r="N1533" i="20"/>
  <c r="N1534" i="20"/>
  <c r="N1535" i="20"/>
  <c r="N1536" i="20"/>
  <c r="N1537" i="20"/>
  <c r="N1538" i="20"/>
  <c r="N1539" i="20"/>
  <c r="N1540" i="20"/>
  <c r="N1541" i="20"/>
  <c r="N1542" i="20"/>
  <c r="N1543" i="20"/>
  <c r="N1544" i="20"/>
  <c r="N1545" i="20"/>
  <c r="N1546" i="20"/>
  <c r="N1547" i="20"/>
  <c r="N1548" i="20"/>
  <c r="N1549" i="20"/>
  <c r="N1550" i="20"/>
  <c r="N1551" i="20"/>
  <c r="N1552" i="20"/>
  <c r="N1553" i="20"/>
  <c r="N1554" i="20"/>
  <c r="N1555" i="20"/>
  <c r="N1556" i="20"/>
  <c r="N1557" i="20"/>
  <c r="N1558" i="20"/>
  <c r="N1559" i="20"/>
  <c r="N1560" i="20"/>
  <c r="N1561" i="20"/>
  <c r="N1562" i="20"/>
  <c r="N1563" i="20"/>
  <c r="N1564" i="20"/>
  <c r="N1565" i="20"/>
  <c r="N1566" i="20"/>
  <c r="N1567" i="20"/>
  <c r="N1568" i="20"/>
  <c r="N1569" i="20"/>
  <c r="N1570" i="20"/>
  <c r="N1571" i="20"/>
  <c r="N1572" i="20"/>
  <c r="N1573" i="20"/>
  <c r="N1574" i="20"/>
  <c r="N1575" i="20"/>
  <c r="N1576" i="20"/>
  <c r="N1577" i="20"/>
  <c r="N1578" i="20"/>
  <c r="N1579" i="20"/>
  <c r="N1580" i="20"/>
  <c r="N1581" i="20"/>
  <c r="N1582" i="20"/>
  <c r="N1583" i="20"/>
  <c r="N1584" i="20"/>
  <c r="N1585" i="20"/>
  <c r="N1586" i="20"/>
  <c r="N1587" i="20"/>
  <c r="N1588" i="20"/>
  <c r="N1589" i="20"/>
  <c r="N1590" i="20"/>
  <c r="N1591" i="20"/>
  <c r="N1592" i="20"/>
  <c r="N1593" i="20"/>
  <c r="N1594" i="20"/>
  <c r="N1595" i="20"/>
  <c r="N1596" i="20"/>
  <c r="N1597" i="20"/>
  <c r="N1598" i="20"/>
  <c r="N1599" i="20"/>
  <c r="N1600" i="20"/>
  <c r="N1601" i="20"/>
  <c r="N1602" i="20"/>
  <c r="N1603" i="20"/>
  <c r="N1604" i="20"/>
  <c r="N1605" i="20"/>
  <c r="N1606" i="20"/>
  <c r="N1607" i="20"/>
  <c r="N1608" i="20"/>
  <c r="N1609" i="20"/>
  <c r="N1610" i="20"/>
  <c r="N1611" i="20"/>
  <c r="N1612" i="20"/>
  <c r="N1613" i="20"/>
  <c r="N1614" i="20"/>
  <c r="N1615" i="20"/>
  <c r="N1616" i="20"/>
  <c r="N1617" i="20"/>
  <c r="N1618" i="20"/>
  <c r="N1619" i="20"/>
  <c r="N1620" i="20"/>
  <c r="N1621" i="20"/>
  <c r="N1622" i="20"/>
  <c r="N1623" i="20"/>
  <c r="N1624" i="20"/>
  <c r="N1625" i="20"/>
  <c r="N1626" i="20"/>
  <c r="N1627" i="20"/>
  <c r="N1628" i="20"/>
  <c r="N1629" i="20"/>
  <c r="N1630" i="20"/>
  <c r="N1631" i="20"/>
  <c r="N1632" i="20"/>
  <c r="N1633" i="20"/>
  <c r="N1634" i="20"/>
  <c r="N1635" i="20"/>
  <c r="N1636" i="20"/>
  <c r="N1637" i="20"/>
  <c r="N1638" i="20"/>
  <c r="N1639" i="20"/>
  <c r="N1640" i="20"/>
  <c r="N1641" i="20"/>
  <c r="N1642" i="20"/>
  <c r="N1643" i="20"/>
  <c r="N1644" i="20"/>
  <c r="N1645" i="20"/>
  <c r="N1646" i="20"/>
  <c r="N1647" i="20"/>
  <c r="N1648" i="20"/>
  <c r="N1649" i="20"/>
  <c r="N1650" i="20"/>
  <c r="N1651" i="20"/>
  <c r="N1652" i="20"/>
  <c r="N1653" i="20"/>
  <c r="N1654" i="20"/>
  <c r="N1655" i="20"/>
  <c r="N1656" i="20"/>
  <c r="N1657" i="20"/>
  <c r="N1658" i="20"/>
  <c r="N1659" i="20"/>
  <c r="N1660" i="20"/>
  <c r="N1661" i="20"/>
  <c r="N1662" i="20"/>
  <c r="N1663" i="20"/>
  <c r="N1664" i="20"/>
  <c r="N1665" i="20"/>
  <c r="N1666" i="20"/>
  <c r="N1667" i="20"/>
  <c r="N1668" i="20"/>
  <c r="N1669" i="20"/>
  <c r="N1670" i="20"/>
  <c r="N1671" i="20"/>
  <c r="N1672" i="20"/>
  <c r="N1673" i="20"/>
  <c r="N1674" i="20"/>
  <c r="N1675" i="20"/>
  <c r="N1676" i="20"/>
  <c r="N1677" i="20"/>
  <c r="N1678" i="20"/>
  <c r="N1679" i="20"/>
  <c r="N1680" i="20"/>
  <c r="N1681" i="20"/>
  <c r="N1682" i="20"/>
  <c r="N1683" i="20"/>
  <c r="N1684" i="20"/>
  <c r="N1685" i="20"/>
  <c r="N1686" i="20"/>
  <c r="N1687" i="20"/>
  <c r="N1688" i="20"/>
  <c r="N1689" i="20"/>
  <c r="N1690" i="20"/>
  <c r="N1691" i="20"/>
  <c r="N1692" i="20"/>
  <c r="N1693" i="20"/>
  <c r="N1694" i="20"/>
  <c r="N1695" i="20"/>
  <c r="N1696" i="20"/>
  <c r="N1697" i="20"/>
  <c r="N1698" i="20"/>
  <c r="N1699" i="20"/>
  <c r="N1700" i="20"/>
  <c r="N1701" i="20"/>
  <c r="N1702" i="20"/>
  <c r="N1703" i="20"/>
  <c r="N1704" i="20"/>
  <c r="N1705" i="20"/>
  <c r="N1706" i="20"/>
  <c r="N1707" i="20"/>
  <c r="N1708" i="20"/>
  <c r="N1709" i="20"/>
  <c r="N1710" i="20"/>
  <c r="N1711" i="20"/>
  <c r="N1712" i="20"/>
  <c r="N1713" i="20"/>
  <c r="N1714" i="20"/>
  <c r="N1715" i="20"/>
  <c r="N1716" i="20"/>
  <c r="N1717" i="20"/>
  <c r="N1718" i="20"/>
  <c r="N1719" i="20"/>
  <c r="N1720" i="20"/>
  <c r="N1721" i="20"/>
  <c r="N1722" i="20"/>
  <c r="N1723" i="20"/>
  <c r="N1724" i="20"/>
  <c r="N1725" i="20"/>
  <c r="N1726" i="20"/>
  <c r="N1727" i="20"/>
  <c r="N1728" i="20"/>
  <c r="N1729" i="20"/>
  <c r="N1730" i="20"/>
  <c r="N1731" i="20"/>
  <c r="N1732" i="20"/>
  <c r="N1733" i="20"/>
  <c r="N1734" i="20"/>
  <c r="N1735" i="20"/>
  <c r="N1736" i="20"/>
  <c r="N1737" i="20"/>
  <c r="N1738" i="20"/>
  <c r="N1739" i="20"/>
  <c r="N1740" i="20"/>
  <c r="N1741" i="20"/>
  <c r="N1742" i="20"/>
  <c r="N1743" i="20"/>
  <c r="N1744" i="20"/>
  <c r="N1745" i="20"/>
  <c r="N1746" i="20"/>
  <c r="N1747" i="20"/>
  <c r="N1748" i="20"/>
  <c r="N1749" i="20"/>
  <c r="N1750" i="20"/>
  <c r="N1751" i="20"/>
  <c r="N1752" i="20"/>
  <c r="N1753" i="20"/>
  <c r="N1754" i="20"/>
  <c r="N1755" i="20"/>
  <c r="N1756" i="20"/>
  <c r="N1757" i="20"/>
  <c r="N1758" i="20"/>
  <c r="N1759" i="20"/>
  <c r="N1760" i="20"/>
  <c r="N1761" i="20"/>
  <c r="N1762" i="20"/>
  <c r="N1763" i="20"/>
  <c r="N1764" i="20"/>
  <c r="N1765" i="20"/>
  <c r="N1766" i="20"/>
  <c r="N1767" i="20"/>
  <c r="N1768" i="20"/>
  <c r="N1769" i="20"/>
  <c r="N1770" i="20"/>
  <c r="N1771" i="20"/>
  <c r="N1772" i="20"/>
  <c r="N1773" i="20"/>
  <c r="N1774" i="20"/>
  <c r="N1775" i="20"/>
  <c r="N1776" i="20"/>
  <c r="N1777" i="20"/>
  <c r="N1778" i="20"/>
  <c r="N1779" i="20"/>
  <c r="N1780" i="20"/>
  <c r="N1781" i="20"/>
  <c r="N1782" i="20"/>
  <c r="N1783" i="20"/>
  <c r="N1784" i="20"/>
  <c r="N1785" i="20"/>
  <c r="N1786" i="20"/>
  <c r="N1787" i="20"/>
  <c r="N1788" i="20"/>
  <c r="N1789" i="20"/>
  <c r="N1790" i="20"/>
  <c r="N1791" i="20"/>
  <c r="N1792" i="20"/>
  <c r="N1793" i="20"/>
  <c r="N1794" i="20"/>
  <c r="N1795" i="20"/>
  <c r="N1796" i="20"/>
  <c r="N1797" i="20"/>
  <c r="N1798" i="20"/>
  <c r="N1799" i="20"/>
  <c r="N1800" i="20"/>
  <c r="N1801" i="20"/>
  <c r="N1802" i="20"/>
  <c r="N1803" i="20"/>
  <c r="N1804" i="20"/>
  <c r="N1805" i="20"/>
  <c r="N1806" i="20"/>
  <c r="N1807" i="20"/>
  <c r="N1808" i="20"/>
  <c r="N1809" i="20"/>
  <c r="N1810" i="20"/>
  <c r="N1811" i="20"/>
  <c r="N1812" i="20"/>
  <c r="N1813" i="20"/>
  <c r="N1814" i="20"/>
  <c r="N1815" i="20"/>
  <c r="N1816" i="20"/>
  <c r="N1817" i="20"/>
  <c r="N1818" i="20"/>
  <c r="N1819" i="20"/>
  <c r="N1820" i="20"/>
  <c r="N1821" i="20"/>
  <c r="N1822" i="20"/>
  <c r="N1823" i="20"/>
  <c r="N1824" i="20"/>
  <c r="N1825" i="20"/>
  <c r="N1826" i="20"/>
  <c r="N1827" i="20"/>
  <c r="N1828" i="20"/>
  <c r="N1829" i="20"/>
  <c r="N1830" i="20"/>
  <c r="N1831" i="20"/>
  <c r="N1832" i="20"/>
  <c r="N1833" i="20"/>
  <c r="N1834" i="20"/>
  <c r="N1835" i="20"/>
  <c r="N1836" i="20"/>
  <c r="N1837" i="20"/>
  <c r="N1838" i="20"/>
  <c r="N1839" i="20"/>
  <c r="N1840" i="20"/>
  <c r="N1841" i="20"/>
  <c r="N1842" i="20"/>
  <c r="N1843" i="20"/>
  <c r="N1844" i="20"/>
  <c r="N1845" i="20"/>
  <c r="N1846" i="20"/>
  <c r="N1847" i="20"/>
  <c r="N1848" i="20"/>
  <c r="N1849" i="20"/>
  <c r="N1850" i="20"/>
  <c r="N1851" i="20"/>
  <c r="N1852" i="20"/>
  <c r="N1853" i="20"/>
  <c r="N1854" i="20"/>
  <c r="N1855" i="20"/>
  <c r="N1856" i="20"/>
  <c r="N1857" i="20"/>
  <c r="N1858" i="20"/>
  <c r="N1859" i="20"/>
  <c r="N1860" i="20"/>
  <c r="N1861" i="20"/>
  <c r="N1862" i="20"/>
  <c r="N1863" i="20"/>
  <c r="N1864" i="20"/>
  <c r="N1865" i="20"/>
  <c r="N1866" i="20"/>
  <c r="N1867" i="20"/>
  <c r="N1868" i="20"/>
  <c r="N1869" i="20"/>
  <c r="N1870" i="20"/>
  <c r="N1871" i="20"/>
  <c r="N1872" i="20"/>
  <c r="N1873" i="20"/>
  <c r="N1874" i="20"/>
  <c r="N1875" i="20"/>
  <c r="N1876" i="20"/>
  <c r="N1877" i="20"/>
  <c r="N1878" i="20"/>
  <c r="N1879" i="20"/>
  <c r="N1880" i="20"/>
  <c r="N1881" i="20"/>
  <c r="N1882" i="20"/>
  <c r="N1883" i="20"/>
  <c r="N1884" i="20"/>
  <c r="N1885" i="20"/>
  <c r="N1886" i="20"/>
  <c r="N1887" i="20"/>
  <c r="N1888" i="20"/>
  <c r="N1889" i="20"/>
  <c r="N1890" i="20"/>
  <c r="N1891" i="20"/>
  <c r="N1892" i="20"/>
  <c r="N1893" i="20"/>
  <c r="N1894" i="20"/>
  <c r="N1895" i="20"/>
  <c r="N1896" i="20"/>
  <c r="N1897" i="20"/>
  <c r="N1898" i="20"/>
  <c r="N1899" i="20"/>
  <c r="N1900" i="20"/>
  <c r="N1901" i="20"/>
  <c r="N1902" i="20"/>
  <c r="N1903" i="20"/>
  <c r="N1904" i="20"/>
  <c r="N1905" i="20"/>
  <c r="N1906" i="20"/>
  <c r="N1907" i="20"/>
  <c r="N1908" i="20"/>
  <c r="N1909" i="20"/>
  <c r="N1910" i="20"/>
  <c r="N1911" i="20"/>
  <c r="N1912" i="20"/>
  <c r="N1913" i="20"/>
  <c r="N1914" i="20"/>
  <c r="N1915" i="20"/>
  <c r="N1916" i="20"/>
  <c r="N1917" i="20"/>
  <c r="N1918" i="20"/>
  <c r="N1919" i="20"/>
  <c r="N1920" i="20"/>
  <c r="N1921" i="20"/>
  <c r="N1922" i="20"/>
  <c r="N1923" i="20"/>
  <c r="N1924" i="20"/>
  <c r="N1925" i="20"/>
  <c r="N1926" i="20"/>
  <c r="N1927" i="20"/>
  <c r="N1928" i="20"/>
  <c r="N1929" i="20"/>
  <c r="N1930" i="20"/>
  <c r="N1931" i="20"/>
  <c r="N1932" i="20"/>
  <c r="N1933" i="20"/>
  <c r="N1934" i="20"/>
  <c r="N1935" i="20"/>
  <c r="N1936" i="20"/>
  <c r="N1937" i="20"/>
  <c r="N1938" i="20"/>
  <c r="N1939" i="20"/>
  <c r="N1940" i="20"/>
  <c r="N1941" i="20"/>
  <c r="N1942" i="20"/>
  <c r="N1943" i="20"/>
  <c r="N1944" i="20"/>
  <c r="N1945" i="20"/>
  <c r="N1946" i="20"/>
  <c r="N1947" i="20"/>
  <c r="N1948" i="20"/>
  <c r="N1949" i="20"/>
  <c r="N1950" i="20"/>
  <c r="N1951" i="20"/>
  <c r="N1952" i="20"/>
  <c r="N1953" i="20"/>
  <c r="N1954" i="20"/>
  <c r="N1955" i="20"/>
  <c r="N1956" i="20"/>
  <c r="N1957" i="20"/>
  <c r="N1958" i="20"/>
  <c r="N1959" i="20"/>
  <c r="N1960" i="20"/>
  <c r="N1961" i="20"/>
  <c r="N1962" i="20"/>
  <c r="N1963" i="20"/>
  <c r="N1964" i="20"/>
  <c r="N1965" i="20"/>
  <c r="N1966" i="20"/>
  <c r="N1967" i="20"/>
  <c r="N1968" i="20"/>
  <c r="N1969" i="20"/>
  <c r="N1970" i="20"/>
  <c r="N1971" i="20"/>
  <c r="N1972" i="20"/>
  <c r="N1973" i="20"/>
  <c r="N1974" i="20"/>
  <c r="N1975" i="20"/>
  <c r="N1976" i="20"/>
  <c r="N1977" i="20"/>
  <c r="N1978" i="20"/>
  <c r="N1979" i="20"/>
  <c r="N1980" i="20"/>
  <c r="N1981" i="20"/>
  <c r="N1982" i="20"/>
  <c r="N1983" i="20"/>
  <c r="N1984" i="20"/>
  <c r="N1985" i="20"/>
  <c r="N1986" i="20"/>
  <c r="N1987" i="20"/>
  <c r="N1988" i="20"/>
  <c r="N1989" i="20"/>
  <c r="N1990" i="20"/>
  <c r="N1991" i="20"/>
  <c r="N1992" i="20"/>
  <c r="N1993" i="20"/>
  <c r="N1994" i="20"/>
  <c r="N1995" i="20"/>
  <c r="N1996" i="20"/>
  <c r="N1997" i="20"/>
  <c r="N1998" i="20"/>
  <c r="N1999" i="20"/>
  <c r="N2000" i="20"/>
  <c r="N2001" i="20"/>
  <c r="N2002" i="20"/>
  <c r="N2003" i="20"/>
  <c r="N2004" i="20"/>
  <c r="M5" i="20"/>
  <c r="N5" i="20" s="1"/>
  <c r="I4" i="20" l="1"/>
  <c r="G4" i="20"/>
  <c r="I2" i="29"/>
  <c r="L204" i="27" l="1"/>
  <c r="L203" i="27"/>
  <c r="L202" i="27"/>
  <c r="L201" i="27"/>
  <c r="L200" i="27"/>
  <c r="L199" i="27"/>
  <c r="L198" i="27"/>
  <c r="L197" i="27"/>
  <c r="L196" i="27"/>
  <c r="L195" i="27"/>
  <c r="L194" i="27"/>
  <c r="L193" i="27"/>
  <c r="L192" i="27"/>
  <c r="L191" i="27"/>
  <c r="L190" i="27"/>
  <c r="L189" i="27"/>
  <c r="L188" i="27"/>
  <c r="L187" i="27"/>
  <c r="L186" i="27"/>
  <c r="L185" i="27"/>
  <c r="L184" i="27"/>
  <c r="L183" i="27"/>
  <c r="L182" i="27"/>
  <c r="L181" i="27"/>
  <c r="L180" i="27"/>
  <c r="L179" i="27"/>
  <c r="L178" i="27"/>
  <c r="L177" i="27"/>
  <c r="L176" i="27"/>
  <c r="L175" i="27"/>
  <c r="L174" i="27"/>
  <c r="L173" i="27"/>
  <c r="L172" i="27"/>
  <c r="L171" i="27"/>
  <c r="L170" i="27"/>
  <c r="L169" i="27"/>
  <c r="L168" i="27"/>
  <c r="L167" i="27"/>
  <c r="L166" i="27"/>
  <c r="L165" i="27"/>
  <c r="L164" i="27"/>
  <c r="L163" i="27"/>
  <c r="L162" i="27"/>
  <c r="L161" i="27"/>
  <c r="L160" i="27"/>
  <c r="L159" i="27"/>
  <c r="L158" i="27"/>
  <c r="L157" i="27"/>
  <c r="L156" i="27"/>
  <c r="L155" i="27"/>
  <c r="L154" i="27"/>
  <c r="L153" i="27"/>
  <c r="L152" i="27"/>
  <c r="L151" i="27"/>
  <c r="L150" i="27"/>
  <c r="L149" i="27"/>
  <c r="L148" i="27"/>
  <c r="L147" i="27"/>
  <c r="L146" i="27"/>
  <c r="L145" i="27"/>
  <c r="L144" i="27"/>
  <c r="L143" i="27"/>
  <c r="L142" i="27"/>
  <c r="L141" i="27"/>
  <c r="L140" i="27"/>
  <c r="L139" i="27"/>
  <c r="L138" i="27"/>
  <c r="L137" i="27"/>
  <c r="L136" i="27"/>
  <c r="L135" i="27"/>
  <c r="L134" i="27"/>
  <c r="L133" i="27"/>
  <c r="L132" i="27"/>
  <c r="L131" i="27"/>
  <c r="L130" i="27"/>
  <c r="L129" i="27"/>
  <c r="L128" i="27"/>
  <c r="L127" i="27"/>
  <c r="L126" i="27"/>
  <c r="L125" i="27"/>
  <c r="L124" i="27"/>
  <c r="L123" i="27"/>
  <c r="L122" i="27"/>
  <c r="L121" i="27"/>
  <c r="L120" i="27"/>
  <c r="L119" i="27"/>
  <c r="L118" i="27"/>
  <c r="L117" i="27"/>
  <c r="L116" i="27"/>
  <c r="L115" i="27"/>
  <c r="L114" i="27"/>
  <c r="L113" i="27"/>
  <c r="L112" i="27"/>
  <c r="L111" i="27"/>
  <c r="L110" i="27"/>
  <c r="L109" i="27"/>
  <c r="L108" i="27"/>
  <c r="L107" i="27"/>
  <c r="L106" i="27"/>
  <c r="L105" i="27"/>
  <c r="L104" i="27"/>
  <c r="L103" i="27"/>
  <c r="L102" i="27"/>
  <c r="L101" i="27"/>
  <c r="L100" i="27"/>
  <c r="L99" i="27"/>
  <c r="L98" i="27"/>
  <c r="L97" i="27"/>
  <c r="L96" i="27"/>
  <c r="L95" i="27"/>
  <c r="L94" i="27"/>
  <c r="L93" i="27"/>
  <c r="L92" i="27"/>
  <c r="L91" i="27"/>
  <c r="L90" i="27"/>
  <c r="L89" i="27"/>
  <c r="L88" i="27"/>
  <c r="L87" i="27"/>
  <c r="L86" i="27"/>
  <c r="L85" i="27"/>
  <c r="L84" i="27"/>
  <c r="L83" i="27"/>
  <c r="L82" i="27"/>
  <c r="L81" i="27"/>
  <c r="L80" i="27"/>
  <c r="L79" i="27"/>
  <c r="L78" i="27"/>
  <c r="L77" i="27"/>
  <c r="L76" i="27"/>
  <c r="L75" i="27"/>
  <c r="L74" i="27"/>
  <c r="L73" i="27"/>
  <c r="L72" i="27"/>
  <c r="L71" i="27"/>
  <c r="L70" i="27"/>
  <c r="L69" i="27"/>
  <c r="L68" i="27"/>
  <c r="L67" i="27"/>
  <c r="L66" i="27"/>
  <c r="L65" i="27"/>
  <c r="L64" i="27"/>
  <c r="L63" i="27"/>
  <c r="L62" i="27"/>
  <c r="L61" i="27"/>
  <c r="L60" i="27"/>
  <c r="L59" i="27"/>
  <c r="L58" i="27"/>
  <c r="L57" i="27"/>
  <c r="L56" i="27"/>
  <c r="L55" i="27"/>
  <c r="L54" i="27"/>
  <c r="L53" i="27"/>
  <c r="L52" i="27"/>
  <c r="L51" i="27"/>
  <c r="L50" i="27"/>
  <c r="L49" i="27"/>
  <c r="L48" i="27"/>
  <c r="L47" i="27"/>
  <c r="L46" i="27"/>
  <c r="L45" i="27"/>
  <c r="L44" i="27"/>
  <c r="L43" i="27"/>
  <c r="L42" i="27"/>
  <c r="L41" i="27"/>
  <c r="L40" i="27"/>
  <c r="L39" i="27"/>
  <c r="L38" i="27"/>
  <c r="L37" i="27"/>
  <c r="L36" i="27"/>
  <c r="L35" i="27"/>
  <c r="L34" i="27"/>
  <c r="L33" i="27"/>
  <c r="L32" i="27"/>
  <c r="L31" i="27"/>
  <c r="L30" i="27"/>
  <c r="L29" i="27"/>
  <c r="L28" i="27"/>
  <c r="L27" i="27"/>
  <c r="L26" i="27"/>
  <c r="L25" i="27"/>
  <c r="L24" i="27"/>
  <c r="L23" i="27"/>
  <c r="L22" i="27"/>
  <c r="L21" i="27"/>
  <c r="L20" i="27"/>
  <c r="L19" i="27"/>
  <c r="L18" i="27"/>
  <c r="L17" i="27"/>
  <c r="L16" i="27"/>
  <c r="L15" i="27"/>
  <c r="L14" i="27"/>
  <c r="L13" i="27"/>
  <c r="L12" i="27"/>
  <c r="L11" i="27"/>
  <c r="L10" i="27"/>
  <c r="L9" i="27"/>
  <c r="L8" i="27"/>
  <c r="L7" i="27"/>
  <c r="L6" i="27"/>
  <c r="L5" i="27"/>
  <c r="O5" i="20" l="1"/>
  <c r="P5" i="20" l="1"/>
  <c r="K5" i="27"/>
  <c r="G2004" i="20" l="1"/>
  <c r="G2003" i="20"/>
  <c r="G2002" i="20"/>
  <c r="G2001" i="20"/>
  <c r="G2000" i="20"/>
  <c r="G1999" i="20"/>
  <c r="G1998" i="20"/>
  <c r="G1997" i="20"/>
  <c r="G1996" i="20"/>
  <c r="G1995" i="20"/>
  <c r="G1994" i="20"/>
  <c r="G1993" i="20"/>
  <c r="G1992" i="20"/>
  <c r="G1991" i="20"/>
  <c r="G1990" i="20"/>
  <c r="G1989" i="20"/>
  <c r="G1988" i="20"/>
  <c r="G1987" i="20"/>
  <c r="G1986" i="20"/>
  <c r="G1985" i="20"/>
  <c r="G1984" i="20"/>
  <c r="G1983" i="20"/>
  <c r="G1982" i="20"/>
  <c r="G1981" i="20"/>
  <c r="G1980" i="20"/>
  <c r="G1979" i="20"/>
  <c r="G1978" i="20"/>
  <c r="G1977" i="20"/>
  <c r="G1976" i="20"/>
  <c r="G1975" i="20"/>
  <c r="G1974" i="20"/>
  <c r="G1973" i="20"/>
  <c r="G1972" i="20"/>
  <c r="G1971" i="20"/>
  <c r="G1970" i="20"/>
  <c r="G1969" i="20"/>
  <c r="G1968" i="20"/>
  <c r="G1967" i="20"/>
  <c r="G1966" i="20"/>
  <c r="G1965" i="20"/>
  <c r="G1964" i="20"/>
  <c r="G1963" i="20"/>
  <c r="G1962" i="20"/>
  <c r="G1961" i="20"/>
  <c r="G1960" i="20"/>
  <c r="G1959" i="20"/>
  <c r="G1958" i="20"/>
  <c r="G1957" i="20"/>
  <c r="G1956" i="20"/>
  <c r="G1955" i="20"/>
  <c r="G1954" i="20"/>
  <c r="G1953" i="20"/>
  <c r="G1952" i="20"/>
  <c r="G1951" i="20"/>
  <c r="G1950" i="20"/>
  <c r="G1949" i="20"/>
  <c r="G1948" i="20"/>
  <c r="G1947" i="20"/>
  <c r="G1946" i="20"/>
  <c r="G1945" i="20"/>
  <c r="G1944" i="20"/>
  <c r="G1943" i="20"/>
  <c r="G1942" i="20"/>
  <c r="G1941" i="20"/>
  <c r="G1940" i="20"/>
  <c r="G1939" i="20"/>
  <c r="G1938" i="20"/>
  <c r="G1937" i="20"/>
  <c r="G1936" i="20"/>
  <c r="G1935" i="20"/>
  <c r="G1934" i="20"/>
  <c r="G1933" i="20"/>
  <c r="G1932" i="20"/>
  <c r="G1931" i="20"/>
  <c r="G1930" i="20"/>
  <c r="G1929" i="20"/>
  <c r="G1928" i="20"/>
  <c r="G1927" i="20"/>
  <c r="G1926" i="20"/>
  <c r="G1925" i="20"/>
  <c r="G1924" i="20"/>
  <c r="G1923" i="20"/>
  <c r="G1922" i="20"/>
  <c r="G1921" i="20"/>
  <c r="G1920" i="20"/>
  <c r="G1919" i="20"/>
  <c r="G1918" i="20"/>
  <c r="G1917" i="20"/>
  <c r="G1916" i="20"/>
  <c r="G1915" i="20"/>
  <c r="G1914" i="20"/>
  <c r="G1913" i="20"/>
  <c r="G1912" i="20"/>
  <c r="G1911" i="20"/>
  <c r="G1910" i="20"/>
  <c r="G1909" i="20"/>
  <c r="G1908" i="20"/>
  <c r="G1907" i="20"/>
  <c r="G1906" i="20"/>
  <c r="G1905" i="20"/>
  <c r="G1904" i="20"/>
  <c r="G1903" i="20"/>
  <c r="G1902" i="20"/>
  <c r="G1901" i="20"/>
  <c r="G1900" i="20"/>
  <c r="G1899" i="20"/>
  <c r="G1898" i="20"/>
  <c r="G1897" i="20"/>
  <c r="G1896" i="20"/>
  <c r="G1895" i="20"/>
  <c r="G1894" i="20"/>
  <c r="G1893" i="20"/>
  <c r="G1892" i="20"/>
  <c r="G1891" i="20"/>
  <c r="G1890" i="20"/>
  <c r="G1889" i="20"/>
  <c r="G1888" i="20"/>
  <c r="G1887" i="20"/>
  <c r="G1886" i="20"/>
  <c r="G1885" i="20"/>
  <c r="G1884" i="20"/>
  <c r="G1883" i="20"/>
  <c r="G1882" i="20"/>
  <c r="G1881" i="20"/>
  <c r="G1880" i="20"/>
  <c r="G1879" i="20"/>
  <c r="G1878" i="20"/>
  <c r="G1877" i="20"/>
  <c r="G1876" i="20"/>
  <c r="G1875" i="20"/>
  <c r="G1874" i="20"/>
  <c r="G1873" i="20"/>
  <c r="G1872" i="20"/>
  <c r="G1871" i="20"/>
  <c r="G1870" i="20"/>
  <c r="G1869" i="20"/>
  <c r="G1868" i="20"/>
  <c r="G1867" i="20"/>
  <c r="G1866" i="20"/>
  <c r="G1865" i="20"/>
  <c r="G1864" i="20"/>
  <c r="G1863" i="20"/>
  <c r="G1862" i="20"/>
  <c r="G1861" i="20"/>
  <c r="G1860" i="20"/>
  <c r="G1859" i="20"/>
  <c r="G1858" i="20"/>
  <c r="G1857" i="20"/>
  <c r="G1856" i="20"/>
  <c r="G1855" i="20"/>
  <c r="G1854" i="20"/>
  <c r="G1853" i="20"/>
  <c r="G1852" i="20"/>
  <c r="G1851" i="20"/>
  <c r="G1850" i="20"/>
  <c r="G1849" i="20"/>
  <c r="G1848" i="20"/>
  <c r="G1847" i="20"/>
  <c r="G1846" i="20"/>
  <c r="G1845" i="20"/>
  <c r="G1844" i="20"/>
  <c r="G1843" i="20"/>
  <c r="G1842" i="20"/>
  <c r="G1841" i="20"/>
  <c r="G1840" i="20"/>
  <c r="G1839" i="20"/>
  <c r="G1838" i="20"/>
  <c r="G1837" i="20"/>
  <c r="G1836" i="20"/>
  <c r="G1835" i="20"/>
  <c r="G1834" i="20"/>
  <c r="G1833" i="20"/>
  <c r="G1832" i="20"/>
  <c r="G1831" i="20"/>
  <c r="G1830" i="20"/>
  <c r="G1829" i="20"/>
  <c r="G1828" i="20"/>
  <c r="G1827" i="20"/>
  <c r="G1826" i="20"/>
  <c r="G1825" i="20"/>
  <c r="G1824" i="20"/>
  <c r="G1823" i="20"/>
  <c r="G1822" i="20"/>
  <c r="G1821" i="20"/>
  <c r="G1820" i="20"/>
  <c r="G1819" i="20"/>
  <c r="G1818" i="20"/>
  <c r="G1817" i="20"/>
  <c r="G1816" i="20"/>
  <c r="G1815" i="20"/>
  <c r="G1814" i="20"/>
  <c r="G1813" i="20"/>
  <c r="G1812" i="20"/>
  <c r="G1811" i="20"/>
  <c r="G1810" i="20"/>
  <c r="G1809" i="20"/>
  <c r="G1808" i="20"/>
  <c r="G1807" i="20"/>
  <c r="G1806" i="20"/>
  <c r="G1805" i="20"/>
  <c r="G1804" i="20"/>
  <c r="G1803" i="20"/>
  <c r="G1802" i="20"/>
  <c r="G1801" i="20"/>
  <c r="G1800" i="20"/>
  <c r="G1799" i="20"/>
  <c r="G1798" i="20"/>
  <c r="G1797" i="20"/>
  <c r="G1796" i="20"/>
  <c r="G1795" i="20"/>
  <c r="G1794" i="20"/>
  <c r="G1793" i="20"/>
  <c r="G1792" i="20"/>
  <c r="G1791" i="20"/>
  <c r="G1790" i="20"/>
  <c r="G1789" i="20"/>
  <c r="G1788" i="20"/>
  <c r="G1787" i="20"/>
  <c r="G1786" i="20"/>
  <c r="G1785" i="20"/>
  <c r="G1784" i="20"/>
  <c r="G1783" i="20"/>
  <c r="G1782" i="20"/>
  <c r="G1781" i="20"/>
  <c r="G1780" i="20"/>
  <c r="G1779" i="20"/>
  <c r="G1778" i="20"/>
  <c r="G1777" i="20"/>
  <c r="G1776" i="20"/>
  <c r="G1775" i="20"/>
  <c r="G1774" i="20"/>
  <c r="G1773" i="20"/>
  <c r="G1772" i="20"/>
  <c r="G1771" i="20"/>
  <c r="G1770" i="20"/>
  <c r="G1769" i="20"/>
  <c r="G1768" i="20"/>
  <c r="G1767" i="20"/>
  <c r="G1766" i="20"/>
  <c r="G1765" i="20"/>
  <c r="G1764" i="20"/>
  <c r="G1763" i="20"/>
  <c r="G1762" i="20"/>
  <c r="G1761" i="20"/>
  <c r="G1760" i="20"/>
  <c r="G1759" i="20"/>
  <c r="G1758" i="20"/>
  <c r="G1757" i="20"/>
  <c r="G1756" i="20"/>
  <c r="G1755" i="20"/>
  <c r="G1754" i="20"/>
  <c r="G1753" i="20"/>
  <c r="G1752" i="20"/>
  <c r="G1751" i="20"/>
  <c r="G1750" i="20"/>
  <c r="G1749" i="20"/>
  <c r="G1748" i="20"/>
  <c r="G1747" i="20"/>
  <c r="G1746" i="20"/>
  <c r="G1745" i="20"/>
  <c r="G1744" i="20"/>
  <c r="G1743" i="20"/>
  <c r="G1742" i="20"/>
  <c r="G1741" i="20"/>
  <c r="G1740" i="20"/>
  <c r="G1739" i="20"/>
  <c r="G1738" i="20"/>
  <c r="G1737" i="20"/>
  <c r="G1736" i="20"/>
  <c r="G1735" i="20"/>
  <c r="G1734" i="20"/>
  <c r="G1733" i="20"/>
  <c r="G1732" i="20"/>
  <c r="G1731" i="20"/>
  <c r="G1730" i="20"/>
  <c r="G1729" i="20"/>
  <c r="G1728" i="20"/>
  <c r="G1727" i="20"/>
  <c r="G1726" i="20"/>
  <c r="G1725" i="20"/>
  <c r="G1724" i="20"/>
  <c r="G1723" i="20"/>
  <c r="G1722" i="20"/>
  <c r="G1721" i="20"/>
  <c r="G1720" i="20"/>
  <c r="G1719" i="20"/>
  <c r="G1718" i="20"/>
  <c r="G1717" i="20"/>
  <c r="G1716" i="20"/>
  <c r="G1715" i="20"/>
  <c r="G1714" i="20"/>
  <c r="G1713" i="20"/>
  <c r="G1712" i="20"/>
  <c r="G1711" i="20"/>
  <c r="G1710" i="20"/>
  <c r="G1709" i="20"/>
  <c r="G1708" i="20"/>
  <c r="G1707" i="20"/>
  <c r="G1706" i="20"/>
  <c r="G1705" i="20"/>
  <c r="G1704" i="20"/>
  <c r="G1703" i="20"/>
  <c r="G1702" i="20"/>
  <c r="G1701" i="20"/>
  <c r="G1700" i="20"/>
  <c r="G1699" i="20"/>
  <c r="G1698" i="20"/>
  <c r="G1697" i="20"/>
  <c r="G1696" i="20"/>
  <c r="G1695" i="20"/>
  <c r="G1694" i="20"/>
  <c r="G1693" i="20"/>
  <c r="G1692" i="20"/>
  <c r="G1691" i="20"/>
  <c r="G1690" i="20"/>
  <c r="G1689" i="20"/>
  <c r="G1688" i="20"/>
  <c r="G1687" i="20"/>
  <c r="G1686" i="20"/>
  <c r="G1685" i="20"/>
  <c r="G1684" i="20"/>
  <c r="G1683" i="20"/>
  <c r="G1682" i="20"/>
  <c r="G1681" i="20"/>
  <c r="G1680" i="20"/>
  <c r="G1679" i="20"/>
  <c r="G1678" i="20"/>
  <c r="G1677" i="20"/>
  <c r="G1676" i="20"/>
  <c r="G1675" i="20"/>
  <c r="G1674" i="20"/>
  <c r="G1673" i="20"/>
  <c r="G1672" i="20"/>
  <c r="G1671" i="20"/>
  <c r="G1670" i="20"/>
  <c r="G1669" i="20"/>
  <c r="G1668" i="20"/>
  <c r="G1667" i="20"/>
  <c r="G1666" i="20"/>
  <c r="G1665" i="20"/>
  <c r="G1664" i="20"/>
  <c r="G1663" i="20"/>
  <c r="G1662" i="20"/>
  <c r="G1661" i="20"/>
  <c r="G1660" i="20"/>
  <c r="G1659" i="20"/>
  <c r="G1658" i="20"/>
  <c r="G1657" i="20"/>
  <c r="G1656" i="20"/>
  <c r="G1655" i="20"/>
  <c r="G1654" i="20"/>
  <c r="G1653" i="20"/>
  <c r="G1652" i="20"/>
  <c r="G1651" i="20"/>
  <c r="G1650" i="20"/>
  <c r="G1649" i="20"/>
  <c r="G1648" i="20"/>
  <c r="G1647" i="20"/>
  <c r="G1646" i="20"/>
  <c r="G1645" i="20"/>
  <c r="G1644" i="20"/>
  <c r="G1643" i="20"/>
  <c r="G1642" i="20"/>
  <c r="G1641" i="20"/>
  <c r="G1640" i="20"/>
  <c r="G1639" i="20"/>
  <c r="G1638" i="20"/>
  <c r="G1637" i="20"/>
  <c r="G1636" i="20"/>
  <c r="G1635" i="20"/>
  <c r="G1634" i="20"/>
  <c r="G1633" i="20"/>
  <c r="G1632" i="20"/>
  <c r="G1631" i="20"/>
  <c r="G1630" i="20"/>
  <c r="G1629" i="20"/>
  <c r="G1628" i="20"/>
  <c r="G1627" i="20"/>
  <c r="G1626" i="20"/>
  <c r="G1625" i="20"/>
  <c r="G1624" i="20"/>
  <c r="G1623" i="20"/>
  <c r="G1622" i="20"/>
  <c r="G1621" i="20"/>
  <c r="G1620" i="20"/>
  <c r="G1619" i="20"/>
  <c r="G1618" i="20"/>
  <c r="G1617" i="20"/>
  <c r="G1616" i="20"/>
  <c r="G1615" i="20"/>
  <c r="G1614" i="20"/>
  <c r="G1613" i="20"/>
  <c r="G1612" i="20"/>
  <c r="G1611" i="20"/>
  <c r="G1610" i="20"/>
  <c r="G1609" i="20"/>
  <c r="G1608" i="20"/>
  <c r="G1607" i="20"/>
  <c r="G1606" i="20"/>
  <c r="G1605" i="20"/>
  <c r="G1604" i="20"/>
  <c r="G1603" i="20"/>
  <c r="G1602" i="20"/>
  <c r="G1601" i="20"/>
  <c r="G1600" i="20"/>
  <c r="G1599" i="20"/>
  <c r="G1598" i="20"/>
  <c r="G1597" i="20"/>
  <c r="G1596" i="20"/>
  <c r="G1595" i="20"/>
  <c r="G1594" i="20"/>
  <c r="G1593" i="20"/>
  <c r="G1592" i="20"/>
  <c r="G1591" i="20"/>
  <c r="G1590" i="20"/>
  <c r="G1589" i="20"/>
  <c r="G1588" i="20"/>
  <c r="G1587" i="20"/>
  <c r="G1586" i="20"/>
  <c r="G1585" i="20"/>
  <c r="G1584" i="20"/>
  <c r="G1583" i="20"/>
  <c r="G1582" i="20"/>
  <c r="G1581" i="20"/>
  <c r="G1580" i="20"/>
  <c r="G1579" i="20"/>
  <c r="G1578" i="20"/>
  <c r="G1577" i="20"/>
  <c r="G1576" i="20"/>
  <c r="G1575" i="20"/>
  <c r="G1574" i="20"/>
  <c r="G1573" i="20"/>
  <c r="G1572" i="20"/>
  <c r="G1571" i="20"/>
  <c r="G1570" i="20"/>
  <c r="G1569" i="20"/>
  <c r="G1568" i="20"/>
  <c r="G1567" i="20"/>
  <c r="G1566" i="20"/>
  <c r="G1565" i="20"/>
  <c r="G1564" i="20"/>
  <c r="G1563" i="20"/>
  <c r="G1562" i="20"/>
  <c r="G1561" i="20"/>
  <c r="G1560" i="20"/>
  <c r="G1559" i="20"/>
  <c r="G1558" i="20"/>
  <c r="G1557" i="20"/>
  <c r="G1556" i="20"/>
  <c r="G1555" i="20"/>
  <c r="G1554" i="20"/>
  <c r="G1553" i="20"/>
  <c r="G1552" i="20"/>
  <c r="G1551" i="20"/>
  <c r="G1550" i="20"/>
  <c r="G1549" i="20"/>
  <c r="G1548" i="20"/>
  <c r="G1547" i="20"/>
  <c r="G1546" i="20"/>
  <c r="G1545" i="20"/>
  <c r="G1544" i="20"/>
  <c r="G1543" i="20"/>
  <c r="G1542" i="20"/>
  <c r="G1541" i="20"/>
  <c r="G1540" i="20"/>
  <c r="G1539" i="20"/>
  <c r="G1538" i="20"/>
  <c r="G1537" i="20"/>
  <c r="G1536" i="20"/>
  <c r="G1535" i="20"/>
  <c r="G1534" i="20"/>
  <c r="G1533" i="20"/>
  <c r="G1532" i="20"/>
  <c r="G1531" i="20"/>
  <c r="G1530" i="20"/>
  <c r="G1529" i="20"/>
  <c r="G1528" i="20"/>
  <c r="G1527" i="20"/>
  <c r="G1526" i="20"/>
  <c r="G1525" i="20"/>
  <c r="G1524" i="20"/>
  <c r="G1523" i="20"/>
  <c r="G1522" i="20"/>
  <c r="G1521" i="20"/>
  <c r="G1520" i="20"/>
  <c r="G1519" i="20"/>
  <c r="G1518" i="20"/>
  <c r="G1517" i="20"/>
  <c r="G1516" i="20"/>
  <c r="G1515" i="20"/>
  <c r="G1514" i="20"/>
  <c r="G1513" i="20"/>
  <c r="G1512" i="20"/>
  <c r="G1511" i="20"/>
  <c r="G1510" i="20"/>
  <c r="G1509" i="20"/>
  <c r="G1508" i="20"/>
  <c r="G1507" i="20"/>
  <c r="G1506" i="20"/>
  <c r="G1505" i="20"/>
  <c r="G1504" i="20"/>
  <c r="G1503" i="20"/>
  <c r="G1502" i="20"/>
  <c r="G1501" i="20"/>
  <c r="G1500" i="20"/>
  <c r="G1499" i="20"/>
  <c r="G1498" i="20"/>
  <c r="G1497" i="20"/>
  <c r="G1496" i="20"/>
  <c r="G1495" i="20"/>
  <c r="G1494" i="20"/>
  <c r="G1493" i="20"/>
  <c r="G1492" i="20"/>
  <c r="G1491" i="20"/>
  <c r="G1490" i="20"/>
  <c r="G1489" i="20"/>
  <c r="G1488" i="20"/>
  <c r="G1487" i="20"/>
  <c r="G1486" i="20"/>
  <c r="G1485" i="20"/>
  <c r="G1484" i="20"/>
  <c r="G1483" i="20"/>
  <c r="G1482" i="20"/>
  <c r="G1481" i="20"/>
  <c r="G1480" i="20"/>
  <c r="G1479" i="20"/>
  <c r="G1478" i="20"/>
  <c r="G1477" i="20"/>
  <c r="G1476" i="20"/>
  <c r="G1475" i="20"/>
  <c r="G1474" i="20"/>
  <c r="G1473" i="20"/>
  <c r="G1472" i="20"/>
  <c r="G1471" i="20"/>
  <c r="G1470" i="20"/>
  <c r="G1469" i="20"/>
  <c r="G1468" i="20"/>
  <c r="G1467" i="20"/>
  <c r="G1466" i="20"/>
  <c r="G1465" i="20"/>
  <c r="G1464" i="20"/>
  <c r="G1463" i="20"/>
  <c r="G1462" i="20"/>
  <c r="G1461" i="20"/>
  <c r="G1460" i="20"/>
  <c r="G1459" i="20"/>
  <c r="G1458" i="20"/>
  <c r="G1457" i="20"/>
  <c r="G1456" i="20"/>
  <c r="G1455" i="20"/>
  <c r="G1454" i="20"/>
  <c r="G1453" i="20"/>
  <c r="G1452" i="20"/>
  <c r="G1451" i="20"/>
  <c r="G1450" i="20"/>
  <c r="G1449" i="20"/>
  <c r="G1448" i="20"/>
  <c r="G1447" i="20"/>
  <c r="G1446" i="20"/>
  <c r="G1445" i="20"/>
  <c r="G1444" i="20"/>
  <c r="G1443" i="20"/>
  <c r="G1442" i="20"/>
  <c r="G1441" i="20"/>
  <c r="G1440" i="20"/>
  <c r="G1439" i="20"/>
  <c r="G1438" i="20"/>
  <c r="G1437" i="20"/>
  <c r="G1436" i="20"/>
  <c r="G1435" i="20"/>
  <c r="G1434" i="20"/>
  <c r="G1433" i="20"/>
  <c r="G1432" i="20"/>
  <c r="G1431" i="20"/>
  <c r="G1430" i="20"/>
  <c r="G1429" i="20"/>
  <c r="G1428" i="20"/>
  <c r="G1427" i="20"/>
  <c r="G1426" i="20"/>
  <c r="G1425" i="20"/>
  <c r="G1424" i="20"/>
  <c r="G1423" i="20"/>
  <c r="G1422" i="20"/>
  <c r="G1421" i="20"/>
  <c r="G1420" i="20"/>
  <c r="G1419" i="20"/>
  <c r="G1418" i="20"/>
  <c r="G1417" i="20"/>
  <c r="G1416" i="20"/>
  <c r="G1415" i="20"/>
  <c r="G1414" i="20"/>
  <c r="G1413" i="20"/>
  <c r="G1412" i="20"/>
  <c r="G1411" i="20"/>
  <c r="G1410" i="20"/>
  <c r="G1409" i="20"/>
  <c r="G1408" i="20"/>
  <c r="G1407" i="20"/>
  <c r="G1406" i="20"/>
  <c r="G1405" i="20"/>
  <c r="G1404" i="20"/>
  <c r="G1403" i="20"/>
  <c r="G1402" i="20"/>
  <c r="G1401" i="20"/>
  <c r="G1400" i="20"/>
  <c r="G1399" i="20"/>
  <c r="G1398" i="20"/>
  <c r="G1397" i="20"/>
  <c r="G1396" i="20"/>
  <c r="G1395" i="20"/>
  <c r="G1394" i="20"/>
  <c r="G1393" i="20"/>
  <c r="G1392" i="20"/>
  <c r="G1391" i="20"/>
  <c r="G1390" i="20"/>
  <c r="G1389" i="20"/>
  <c r="G1388" i="20"/>
  <c r="G1387" i="20"/>
  <c r="G1386" i="20"/>
  <c r="G1385" i="20"/>
  <c r="G1384" i="20"/>
  <c r="G1383" i="20"/>
  <c r="G1382" i="20"/>
  <c r="G1381" i="20"/>
  <c r="G1380" i="20"/>
  <c r="G1379" i="20"/>
  <c r="G1378" i="20"/>
  <c r="G1377" i="20"/>
  <c r="G1376" i="20"/>
  <c r="G1375" i="20"/>
  <c r="G1374" i="20"/>
  <c r="G1373" i="20"/>
  <c r="G1372" i="20"/>
  <c r="G1371" i="20"/>
  <c r="G1370" i="20"/>
  <c r="G1369" i="20"/>
  <c r="G1368" i="20"/>
  <c r="G1367" i="20"/>
  <c r="G1366" i="20"/>
  <c r="G1365" i="20"/>
  <c r="G1364" i="20"/>
  <c r="G1363" i="20"/>
  <c r="G1362" i="20"/>
  <c r="G1361" i="20"/>
  <c r="G1360" i="20"/>
  <c r="G1359" i="20"/>
  <c r="G1358" i="20"/>
  <c r="G1357" i="20"/>
  <c r="G1356" i="20"/>
  <c r="G1355" i="20"/>
  <c r="G1354" i="20"/>
  <c r="G1353" i="20"/>
  <c r="G1352" i="20"/>
  <c r="G1351" i="20"/>
  <c r="G1350" i="20"/>
  <c r="G1349" i="20"/>
  <c r="G1348" i="20"/>
  <c r="G1347" i="20"/>
  <c r="G1346" i="20"/>
  <c r="G1345" i="20"/>
  <c r="G1344" i="20"/>
  <c r="G1343" i="20"/>
  <c r="G1342" i="20"/>
  <c r="G1341" i="20"/>
  <c r="G1340" i="20"/>
  <c r="G1339" i="20"/>
  <c r="G1338" i="20"/>
  <c r="G1337" i="20"/>
  <c r="G1336" i="20"/>
  <c r="G1335" i="20"/>
  <c r="G1334" i="20"/>
  <c r="G1333" i="20"/>
  <c r="G1332" i="20"/>
  <c r="G1331" i="20"/>
  <c r="G1330" i="20"/>
  <c r="G1329" i="20"/>
  <c r="G1328" i="20"/>
  <c r="G1327" i="20"/>
  <c r="G1326" i="20"/>
  <c r="G1325" i="20"/>
  <c r="G1324" i="20"/>
  <c r="G1323" i="20"/>
  <c r="G1322" i="20"/>
  <c r="G1321" i="20"/>
  <c r="G1320" i="20"/>
  <c r="G1319" i="20"/>
  <c r="G1318" i="20"/>
  <c r="G1317" i="20"/>
  <c r="G1316" i="20"/>
  <c r="G1315" i="20"/>
  <c r="G1314" i="20"/>
  <c r="G1313" i="20"/>
  <c r="G1312" i="20"/>
  <c r="G1311" i="20"/>
  <c r="G1310" i="20"/>
  <c r="G1309" i="20"/>
  <c r="G1308" i="20"/>
  <c r="G1307" i="20"/>
  <c r="G1306" i="20"/>
  <c r="G1305" i="20"/>
  <c r="G1304" i="20"/>
  <c r="G1303" i="20"/>
  <c r="G1302" i="20"/>
  <c r="G1301" i="20"/>
  <c r="G1300" i="20"/>
  <c r="G1299" i="20"/>
  <c r="G1298" i="20"/>
  <c r="G1297" i="20"/>
  <c r="G1296" i="20"/>
  <c r="G1295" i="20"/>
  <c r="G1294" i="20"/>
  <c r="G1293" i="20"/>
  <c r="G1292" i="20"/>
  <c r="G1291" i="20"/>
  <c r="G1290" i="20"/>
  <c r="G1289" i="20"/>
  <c r="G1288" i="20"/>
  <c r="G1287" i="20"/>
  <c r="G1286" i="20"/>
  <c r="G1285" i="20"/>
  <c r="G1284" i="20"/>
  <c r="G1283" i="20"/>
  <c r="G1282" i="20"/>
  <c r="G1281" i="20"/>
  <c r="G1280" i="20"/>
  <c r="G1279" i="20"/>
  <c r="G1278" i="20"/>
  <c r="G1277" i="20"/>
  <c r="G1276" i="20"/>
  <c r="G1275" i="20"/>
  <c r="G1274" i="20"/>
  <c r="G1273" i="20"/>
  <c r="G1272" i="20"/>
  <c r="G1271" i="20"/>
  <c r="G1270" i="20"/>
  <c r="G1269" i="20"/>
  <c r="G1268" i="20"/>
  <c r="G1267" i="20"/>
  <c r="G1266" i="20"/>
  <c r="G1265" i="20"/>
  <c r="G1264" i="20"/>
  <c r="G1263" i="20"/>
  <c r="G1262" i="20"/>
  <c r="G1261" i="20"/>
  <c r="G1260" i="20"/>
  <c r="G1259" i="20"/>
  <c r="G1258" i="20"/>
  <c r="G1257" i="20"/>
  <c r="G1256" i="20"/>
  <c r="G1255" i="20"/>
  <c r="G1254" i="20"/>
  <c r="G1253" i="20"/>
  <c r="G1252" i="20"/>
  <c r="G1251" i="20"/>
  <c r="G1250" i="20"/>
  <c r="G1249" i="20"/>
  <c r="G1248" i="20"/>
  <c r="G1247" i="20"/>
  <c r="G1246" i="20"/>
  <c r="G1245" i="20"/>
  <c r="G1244" i="20"/>
  <c r="G1243" i="20"/>
  <c r="G1242" i="20"/>
  <c r="G1241" i="20"/>
  <c r="G1240" i="20"/>
  <c r="G1239" i="20"/>
  <c r="G1238" i="20"/>
  <c r="G1237" i="20"/>
  <c r="G1236" i="20"/>
  <c r="G1235" i="20"/>
  <c r="G1234" i="20"/>
  <c r="G1233" i="20"/>
  <c r="G1232" i="20"/>
  <c r="G1231" i="20"/>
  <c r="G1230" i="20"/>
  <c r="G1229" i="20"/>
  <c r="G1228" i="20"/>
  <c r="G1227" i="20"/>
  <c r="G1226" i="20"/>
  <c r="G1225" i="20"/>
  <c r="G1224" i="20"/>
  <c r="G1223" i="20"/>
  <c r="G1222" i="20"/>
  <c r="G1221" i="20"/>
  <c r="G1220" i="20"/>
  <c r="G1219" i="20"/>
  <c r="G1218" i="20"/>
  <c r="G1217" i="20"/>
  <c r="G1216" i="20"/>
  <c r="G1215" i="20"/>
  <c r="G1214" i="20"/>
  <c r="G1213" i="20"/>
  <c r="G1212" i="20"/>
  <c r="G1211" i="20"/>
  <c r="G1210" i="20"/>
  <c r="G1209" i="20"/>
  <c r="G1208" i="20"/>
  <c r="G1207" i="20"/>
  <c r="G1206" i="20"/>
  <c r="G1205" i="20"/>
  <c r="G1204" i="20"/>
  <c r="G1203" i="20"/>
  <c r="G1202" i="20"/>
  <c r="G1201" i="20"/>
  <c r="G1200" i="20"/>
  <c r="G1199" i="20"/>
  <c r="G1198" i="20"/>
  <c r="G1197" i="20"/>
  <c r="G1196" i="20"/>
  <c r="G1195" i="20"/>
  <c r="G1194" i="20"/>
  <c r="G1193" i="20"/>
  <c r="G1192" i="20"/>
  <c r="G1191" i="20"/>
  <c r="G1190" i="20"/>
  <c r="G1189" i="20"/>
  <c r="G1188" i="20"/>
  <c r="G1187" i="20"/>
  <c r="G1186" i="20"/>
  <c r="G1185" i="20"/>
  <c r="G1184" i="20"/>
  <c r="G1183" i="20"/>
  <c r="G1182" i="20"/>
  <c r="G1181" i="20"/>
  <c r="G1180" i="20"/>
  <c r="G1179" i="20"/>
  <c r="G1178" i="20"/>
  <c r="G1177" i="20"/>
  <c r="G1176" i="20"/>
  <c r="G1175" i="20"/>
  <c r="G1174" i="20"/>
  <c r="G1173" i="20"/>
  <c r="G1172" i="20"/>
  <c r="G1171" i="20"/>
  <c r="G1170" i="20"/>
  <c r="G1169" i="20"/>
  <c r="G1168" i="20"/>
  <c r="G1167" i="20"/>
  <c r="G1166" i="20"/>
  <c r="G1165" i="20"/>
  <c r="G1164" i="20"/>
  <c r="G1163" i="20"/>
  <c r="G1162" i="20"/>
  <c r="G1161" i="20"/>
  <c r="G1160" i="20"/>
  <c r="G1159" i="20"/>
  <c r="G1158" i="20"/>
  <c r="G1157" i="20"/>
  <c r="G1156" i="20"/>
  <c r="G1155" i="20"/>
  <c r="G1154" i="20"/>
  <c r="G1153" i="20"/>
  <c r="G1152" i="20"/>
  <c r="G1151" i="20"/>
  <c r="G1150" i="20"/>
  <c r="G1149" i="20"/>
  <c r="G1148" i="20"/>
  <c r="G1147" i="20"/>
  <c r="G1146" i="20"/>
  <c r="G1145" i="20"/>
  <c r="G1144" i="20"/>
  <c r="G1143" i="20"/>
  <c r="G1142" i="20"/>
  <c r="G1141" i="20"/>
  <c r="G1140" i="20"/>
  <c r="G1139" i="20"/>
  <c r="G1138" i="20"/>
  <c r="G1137" i="20"/>
  <c r="G1136" i="20"/>
  <c r="G1135" i="20"/>
  <c r="G1134" i="20"/>
  <c r="G1133" i="20"/>
  <c r="G1132" i="20"/>
  <c r="G1131" i="20"/>
  <c r="G1130" i="20"/>
  <c r="G1129" i="20"/>
  <c r="G1128" i="20"/>
  <c r="G1127" i="20"/>
  <c r="G1126" i="20"/>
  <c r="G1125" i="20"/>
  <c r="G1124" i="20"/>
  <c r="G1123" i="20"/>
  <c r="G1122" i="20"/>
  <c r="G1121" i="20"/>
  <c r="G1120" i="20"/>
  <c r="G1119" i="20"/>
  <c r="G1118" i="20"/>
  <c r="G1117" i="20"/>
  <c r="G1116" i="20"/>
  <c r="G1115" i="20"/>
  <c r="G1114" i="20"/>
  <c r="G1113" i="20"/>
  <c r="G1112" i="20"/>
  <c r="G1111" i="20"/>
  <c r="G1110" i="20"/>
  <c r="G1109" i="20"/>
  <c r="G1108" i="20"/>
  <c r="G1107" i="20"/>
  <c r="G1106" i="20"/>
  <c r="G1105" i="20"/>
  <c r="G1104" i="20"/>
  <c r="G1103" i="20"/>
  <c r="G1102" i="20"/>
  <c r="G1101" i="20"/>
  <c r="G1100" i="20"/>
  <c r="G1099" i="20"/>
  <c r="G1098" i="20"/>
  <c r="G1097" i="20"/>
  <c r="G1096" i="20"/>
  <c r="G1095" i="20"/>
  <c r="G1094" i="20"/>
  <c r="G1093" i="20"/>
  <c r="G1092" i="20"/>
  <c r="G1091" i="20"/>
  <c r="G1090" i="20"/>
  <c r="G1089" i="20"/>
  <c r="G1088" i="20"/>
  <c r="G1087" i="20"/>
  <c r="G1086" i="20"/>
  <c r="G1085" i="20"/>
  <c r="G1084" i="20"/>
  <c r="G1083" i="20"/>
  <c r="G1082" i="20"/>
  <c r="G1081" i="20"/>
  <c r="G1080" i="20"/>
  <c r="G1079" i="20"/>
  <c r="G1078" i="20"/>
  <c r="G1077" i="20"/>
  <c r="G1076" i="20"/>
  <c r="G1075" i="20"/>
  <c r="G1074" i="20"/>
  <c r="G1073" i="20"/>
  <c r="G1072" i="20"/>
  <c r="G1071" i="20"/>
  <c r="G1070" i="20"/>
  <c r="G1069" i="20"/>
  <c r="G1068" i="20"/>
  <c r="G1067" i="20"/>
  <c r="G1066" i="20"/>
  <c r="G1065" i="20"/>
  <c r="G1064" i="20"/>
  <c r="G1063" i="20"/>
  <c r="G1062" i="20"/>
  <c r="G1061" i="20"/>
  <c r="G1060" i="20"/>
  <c r="G1059" i="20"/>
  <c r="G1058" i="20"/>
  <c r="G1057" i="20"/>
  <c r="G1056" i="20"/>
  <c r="G1055" i="20"/>
  <c r="G1054" i="20"/>
  <c r="G1053" i="20"/>
  <c r="G1052" i="20"/>
  <c r="G1051" i="20"/>
  <c r="G1050" i="20"/>
  <c r="G1049" i="20"/>
  <c r="G1048" i="20"/>
  <c r="G1047" i="20"/>
  <c r="G1046" i="20"/>
  <c r="G1045" i="20"/>
  <c r="G1044" i="20"/>
  <c r="G1043" i="20"/>
  <c r="G1042" i="20"/>
  <c r="G1041" i="20"/>
  <c r="G1040" i="20"/>
  <c r="G1039" i="20"/>
  <c r="G1038" i="20"/>
  <c r="G1037" i="20"/>
  <c r="G1036" i="20"/>
  <c r="G1035" i="20"/>
  <c r="G1034" i="20"/>
  <c r="G1033" i="20"/>
  <c r="G1032" i="20"/>
  <c r="G1031" i="20"/>
  <c r="G1030" i="20"/>
  <c r="G1029" i="20"/>
  <c r="G1028" i="20"/>
  <c r="G1027" i="20"/>
  <c r="G1026" i="20"/>
  <c r="G1025" i="20"/>
  <c r="G1024" i="20"/>
  <c r="G1023" i="20"/>
  <c r="G1022" i="20"/>
  <c r="G1021" i="20"/>
  <c r="G1020" i="20"/>
  <c r="G1019" i="20"/>
  <c r="G1018" i="20"/>
  <c r="G1017" i="20"/>
  <c r="G1016" i="20"/>
  <c r="G1015" i="20"/>
  <c r="G1014" i="20"/>
  <c r="G1013" i="20"/>
  <c r="G1012" i="20"/>
  <c r="G1011" i="20"/>
  <c r="G1010" i="20"/>
  <c r="G1009" i="20"/>
  <c r="G1008" i="20"/>
  <c r="G1007" i="20"/>
  <c r="G1006" i="20"/>
  <c r="G1005" i="20"/>
  <c r="G1004" i="20"/>
  <c r="G1003" i="20"/>
  <c r="G1002" i="20"/>
  <c r="G1001" i="20"/>
  <c r="G1000" i="20"/>
  <c r="G999" i="20"/>
  <c r="G998" i="20"/>
  <c r="G997" i="20"/>
  <c r="G996" i="20"/>
  <c r="G995" i="20"/>
  <c r="G994" i="20"/>
  <c r="G993" i="20"/>
  <c r="G992" i="20"/>
  <c r="G991" i="20"/>
  <c r="G990" i="20"/>
  <c r="G989" i="20"/>
  <c r="G988" i="20"/>
  <c r="G987" i="20"/>
  <c r="G986" i="20"/>
  <c r="G985" i="20"/>
  <c r="G984" i="20"/>
  <c r="G983" i="20"/>
  <c r="G982" i="20"/>
  <c r="G981" i="20"/>
  <c r="G980" i="20"/>
  <c r="G979" i="20"/>
  <c r="G978" i="20"/>
  <c r="G977" i="20"/>
  <c r="G976" i="20"/>
  <c r="G975" i="20"/>
  <c r="G974" i="20"/>
  <c r="G973" i="20"/>
  <c r="G972" i="20"/>
  <c r="G971" i="20"/>
  <c r="G970" i="20"/>
  <c r="G969" i="20"/>
  <c r="G968" i="20"/>
  <c r="G967" i="20"/>
  <c r="G966" i="20"/>
  <c r="G965" i="20"/>
  <c r="G964" i="20"/>
  <c r="G963" i="20"/>
  <c r="G962" i="20"/>
  <c r="G961" i="20"/>
  <c r="G960" i="20"/>
  <c r="G959" i="20"/>
  <c r="G958" i="20"/>
  <c r="G957" i="20"/>
  <c r="G956" i="20"/>
  <c r="G955" i="20"/>
  <c r="G954" i="20"/>
  <c r="G953" i="20"/>
  <c r="G952" i="20"/>
  <c r="G951" i="20"/>
  <c r="G950" i="20"/>
  <c r="G949" i="20"/>
  <c r="G948" i="20"/>
  <c r="G947" i="20"/>
  <c r="G946" i="20"/>
  <c r="G945" i="20"/>
  <c r="G944" i="20"/>
  <c r="G943" i="20"/>
  <c r="G942" i="20"/>
  <c r="G941" i="20"/>
  <c r="G940" i="20"/>
  <c r="G939" i="20"/>
  <c r="G938" i="20"/>
  <c r="G937" i="20"/>
  <c r="G936" i="20"/>
  <c r="G935" i="20"/>
  <c r="G934" i="20"/>
  <c r="G933" i="20"/>
  <c r="G932" i="20"/>
  <c r="G931" i="20"/>
  <c r="G930" i="20"/>
  <c r="G929" i="20"/>
  <c r="G928" i="20"/>
  <c r="G927" i="20"/>
  <c r="G926" i="20"/>
  <c r="G925" i="20"/>
  <c r="G924" i="20"/>
  <c r="G923" i="20"/>
  <c r="G922" i="20"/>
  <c r="G921" i="20"/>
  <c r="G920" i="20"/>
  <c r="G919" i="20"/>
  <c r="G918" i="20"/>
  <c r="G917" i="20"/>
  <c r="G916" i="20"/>
  <c r="G915" i="20"/>
  <c r="G914" i="20"/>
  <c r="G913" i="20"/>
  <c r="G912" i="20"/>
  <c r="G911" i="20"/>
  <c r="G910" i="20"/>
  <c r="G909" i="20"/>
  <c r="G908" i="20"/>
  <c r="G907" i="20"/>
  <c r="G906" i="20"/>
  <c r="G905" i="20"/>
  <c r="G904" i="20"/>
  <c r="G903" i="20"/>
  <c r="G902" i="20"/>
  <c r="G901" i="20"/>
  <c r="G900" i="20"/>
  <c r="G899" i="20"/>
  <c r="G898" i="20"/>
  <c r="G897" i="20"/>
  <c r="G896" i="20"/>
  <c r="G895" i="20"/>
  <c r="G894" i="20"/>
  <c r="G893" i="20"/>
  <c r="G892" i="20"/>
  <c r="G891" i="20"/>
  <c r="G890" i="20"/>
  <c r="G889" i="20"/>
  <c r="G888" i="20"/>
  <c r="G887" i="20"/>
  <c r="G886" i="20"/>
  <c r="G885" i="20"/>
  <c r="G884" i="20"/>
  <c r="G883" i="20"/>
  <c r="G882" i="20"/>
  <c r="G881" i="20"/>
  <c r="G880" i="20"/>
  <c r="G879" i="20"/>
  <c r="G878" i="20"/>
  <c r="G877" i="20"/>
  <c r="G876" i="20"/>
  <c r="G875" i="20"/>
  <c r="G874" i="20"/>
  <c r="G873" i="20"/>
  <c r="G872" i="20"/>
  <c r="G871" i="20"/>
  <c r="G870" i="20"/>
  <c r="G869" i="20"/>
  <c r="G868" i="20"/>
  <c r="G867" i="20"/>
  <c r="G866" i="20"/>
  <c r="G865" i="20"/>
  <c r="G864" i="20"/>
  <c r="G863" i="20"/>
  <c r="G862" i="20"/>
  <c r="G861" i="20"/>
  <c r="G860" i="20"/>
  <c r="G859" i="20"/>
  <c r="G858" i="20"/>
  <c r="G857" i="20"/>
  <c r="G856" i="20"/>
  <c r="G855" i="20"/>
  <c r="G854" i="20"/>
  <c r="G853" i="20"/>
  <c r="G852" i="20"/>
  <c r="G851" i="20"/>
  <c r="G850" i="20"/>
  <c r="G849" i="20"/>
  <c r="G848" i="20"/>
  <c r="G847" i="20"/>
  <c r="G846" i="20"/>
  <c r="G845" i="20"/>
  <c r="G844" i="20"/>
  <c r="G843" i="20"/>
  <c r="G842" i="20"/>
  <c r="G841" i="20"/>
  <c r="G840" i="20"/>
  <c r="G839" i="20"/>
  <c r="G838" i="20"/>
  <c r="G837" i="20"/>
  <c r="G836" i="20"/>
  <c r="G835" i="20"/>
  <c r="G834" i="20"/>
  <c r="G833" i="20"/>
  <c r="G832" i="20"/>
  <c r="G831" i="20"/>
  <c r="G830" i="20"/>
  <c r="G829" i="20"/>
  <c r="G828" i="20"/>
  <c r="G827" i="20"/>
  <c r="G826" i="20"/>
  <c r="G825" i="20"/>
  <c r="G824" i="20"/>
  <c r="G823" i="20"/>
  <c r="G822" i="20"/>
  <c r="G821" i="20"/>
  <c r="G820" i="20"/>
  <c r="G819" i="20"/>
  <c r="G818" i="20"/>
  <c r="G817" i="20"/>
  <c r="G816" i="20"/>
  <c r="G815" i="20"/>
  <c r="G814" i="20"/>
  <c r="G813" i="20"/>
  <c r="G812" i="20"/>
  <c r="G811" i="20"/>
  <c r="G810" i="20"/>
  <c r="G809" i="20"/>
  <c r="G808" i="20"/>
  <c r="G807" i="20"/>
  <c r="G806" i="20"/>
  <c r="G805" i="20"/>
  <c r="G804" i="20"/>
  <c r="G803" i="20"/>
  <c r="G802" i="20"/>
  <c r="G801" i="20"/>
  <c r="G800" i="20"/>
  <c r="G799" i="20"/>
  <c r="G798" i="20"/>
  <c r="G797" i="20"/>
  <c r="G796" i="20"/>
  <c r="G795" i="20"/>
  <c r="G794" i="20"/>
  <c r="G793" i="20"/>
  <c r="G792" i="20"/>
  <c r="G791" i="20"/>
  <c r="G790" i="20"/>
  <c r="G789" i="20"/>
  <c r="G788" i="20"/>
  <c r="G787" i="20"/>
  <c r="G786" i="20"/>
  <c r="G785" i="20"/>
  <c r="G784" i="20"/>
  <c r="G783" i="20"/>
  <c r="G782" i="20"/>
  <c r="G781" i="20"/>
  <c r="G780" i="20"/>
  <c r="G779" i="20"/>
  <c r="G778" i="20"/>
  <c r="G777" i="20"/>
  <c r="G776" i="20"/>
  <c r="G775" i="20"/>
  <c r="G774" i="20"/>
  <c r="G773" i="20"/>
  <c r="G772" i="20"/>
  <c r="G771" i="20"/>
  <c r="G770" i="20"/>
  <c r="G769" i="20"/>
  <c r="G768" i="20"/>
  <c r="G767" i="20"/>
  <c r="G766" i="20"/>
  <c r="G765" i="20"/>
  <c r="G764" i="20"/>
  <c r="G763" i="20"/>
  <c r="G762" i="20"/>
  <c r="G761" i="20"/>
  <c r="G760" i="20"/>
  <c r="G759" i="20"/>
  <c r="G758" i="20"/>
  <c r="G757" i="20"/>
  <c r="G756" i="20"/>
  <c r="G755" i="20"/>
  <c r="G754" i="20"/>
  <c r="G753" i="20"/>
  <c r="G752" i="20"/>
  <c r="G751" i="20"/>
  <c r="G750" i="20"/>
  <c r="G749" i="20"/>
  <c r="G748" i="20"/>
  <c r="G747" i="20"/>
  <c r="G746" i="20"/>
  <c r="G745" i="20"/>
  <c r="G744" i="20"/>
  <c r="G743" i="20"/>
  <c r="G742" i="20"/>
  <c r="G741" i="20"/>
  <c r="G740" i="20"/>
  <c r="G739" i="20"/>
  <c r="G738" i="20"/>
  <c r="G737" i="20"/>
  <c r="G736" i="20"/>
  <c r="G735" i="20"/>
  <c r="G734" i="20"/>
  <c r="G733" i="20"/>
  <c r="G732" i="20"/>
  <c r="G731" i="20"/>
  <c r="G730" i="20"/>
  <c r="G729" i="20"/>
  <c r="G728" i="20"/>
  <c r="G727" i="20"/>
  <c r="G726" i="20"/>
  <c r="G725" i="20"/>
  <c r="G724" i="20"/>
  <c r="G723" i="20"/>
  <c r="G722" i="20"/>
  <c r="G721" i="20"/>
  <c r="G720" i="20"/>
  <c r="G719" i="20"/>
  <c r="G718" i="20"/>
  <c r="G717" i="20"/>
  <c r="G716" i="20"/>
  <c r="G715" i="20"/>
  <c r="G714" i="20"/>
  <c r="G713" i="20"/>
  <c r="G712" i="20"/>
  <c r="G711" i="20"/>
  <c r="G710" i="20"/>
  <c r="G709" i="20"/>
  <c r="G708" i="20"/>
  <c r="G707" i="20"/>
  <c r="G706" i="20"/>
  <c r="G705" i="20"/>
  <c r="G704" i="20"/>
  <c r="G703" i="20"/>
  <c r="G702" i="20"/>
  <c r="G701" i="20"/>
  <c r="G700" i="20"/>
  <c r="G699" i="20"/>
  <c r="G698" i="20"/>
  <c r="G697" i="20"/>
  <c r="G696" i="20"/>
  <c r="G695" i="20"/>
  <c r="G694" i="20"/>
  <c r="G693" i="20"/>
  <c r="G692" i="20"/>
  <c r="G691" i="20"/>
  <c r="G690" i="20"/>
  <c r="G689" i="20"/>
  <c r="G688" i="20"/>
  <c r="G687" i="20"/>
  <c r="G686" i="20"/>
  <c r="G685" i="20"/>
  <c r="G684" i="20"/>
  <c r="G683" i="20"/>
  <c r="G682" i="20"/>
  <c r="G681" i="20"/>
  <c r="G680" i="20"/>
  <c r="G679" i="20"/>
  <c r="G678" i="20"/>
  <c r="G677" i="20"/>
  <c r="G676" i="20"/>
  <c r="G675" i="20"/>
  <c r="G674" i="20"/>
  <c r="G673" i="20"/>
  <c r="G672" i="20"/>
  <c r="G671" i="20"/>
  <c r="G670" i="20"/>
  <c r="G669" i="20"/>
  <c r="G668" i="20"/>
  <c r="G667" i="20"/>
  <c r="G666" i="20"/>
  <c r="G665" i="20"/>
  <c r="G664" i="20"/>
  <c r="G663" i="20"/>
  <c r="G662" i="20"/>
  <c r="G661" i="20"/>
  <c r="G660" i="20"/>
  <c r="G659" i="20"/>
  <c r="G658" i="20"/>
  <c r="G657" i="20"/>
  <c r="G656" i="20"/>
  <c r="G655" i="20"/>
  <c r="G654" i="20"/>
  <c r="G653" i="20"/>
  <c r="G652" i="20"/>
  <c r="G651" i="20"/>
  <c r="G650" i="20"/>
  <c r="G649" i="20"/>
  <c r="G648" i="20"/>
  <c r="G647" i="20"/>
  <c r="G646" i="20"/>
  <c r="G645" i="20"/>
  <c r="G644" i="20"/>
  <c r="G643" i="20"/>
  <c r="G642" i="20"/>
  <c r="G641" i="20"/>
  <c r="G640" i="20"/>
  <c r="G639" i="20"/>
  <c r="G638" i="20"/>
  <c r="G637" i="20"/>
  <c r="G636" i="20"/>
  <c r="G635" i="20"/>
  <c r="G634" i="20"/>
  <c r="G633" i="20"/>
  <c r="G632" i="20"/>
  <c r="G631" i="20"/>
  <c r="G630" i="20"/>
  <c r="G629" i="20"/>
  <c r="G628" i="20"/>
  <c r="G627" i="20"/>
  <c r="G626" i="20"/>
  <c r="G625" i="20"/>
  <c r="G624" i="20"/>
  <c r="G623" i="20"/>
  <c r="G622" i="20"/>
  <c r="G621" i="20"/>
  <c r="G620" i="20"/>
  <c r="G619" i="20"/>
  <c r="G618" i="20"/>
  <c r="G617" i="20"/>
  <c r="G616" i="20"/>
  <c r="G615" i="20"/>
  <c r="G614" i="20"/>
  <c r="G613" i="20"/>
  <c r="G612" i="20"/>
  <c r="G611" i="20"/>
  <c r="G610" i="20"/>
  <c r="G609" i="20"/>
  <c r="G608" i="20"/>
  <c r="G607" i="20"/>
  <c r="G606" i="20"/>
  <c r="G605" i="20"/>
  <c r="G604" i="20"/>
  <c r="G603" i="20"/>
  <c r="G602" i="20"/>
  <c r="G601" i="20"/>
  <c r="G600" i="20"/>
  <c r="G599" i="20"/>
  <c r="G598" i="20"/>
  <c r="G597" i="20"/>
  <c r="G596" i="20"/>
  <c r="G595" i="20"/>
  <c r="G594" i="20"/>
  <c r="G593" i="20"/>
  <c r="G592" i="20"/>
  <c r="G591" i="20"/>
  <c r="G590" i="20"/>
  <c r="G589" i="20"/>
  <c r="G588" i="20"/>
  <c r="G587" i="20"/>
  <c r="G586" i="20"/>
  <c r="G585" i="20"/>
  <c r="G584" i="20"/>
  <c r="G583" i="20"/>
  <c r="G582" i="20"/>
  <c r="G581" i="20"/>
  <c r="G580" i="20"/>
  <c r="G579" i="20"/>
  <c r="G578" i="20"/>
  <c r="G577" i="20"/>
  <c r="G576" i="20"/>
  <c r="G575" i="20"/>
  <c r="G574" i="20"/>
  <c r="G573" i="20"/>
  <c r="G572" i="20"/>
  <c r="G571" i="20"/>
  <c r="G570" i="20"/>
  <c r="G569" i="20"/>
  <c r="G568" i="20"/>
  <c r="G567" i="20"/>
  <c r="G566" i="20"/>
  <c r="G565" i="20"/>
  <c r="G564" i="20"/>
  <c r="G563" i="20"/>
  <c r="G562" i="20"/>
  <c r="G561" i="20"/>
  <c r="G560" i="20"/>
  <c r="G559" i="20"/>
  <c r="G558" i="20"/>
  <c r="G557" i="20"/>
  <c r="G556" i="20"/>
  <c r="G555" i="20"/>
  <c r="G554" i="20"/>
  <c r="G553" i="20"/>
  <c r="G552" i="20"/>
  <c r="G551" i="20"/>
  <c r="G550" i="20"/>
  <c r="G549" i="20"/>
  <c r="G548" i="20"/>
  <c r="G547" i="20"/>
  <c r="G546" i="20"/>
  <c r="G545" i="20"/>
  <c r="G544" i="20"/>
  <c r="G543" i="20"/>
  <c r="G542" i="20"/>
  <c r="G541" i="20"/>
  <c r="G540" i="20"/>
  <c r="G539" i="20"/>
  <c r="G538" i="20"/>
  <c r="G537" i="20"/>
  <c r="G536" i="20"/>
  <c r="G535" i="20"/>
  <c r="G534" i="20"/>
  <c r="G533" i="20"/>
  <c r="G532" i="20"/>
  <c r="G531" i="20"/>
  <c r="G530" i="20"/>
  <c r="G529" i="20"/>
  <c r="G528" i="20"/>
  <c r="G527" i="20"/>
  <c r="G526" i="20"/>
  <c r="G525" i="20"/>
  <c r="G524" i="20"/>
  <c r="G523" i="20"/>
  <c r="G522" i="20"/>
  <c r="G521" i="20"/>
  <c r="G520" i="20"/>
  <c r="G519" i="20"/>
  <c r="G518" i="20"/>
  <c r="G517" i="20"/>
  <c r="G516" i="20"/>
  <c r="G515" i="20"/>
  <c r="G514" i="20"/>
  <c r="G513" i="20"/>
  <c r="G512" i="20"/>
  <c r="G511" i="20"/>
  <c r="G510" i="20"/>
  <c r="G509" i="20"/>
  <c r="G508" i="20"/>
  <c r="G507" i="20"/>
  <c r="G506" i="20"/>
  <c r="G505" i="20"/>
  <c r="G504" i="20"/>
  <c r="G503" i="20"/>
  <c r="G502" i="20"/>
  <c r="G501" i="20"/>
  <c r="G500" i="20"/>
  <c r="G499" i="20"/>
  <c r="G498" i="20"/>
  <c r="G497" i="20"/>
  <c r="G496" i="20"/>
  <c r="G495" i="20"/>
  <c r="G494" i="20"/>
  <c r="G493" i="20"/>
  <c r="G492" i="20"/>
  <c r="G491" i="20"/>
  <c r="G490" i="20"/>
  <c r="G489" i="20"/>
  <c r="G488" i="20"/>
  <c r="G487" i="20"/>
  <c r="G486" i="20"/>
  <c r="G485" i="20"/>
  <c r="G484" i="20"/>
  <c r="G483" i="20"/>
  <c r="G482" i="20"/>
  <c r="G481" i="20"/>
  <c r="G480" i="20"/>
  <c r="G479" i="20"/>
  <c r="G478" i="20"/>
  <c r="G477" i="20"/>
  <c r="G476" i="20"/>
  <c r="G475" i="20"/>
  <c r="G474" i="20"/>
  <c r="G473" i="20"/>
  <c r="G472" i="20"/>
  <c r="G471" i="20"/>
  <c r="G470" i="20"/>
  <c r="G469" i="20"/>
  <c r="G468" i="20"/>
  <c r="G467" i="20"/>
  <c r="G466" i="20"/>
  <c r="G465" i="20"/>
  <c r="G464" i="20"/>
  <c r="G463" i="20"/>
  <c r="G462" i="20"/>
  <c r="G461" i="20"/>
  <c r="G460" i="20"/>
  <c r="G459" i="20"/>
  <c r="G458" i="20"/>
  <c r="G457" i="20"/>
  <c r="G456" i="20"/>
  <c r="G455" i="20"/>
  <c r="G454" i="20"/>
  <c r="G453" i="20"/>
  <c r="G452" i="20"/>
  <c r="G451" i="20"/>
  <c r="G450" i="20"/>
  <c r="G449" i="20"/>
  <c r="G448" i="20"/>
  <c r="G447" i="20"/>
  <c r="G446" i="20"/>
  <c r="G445" i="20"/>
  <c r="G444" i="20"/>
  <c r="G443" i="20"/>
  <c r="G442" i="20"/>
  <c r="G441" i="20"/>
  <c r="G440" i="20"/>
  <c r="G439" i="20"/>
  <c r="G438" i="20"/>
  <c r="G437" i="20"/>
  <c r="G436" i="20"/>
  <c r="G435" i="20"/>
  <c r="G434" i="20"/>
  <c r="G433" i="20"/>
  <c r="G432" i="20"/>
  <c r="G431" i="20"/>
  <c r="G430" i="20"/>
  <c r="G429" i="20"/>
  <c r="G428" i="20"/>
  <c r="G427" i="20"/>
  <c r="G426" i="20"/>
  <c r="G425" i="20"/>
  <c r="G424" i="20"/>
  <c r="G423" i="20"/>
  <c r="G422" i="20"/>
  <c r="G421" i="20"/>
  <c r="G420" i="20"/>
  <c r="G419" i="20"/>
  <c r="G418" i="20"/>
  <c r="G417" i="20"/>
  <c r="G416" i="20"/>
  <c r="G415" i="20"/>
  <c r="G414" i="20"/>
  <c r="G413" i="20"/>
  <c r="G412" i="20"/>
  <c r="G411" i="20"/>
  <c r="G410" i="20"/>
  <c r="G409" i="20"/>
  <c r="G408" i="20"/>
  <c r="G407" i="20"/>
  <c r="G406" i="20"/>
  <c r="G405" i="20"/>
  <c r="G404" i="20"/>
  <c r="G403" i="20"/>
  <c r="G402" i="20"/>
  <c r="G401" i="20"/>
  <c r="G400" i="20"/>
  <c r="G399" i="20"/>
  <c r="G398" i="20"/>
  <c r="G397" i="20"/>
  <c r="G396" i="20"/>
  <c r="G395" i="20"/>
  <c r="G394" i="20"/>
  <c r="G393" i="20"/>
  <c r="G392" i="20"/>
  <c r="G391" i="20"/>
  <c r="G390" i="20"/>
  <c r="G389" i="20"/>
  <c r="G388" i="20"/>
  <c r="G387" i="20"/>
  <c r="G386" i="20"/>
  <c r="G385" i="20"/>
  <c r="G384" i="20"/>
  <c r="G383" i="20"/>
  <c r="G382" i="20"/>
  <c r="G381" i="20"/>
  <c r="G380" i="20"/>
  <c r="G379" i="20"/>
  <c r="G378" i="20"/>
  <c r="G377" i="20"/>
  <c r="G376" i="20"/>
  <c r="G375" i="20"/>
  <c r="G374" i="20"/>
  <c r="G373" i="20"/>
  <c r="G372" i="20"/>
  <c r="G371" i="20"/>
  <c r="G370" i="20"/>
  <c r="G369" i="20"/>
  <c r="G368" i="20"/>
  <c r="G367" i="20"/>
  <c r="G366" i="20"/>
  <c r="G365" i="20"/>
  <c r="G364" i="20"/>
  <c r="G363" i="20"/>
  <c r="G362" i="20"/>
  <c r="G361" i="20"/>
  <c r="G360" i="20"/>
  <c r="G359" i="20"/>
  <c r="G358" i="20"/>
  <c r="G357" i="20"/>
  <c r="G356" i="20"/>
  <c r="G355" i="20"/>
  <c r="G354" i="20"/>
  <c r="G353" i="20"/>
  <c r="G352" i="20"/>
  <c r="G351" i="20"/>
  <c r="G350" i="20"/>
  <c r="G349" i="20"/>
  <c r="G348" i="20"/>
  <c r="G347" i="20"/>
  <c r="G346" i="20"/>
  <c r="G345" i="20"/>
  <c r="G344" i="20"/>
  <c r="G343" i="20"/>
  <c r="G342" i="20"/>
  <c r="G341" i="20"/>
  <c r="G340" i="20"/>
  <c r="G339" i="20"/>
  <c r="G338" i="20"/>
  <c r="G337" i="20"/>
  <c r="G336" i="20"/>
  <c r="G335" i="20"/>
  <c r="G334" i="20"/>
  <c r="G333" i="20"/>
  <c r="G332" i="20"/>
  <c r="G331" i="20"/>
  <c r="G330" i="20"/>
  <c r="G329" i="20"/>
  <c r="G328" i="20"/>
  <c r="G327" i="20"/>
  <c r="G326" i="20"/>
  <c r="G325" i="20"/>
  <c r="G324" i="20"/>
  <c r="G323" i="20"/>
  <c r="G322" i="20"/>
  <c r="G321" i="20"/>
  <c r="G320" i="20"/>
  <c r="G319" i="20"/>
  <c r="G318" i="20"/>
  <c r="G317" i="20"/>
  <c r="G316" i="20"/>
  <c r="G315" i="20"/>
  <c r="G314" i="20"/>
  <c r="G313" i="20"/>
  <c r="G312" i="20"/>
  <c r="G311" i="20"/>
  <c r="G310" i="20"/>
  <c r="G309" i="20"/>
  <c r="G308" i="20"/>
  <c r="G307" i="20"/>
  <c r="G306" i="20"/>
  <c r="G305" i="20"/>
  <c r="G304" i="20"/>
  <c r="G303" i="20"/>
  <c r="G302" i="20"/>
  <c r="G301" i="20"/>
  <c r="G300" i="20"/>
  <c r="G299" i="20"/>
  <c r="G298" i="20"/>
  <c r="G297" i="20"/>
  <c r="G296" i="20"/>
  <c r="G295" i="20"/>
  <c r="G294" i="20"/>
  <c r="G293" i="20"/>
  <c r="G292" i="20"/>
  <c r="G291" i="20"/>
  <c r="G290" i="20"/>
  <c r="G289" i="20"/>
  <c r="G288" i="20"/>
  <c r="G287" i="20"/>
  <c r="G286" i="20"/>
  <c r="G285" i="20"/>
  <c r="G284" i="20"/>
  <c r="G283" i="20"/>
  <c r="G282" i="20"/>
  <c r="G281" i="20"/>
  <c r="G280" i="20"/>
  <c r="G279" i="20"/>
  <c r="G278" i="20"/>
  <c r="G277" i="20"/>
  <c r="G276" i="20"/>
  <c r="G275" i="20"/>
  <c r="G274" i="20"/>
  <c r="G273" i="20"/>
  <c r="G272" i="20"/>
  <c r="G271" i="20"/>
  <c r="G270" i="20"/>
  <c r="G269" i="20"/>
  <c r="G268" i="20"/>
  <c r="G267" i="20"/>
  <c r="G266" i="20"/>
  <c r="G265" i="20"/>
  <c r="G264" i="20"/>
  <c r="G263" i="20"/>
  <c r="G262" i="20"/>
  <c r="G261" i="20"/>
  <c r="G260" i="20"/>
  <c r="G259" i="20"/>
  <c r="G258" i="20"/>
  <c r="G257" i="20"/>
  <c r="G256" i="20"/>
  <c r="G255" i="20"/>
  <c r="G254" i="20"/>
  <c r="G253" i="20"/>
  <c r="G252" i="20"/>
  <c r="G251" i="20"/>
  <c r="G250" i="20"/>
  <c r="G249" i="20"/>
  <c r="G248" i="20"/>
  <c r="G247" i="20"/>
  <c r="G246" i="20"/>
  <c r="G245" i="20"/>
  <c r="G244" i="20"/>
  <c r="G243" i="20"/>
  <c r="G242" i="20"/>
  <c r="G241" i="20"/>
  <c r="G240" i="20"/>
  <c r="G239" i="20"/>
  <c r="G238" i="20"/>
  <c r="G237" i="20"/>
  <c r="G236" i="20"/>
  <c r="G235" i="20"/>
  <c r="G234" i="20"/>
  <c r="G233" i="20"/>
  <c r="G232" i="20"/>
  <c r="G231" i="20"/>
  <c r="G230" i="20"/>
  <c r="G229" i="20"/>
  <c r="G228" i="20"/>
  <c r="G227" i="20"/>
  <c r="G226" i="20"/>
  <c r="G225" i="20"/>
  <c r="G224" i="20"/>
  <c r="G223" i="20"/>
  <c r="G222" i="20"/>
  <c r="G221" i="20"/>
  <c r="G220" i="20"/>
  <c r="G219" i="20"/>
  <c r="G218" i="20"/>
  <c r="G217" i="20"/>
  <c r="G216" i="20"/>
  <c r="G215" i="20"/>
  <c r="G214" i="20"/>
  <c r="G213" i="20"/>
  <c r="G212" i="20"/>
  <c r="G211" i="20"/>
  <c r="G210" i="20"/>
  <c r="G209" i="20"/>
  <c r="G208" i="20"/>
  <c r="G207" i="20"/>
  <c r="G206" i="20"/>
  <c r="G205" i="20"/>
  <c r="G204" i="20"/>
  <c r="G203" i="20"/>
  <c r="G202" i="20"/>
  <c r="G201" i="20"/>
  <c r="G200" i="20"/>
  <c r="G199" i="20"/>
  <c r="G198" i="20"/>
  <c r="G197" i="20"/>
  <c r="G196" i="20"/>
  <c r="G195" i="20"/>
  <c r="G194" i="20"/>
  <c r="G193" i="20"/>
  <c r="G192" i="20"/>
  <c r="G191" i="20"/>
  <c r="G190" i="20"/>
  <c r="G189" i="20"/>
  <c r="G188" i="20"/>
  <c r="G187" i="20"/>
  <c r="G186" i="20"/>
  <c r="G185" i="20"/>
  <c r="G184" i="20"/>
  <c r="G183" i="20"/>
  <c r="G182" i="20"/>
  <c r="G181" i="20"/>
  <c r="G180" i="20"/>
  <c r="G179" i="20"/>
  <c r="G178" i="20"/>
  <c r="G177" i="20"/>
  <c r="G176" i="20"/>
  <c r="G175" i="20"/>
  <c r="G174" i="20"/>
  <c r="G173" i="20"/>
  <c r="G172" i="20"/>
  <c r="G171" i="20"/>
  <c r="G170" i="20"/>
  <c r="G169" i="20"/>
  <c r="G168" i="20"/>
  <c r="G167" i="20"/>
  <c r="G166" i="20"/>
  <c r="G165" i="20"/>
  <c r="G164" i="20"/>
  <c r="G163" i="20"/>
  <c r="G162" i="20"/>
  <c r="G161" i="20"/>
  <c r="G160" i="20"/>
  <c r="G159" i="20"/>
  <c r="G158" i="20"/>
  <c r="G157" i="20"/>
  <c r="G156" i="20"/>
  <c r="G155" i="20"/>
  <c r="G154" i="20"/>
  <c r="G153" i="20"/>
  <c r="G152" i="20"/>
  <c r="G151" i="20"/>
  <c r="G150" i="20"/>
  <c r="G149" i="20"/>
  <c r="G148" i="20"/>
  <c r="G147" i="20"/>
  <c r="G146" i="20"/>
  <c r="G145" i="20"/>
  <c r="G144" i="20"/>
  <c r="G143" i="20"/>
  <c r="G142" i="20"/>
  <c r="G141" i="20"/>
  <c r="G140" i="20"/>
  <c r="G139" i="20"/>
  <c r="G138" i="20"/>
  <c r="G137" i="20"/>
  <c r="G136" i="20"/>
  <c r="G135" i="20"/>
  <c r="G134" i="20"/>
  <c r="G133" i="20"/>
  <c r="G132" i="20"/>
  <c r="G131" i="20"/>
  <c r="G130" i="20"/>
  <c r="G129" i="20"/>
  <c r="G128" i="20"/>
  <c r="G127" i="20"/>
  <c r="G126" i="20"/>
  <c r="G125" i="20"/>
  <c r="G124" i="20"/>
  <c r="G123" i="20"/>
  <c r="G122" i="20"/>
  <c r="G121" i="20"/>
  <c r="G120" i="20"/>
  <c r="G119" i="20"/>
  <c r="G118" i="20"/>
  <c r="G117" i="20"/>
  <c r="G116" i="20"/>
  <c r="G115" i="20"/>
  <c r="G114" i="20"/>
  <c r="G113" i="20"/>
  <c r="G112" i="20"/>
  <c r="G111" i="20"/>
  <c r="G110" i="20"/>
  <c r="G109" i="20"/>
  <c r="G108" i="20"/>
  <c r="G107" i="20"/>
  <c r="G106" i="20"/>
  <c r="G105" i="20"/>
  <c r="G104" i="20"/>
  <c r="G103" i="20"/>
  <c r="G102" i="20"/>
  <c r="G101" i="20"/>
  <c r="G100" i="20"/>
  <c r="G99" i="20"/>
  <c r="G98" i="20"/>
  <c r="G97" i="20"/>
  <c r="G96" i="20"/>
  <c r="G95" i="20"/>
  <c r="G94" i="20"/>
  <c r="G93" i="20"/>
  <c r="G92" i="20"/>
  <c r="G91" i="20"/>
  <c r="G90" i="20"/>
  <c r="G89" i="20"/>
  <c r="G88" i="20"/>
  <c r="G87" i="20"/>
  <c r="G86" i="20"/>
  <c r="G85" i="20"/>
  <c r="G84" i="20"/>
  <c r="G83" i="20"/>
  <c r="G82" i="20"/>
  <c r="G81" i="20"/>
  <c r="G80" i="20"/>
  <c r="G79" i="20"/>
  <c r="G78" i="20"/>
  <c r="G77" i="20"/>
  <c r="G76" i="20"/>
  <c r="G75" i="20"/>
  <c r="G74" i="20"/>
  <c r="G73" i="20"/>
  <c r="G72" i="20"/>
  <c r="G71" i="20"/>
  <c r="G70" i="20"/>
  <c r="G69" i="20"/>
  <c r="G68" i="20"/>
  <c r="G67" i="20"/>
  <c r="G66" i="20"/>
  <c r="G65" i="20"/>
  <c r="G64" i="20"/>
  <c r="G63" i="20"/>
  <c r="G62" i="20"/>
  <c r="G61" i="20"/>
  <c r="G60" i="20"/>
  <c r="G59" i="20"/>
  <c r="G58" i="20"/>
  <c r="G57" i="20"/>
  <c r="G56" i="20"/>
  <c r="G55" i="20"/>
  <c r="G54" i="20"/>
  <c r="G53" i="20"/>
  <c r="G52" i="20"/>
  <c r="G51" i="20"/>
  <c r="G50" i="20"/>
  <c r="G49" i="20"/>
  <c r="G48" i="20"/>
  <c r="G47" i="20"/>
  <c r="G46" i="20"/>
  <c r="G45" i="20"/>
  <c r="G44" i="20"/>
  <c r="G43" i="20"/>
  <c r="G42" i="20"/>
  <c r="G41" i="20"/>
  <c r="G40" i="20"/>
  <c r="G39" i="20"/>
  <c r="G38" i="20"/>
  <c r="G37" i="20"/>
  <c r="G36" i="20"/>
  <c r="G35" i="20"/>
  <c r="G34" i="20"/>
  <c r="G33" i="20"/>
  <c r="G32" i="20"/>
  <c r="G31" i="20"/>
  <c r="G30" i="20"/>
  <c r="G29" i="20"/>
  <c r="G28" i="20"/>
  <c r="G27" i="20"/>
  <c r="G26" i="20"/>
  <c r="G25" i="20"/>
  <c r="G24" i="20"/>
  <c r="G23" i="20"/>
  <c r="G22" i="20"/>
  <c r="G21" i="20"/>
  <c r="G20" i="20"/>
  <c r="G19" i="20"/>
  <c r="G18" i="20"/>
  <c r="G17" i="20"/>
  <c r="G16" i="20"/>
  <c r="G15" i="20"/>
  <c r="G14" i="20"/>
  <c r="G13" i="20"/>
  <c r="G12" i="20"/>
  <c r="G11" i="20"/>
  <c r="G10" i="20"/>
  <c r="G9" i="20"/>
  <c r="G8" i="20"/>
  <c r="G7" i="20"/>
  <c r="G6" i="20"/>
  <c r="G5" i="20"/>
  <c r="C2" i="24" l="1"/>
  <c r="K204" i="27" l="1"/>
  <c r="K203" i="27"/>
  <c r="K202" i="27"/>
  <c r="K201" i="27"/>
  <c r="K200" i="27"/>
  <c r="K199" i="27"/>
  <c r="K198" i="27"/>
  <c r="K197" i="27"/>
  <c r="K196" i="27"/>
  <c r="K195" i="27"/>
  <c r="K194" i="27"/>
  <c r="K193" i="27"/>
  <c r="K192" i="27"/>
  <c r="K191" i="27"/>
  <c r="K190" i="27"/>
  <c r="K189" i="27"/>
  <c r="K188" i="27"/>
  <c r="K187" i="27"/>
  <c r="K186" i="27"/>
  <c r="K185" i="27"/>
  <c r="K184" i="27"/>
  <c r="K183" i="27"/>
  <c r="K182" i="27"/>
  <c r="K181" i="27"/>
  <c r="K180" i="27"/>
  <c r="K179" i="27"/>
  <c r="K178" i="27"/>
  <c r="K177" i="27"/>
  <c r="K176" i="27"/>
  <c r="K175" i="27"/>
  <c r="K174" i="27"/>
  <c r="K173" i="27"/>
  <c r="K172" i="27"/>
  <c r="K171" i="27"/>
  <c r="K170" i="27"/>
  <c r="K169" i="27"/>
  <c r="K168" i="27"/>
  <c r="K167" i="27"/>
  <c r="K166" i="27"/>
  <c r="K165" i="27"/>
  <c r="K164" i="27"/>
  <c r="K163" i="27"/>
  <c r="K162" i="27"/>
  <c r="K161" i="27"/>
  <c r="K160" i="27"/>
  <c r="K159" i="27"/>
  <c r="K158" i="27"/>
  <c r="K157" i="27"/>
  <c r="K156" i="27"/>
  <c r="K155" i="27"/>
  <c r="K154" i="27"/>
  <c r="K153" i="27"/>
  <c r="K152" i="27"/>
  <c r="K151" i="27"/>
  <c r="K150" i="27"/>
  <c r="K149" i="27"/>
  <c r="K148" i="27"/>
  <c r="K147" i="27"/>
  <c r="K146" i="27"/>
  <c r="K145" i="27"/>
  <c r="K144" i="27"/>
  <c r="K143" i="27"/>
  <c r="K142" i="27"/>
  <c r="K141" i="27"/>
  <c r="K140" i="27"/>
  <c r="K139" i="27"/>
  <c r="K138" i="27"/>
  <c r="K137" i="27"/>
  <c r="K136" i="27"/>
  <c r="K135" i="27"/>
  <c r="K134" i="27"/>
  <c r="K133" i="27"/>
  <c r="K132" i="27"/>
  <c r="K131" i="27"/>
  <c r="K130" i="27"/>
  <c r="K129" i="27"/>
  <c r="K128" i="27"/>
  <c r="K127" i="27"/>
  <c r="K126" i="27"/>
  <c r="K125" i="27"/>
  <c r="K124" i="27"/>
  <c r="K123" i="27"/>
  <c r="K122" i="27"/>
  <c r="K121" i="27"/>
  <c r="K120" i="27"/>
  <c r="K119" i="27"/>
  <c r="K118" i="27"/>
  <c r="K117" i="27"/>
  <c r="K116" i="27"/>
  <c r="K115" i="27"/>
  <c r="K114" i="27"/>
  <c r="K113" i="27"/>
  <c r="K112" i="27"/>
  <c r="K111" i="27"/>
  <c r="K110" i="27"/>
  <c r="K109" i="27"/>
  <c r="K108" i="27"/>
  <c r="K107" i="27"/>
  <c r="K106" i="27"/>
  <c r="K105" i="27"/>
  <c r="K104" i="27"/>
  <c r="K103" i="27"/>
  <c r="K102" i="27"/>
  <c r="K101" i="27"/>
  <c r="K100" i="27"/>
  <c r="K99" i="27"/>
  <c r="K98" i="27"/>
  <c r="K97" i="27"/>
  <c r="K96" i="27"/>
  <c r="K95" i="27"/>
  <c r="K94" i="27"/>
  <c r="K93" i="27"/>
  <c r="K92" i="27"/>
  <c r="K91" i="27"/>
  <c r="K90" i="27"/>
  <c r="K89" i="27"/>
  <c r="K88" i="27"/>
  <c r="K87" i="27"/>
  <c r="K86" i="27"/>
  <c r="K85" i="27"/>
  <c r="K84" i="27"/>
  <c r="K83" i="27"/>
  <c r="K82" i="27"/>
  <c r="K81" i="27"/>
  <c r="K80" i="27"/>
  <c r="K79" i="27"/>
  <c r="K78" i="27"/>
  <c r="K77" i="27"/>
  <c r="K76" i="27"/>
  <c r="K75" i="27"/>
  <c r="K74" i="27"/>
  <c r="K73" i="27"/>
  <c r="K72" i="27"/>
  <c r="K71" i="27"/>
  <c r="K70" i="27"/>
  <c r="K69" i="27"/>
  <c r="K68" i="27"/>
  <c r="K67" i="27"/>
  <c r="K66" i="27"/>
  <c r="K65" i="27"/>
  <c r="K64" i="27"/>
  <c r="K63" i="27"/>
  <c r="K62" i="27"/>
  <c r="K61" i="27"/>
  <c r="K60" i="27"/>
  <c r="K59" i="27"/>
  <c r="K58" i="27"/>
  <c r="K57" i="27"/>
  <c r="K56" i="27"/>
  <c r="K55" i="27"/>
  <c r="K54" i="27"/>
  <c r="K53" i="27"/>
  <c r="K52" i="27"/>
  <c r="K51" i="27"/>
  <c r="K50" i="27"/>
  <c r="K49" i="27"/>
  <c r="K48" i="27"/>
  <c r="K47" i="27"/>
  <c r="K46" i="27"/>
  <c r="K45" i="27"/>
  <c r="K44" i="27"/>
  <c r="K43" i="27"/>
  <c r="K42" i="27"/>
  <c r="K41" i="27"/>
  <c r="K40" i="27"/>
  <c r="K39" i="27"/>
  <c r="K38" i="27"/>
  <c r="K37" i="27"/>
  <c r="K36" i="27"/>
  <c r="K35" i="27"/>
  <c r="K34" i="27"/>
  <c r="K33" i="27"/>
  <c r="K32" i="27"/>
  <c r="K31" i="27"/>
  <c r="K30" i="27"/>
  <c r="K29" i="27"/>
  <c r="K28" i="27"/>
  <c r="K27" i="27"/>
  <c r="K26" i="27"/>
  <c r="K25" i="27"/>
  <c r="K24" i="27"/>
  <c r="K23" i="27"/>
  <c r="K22" i="27"/>
  <c r="K21" i="27"/>
  <c r="K20" i="27"/>
  <c r="K19" i="27"/>
  <c r="K18" i="27"/>
  <c r="K17" i="27"/>
  <c r="K16" i="27"/>
  <c r="K15" i="27"/>
  <c r="K14" i="27"/>
  <c r="K13" i="27"/>
  <c r="K12" i="27"/>
  <c r="K11" i="27"/>
  <c r="K10" i="27"/>
  <c r="K9" i="27"/>
  <c r="K8" i="27"/>
  <c r="K7" i="27"/>
  <c r="K6" i="27"/>
  <c r="K4" i="27" l="1"/>
  <c r="I7" i="20" l="1"/>
  <c r="V7" i="20" s="1"/>
  <c r="I2" i="20"/>
  <c r="H2" i="20"/>
  <c r="F2" i="29" l="1"/>
  <c r="A95" i="29"/>
  <c r="D95" i="29" s="1"/>
  <c r="B95" i="29"/>
  <c r="E95" i="29"/>
  <c r="A96" i="29"/>
  <c r="E96" i="29" s="1"/>
  <c r="B96" i="29"/>
  <c r="D96" i="29"/>
  <c r="A97" i="29"/>
  <c r="D97" i="29" s="1"/>
  <c r="B97" i="29"/>
  <c r="E97" i="29"/>
  <c r="A98" i="29"/>
  <c r="E98" i="29" s="1"/>
  <c r="B98" i="29"/>
  <c r="D98" i="29"/>
  <c r="A99" i="29"/>
  <c r="D99" i="29" s="1"/>
  <c r="B99" i="29"/>
  <c r="E99" i="29"/>
  <c r="A100" i="29"/>
  <c r="E100" i="29" s="1"/>
  <c r="B100" i="29"/>
  <c r="D100" i="29"/>
  <c r="A101" i="29"/>
  <c r="E101" i="29" s="1"/>
  <c r="B101" i="29"/>
  <c r="G101" i="29"/>
  <c r="A102" i="29"/>
  <c r="E102" i="29" s="1"/>
  <c r="B102" i="29"/>
  <c r="D102" i="29"/>
  <c r="A103" i="29"/>
  <c r="G103" i="29" s="1"/>
  <c r="B103" i="29"/>
  <c r="E103" i="29"/>
  <c r="A104" i="29"/>
  <c r="E104" i="29" s="1"/>
  <c r="B104" i="29"/>
  <c r="D104" i="29"/>
  <c r="A105" i="29"/>
  <c r="E105" i="29" s="1"/>
  <c r="B105" i="29"/>
  <c r="G105" i="29"/>
  <c r="A106" i="29"/>
  <c r="E106" i="29" s="1"/>
  <c r="B106" i="29"/>
  <c r="D106" i="29"/>
  <c r="A107" i="29"/>
  <c r="G107" i="29" s="1"/>
  <c r="B107" i="29"/>
  <c r="E107" i="29"/>
  <c r="A22" i="29"/>
  <c r="D22" i="29" s="1"/>
  <c r="B22" i="29"/>
  <c r="E22" i="29"/>
  <c r="A23" i="29"/>
  <c r="E23" i="29" s="1"/>
  <c r="B23" i="29"/>
  <c r="D23" i="29"/>
  <c r="A24" i="29"/>
  <c r="D24" i="29" s="1"/>
  <c r="B24" i="29"/>
  <c r="E24" i="29"/>
  <c r="A25" i="29"/>
  <c r="E25" i="29" s="1"/>
  <c r="B25" i="29"/>
  <c r="D25" i="29"/>
  <c r="A26" i="29"/>
  <c r="D26" i="29" s="1"/>
  <c r="B26" i="29"/>
  <c r="E26" i="29"/>
  <c r="A27" i="29"/>
  <c r="E27" i="29" s="1"/>
  <c r="B27" i="29"/>
  <c r="D27" i="29"/>
  <c r="A28" i="29"/>
  <c r="E28" i="29" s="1"/>
  <c r="B28" i="29"/>
  <c r="G28" i="29"/>
  <c r="A29" i="29"/>
  <c r="E29" i="29" s="1"/>
  <c r="B29" i="29"/>
  <c r="D29" i="29"/>
  <c r="A30" i="29"/>
  <c r="G30" i="29" s="1"/>
  <c r="B30" i="29"/>
  <c r="E30" i="29"/>
  <c r="A31" i="29"/>
  <c r="E31" i="29" s="1"/>
  <c r="B31" i="29"/>
  <c r="D31" i="29"/>
  <c r="A32" i="29"/>
  <c r="E32" i="29" s="1"/>
  <c r="B32" i="29"/>
  <c r="G32" i="29"/>
  <c r="A33" i="29"/>
  <c r="E33" i="29" s="1"/>
  <c r="B33" i="29"/>
  <c r="D33" i="29"/>
  <c r="A34" i="29"/>
  <c r="G34" i="29" s="1"/>
  <c r="B34" i="29"/>
  <c r="E34" i="29"/>
  <c r="A35" i="29"/>
  <c r="E35" i="29" s="1"/>
  <c r="B35" i="29"/>
  <c r="D35" i="29"/>
  <c r="A36" i="29"/>
  <c r="E36" i="29" s="1"/>
  <c r="B36" i="29"/>
  <c r="G36" i="29"/>
  <c r="A37" i="29"/>
  <c r="E37" i="29" s="1"/>
  <c r="B37" i="29"/>
  <c r="D37" i="29"/>
  <c r="A38" i="29"/>
  <c r="K38" i="29" s="1"/>
  <c r="B38" i="29"/>
  <c r="G38" i="29"/>
  <c r="A39" i="29"/>
  <c r="E39" i="29" s="1"/>
  <c r="B39" i="29"/>
  <c r="D39" i="29"/>
  <c r="A40" i="29"/>
  <c r="E40" i="29" s="1"/>
  <c r="B40" i="29"/>
  <c r="G40" i="29"/>
  <c r="A41" i="29"/>
  <c r="E41" i="29" s="1"/>
  <c r="B41" i="29"/>
  <c r="D41" i="29"/>
  <c r="A42" i="29"/>
  <c r="E42" i="29" s="1"/>
  <c r="B42" i="29"/>
  <c r="D42" i="29"/>
  <c r="A43" i="29"/>
  <c r="D43" i="29" s="1"/>
  <c r="B43" i="29"/>
  <c r="E43" i="29"/>
  <c r="A44" i="29"/>
  <c r="E44" i="29" s="1"/>
  <c r="B44" i="29"/>
  <c r="D44" i="29"/>
  <c r="A45" i="29"/>
  <c r="K45" i="29" s="1"/>
  <c r="B45" i="29"/>
  <c r="G45" i="29"/>
  <c r="A46" i="29"/>
  <c r="E46" i="29" s="1"/>
  <c r="B46" i="29"/>
  <c r="D46" i="29"/>
  <c r="A47" i="29"/>
  <c r="E47" i="29" s="1"/>
  <c r="B47" i="29"/>
  <c r="G47" i="29"/>
  <c r="A48" i="29"/>
  <c r="E48" i="29" s="1"/>
  <c r="B48" i="29"/>
  <c r="D48" i="29"/>
  <c r="A49" i="29"/>
  <c r="K49" i="29" s="1"/>
  <c r="B49" i="29"/>
  <c r="G49" i="29"/>
  <c r="A50" i="29"/>
  <c r="F50" i="29" s="1"/>
  <c r="B50" i="29"/>
  <c r="D50" i="29"/>
  <c r="A51" i="29"/>
  <c r="E51" i="29" s="1"/>
  <c r="B51" i="29"/>
  <c r="G51" i="29"/>
  <c r="A52" i="29"/>
  <c r="E52" i="29" s="1"/>
  <c r="B52" i="29"/>
  <c r="D52" i="29"/>
  <c r="A53" i="29"/>
  <c r="G53" i="29" s="1"/>
  <c r="B53" i="29"/>
  <c r="E53" i="29"/>
  <c r="A54" i="29"/>
  <c r="E54" i="29" s="1"/>
  <c r="B54" i="29"/>
  <c r="D54" i="29"/>
  <c r="A55" i="29"/>
  <c r="J55" i="29" s="1"/>
  <c r="B55" i="29"/>
  <c r="F55" i="29"/>
  <c r="A56" i="29"/>
  <c r="D56" i="29" s="1"/>
  <c r="B56" i="29"/>
  <c r="E56" i="29"/>
  <c r="A57" i="29"/>
  <c r="E57" i="29" s="1"/>
  <c r="B57" i="29"/>
  <c r="D57" i="29"/>
  <c r="A58" i="29"/>
  <c r="D58" i="29" s="1"/>
  <c r="B58" i="29"/>
  <c r="E58" i="29"/>
  <c r="A59" i="29"/>
  <c r="E59" i="29" s="1"/>
  <c r="B59" i="29"/>
  <c r="D59" i="29"/>
  <c r="A60" i="29"/>
  <c r="K60" i="29" s="1"/>
  <c r="B60" i="29"/>
  <c r="G60" i="29"/>
  <c r="A61" i="29"/>
  <c r="F61" i="29" s="1"/>
  <c r="B61" i="29"/>
  <c r="D61" i="29"/>
  <c r="A62" i="29"/>
  <c r="I62" i="29" s="1"/>
  <c r="B62" i="29"/>
  <c r="E62" i="29"/>
  <c r="A63" i="29"/>
  <c r="F63" i="29" s="1"/>
  <c r="B63" i="29"/>
  <c r="D63" i="29"/>
  <c r="A64" i="29"/>
  <c r="K64" i="29" s="1"/>
  <c r="B64" i="29"/>
  <c r="G64" i="29"/>
  <c r="A65" i="29"/>
  <c r="E65" i="29" s="1"/>
  <c r="B65" i="29"/>
  <c r="D65" i="29"/>
  <c r="A66" i="29"/>
  <c r="G66" i="29" s="1"/>
  <c r="B66" i="29"/>
  <c r="E66" i="29"/>
  <c r="A67" i="29"/>
  <c r="E67" i="29" s="1"/>
  <c r="B67" i="29"/>
  <c r="D67" i="29"/>
  <c r="A68" i="29"/>
  <c r="K68" i="29" s="1"/>
  <c r="B68" i="29"/>
  <c r="G68" i="29"/>
  <c r="A69" i="29"/>
  <c r="E69" i="29" s="1"/>
  <c r="B69" i="29"/>
  <c r="D69" i="29"/>
  <c r="A70" i="29"/>
  <c r="E70" i="29" s="1"/>
  <c r="B70" i="29"/>
  <c r="G70" i="29"/>
  <c r="A71" i="29"/>
  <c r="E71" i="29" s="1"/>
  <c r="B71" i="29"/>
  <c r="D71" i="29"/>
  <c r="A72" i="29"/>
  <c r="G72" i="29" s="1"/>
  <c r="B72" i="29"/>
  <c r="E72" i="29"/>
  <c r="A73" i="29"/>
  <c r="E73" i="29" s="1"/>
  <c r="B73" i="29"/>
  <c r="D73" i="29"/>
  <c r="A74" i="29"/>
  <c r="E74" i="29" s="1"/>
  <c r="B74" i="29"/>
  <c r="G74" i="29"/>
  <c r="A75" i="29"/>
  <c r="E75" i="29" s="1"/>
  <c r="B75" i="29"/>
  <c r="D75" i="29"/>
  <c r="A76" i="29"/>
  <c r="G76" i="29" s="1"/>
  <c r="B76" i="29"/>
  <c r="E76" i="29"/>
  <c r="A77" i="29"/>
  <c r="E77" i="29" s="1"/>
  <c r="B77" i="29"/>
  <c r="D77" i="29"/>
  <c r="A78" i="29"/>
  <c r="E78" i="29" s="1"/>
  <c r="B78" i="29"/>
  <c r="G78" i="29"/>
  <c r="A79" i="29"/>
  <c r="E79" i="29" s="1"/>
  <c r="B79" i="29"/>
  <c r="D79" i="29"/>
  <c r="A80" i="29"/>
  <c r="G80" i="29" s="1"/>
  <c r="B80" i="29"/>
  <c r="E80" i="29"/>
  <c r="A81" i="29"/>
  <c r="E81" i="29" s="1"/>
  <c r="B81" i="29"/>
  <c r="D81" i="29"/>
  <c r="A82" i="29"/>
  <c r="E82" i="29" s="1"/>
  <c r="B82" i="29"/>
  <c r="G82" i="29"/>
  <c r="A83" i="29"/>
  <c r="E83" i="29" s="1"/>
  <c r="B83" i="29"/>
  <c r="D83" i="29"/>
  <c r="A84" i="29"/>
  <c r="G84" i="29" s="1"/>
  <c r="B84" i="29"/>
  <c r="E84" i="29"/>
  <c r="A85" i="29"/>
  <c r="E85" i="29" s="1"/>
  <c r="B85" i="29"/>
  <c r="D85" i="29"/>
  <c r="A86" i="29"/>
  <c r="E86" i="29" s="1"/>
  <c r="B86" i="29"/>
  <c r="G86" i="29"/>
  <c r="A87" i="29"/>
  <c r="E87" i="29" s="1"/>
  <c r="B87" i="29"/>
  <c r="D87" i="29"/>
  <c r="A88" i="29"/>
  <c r="E88" i="29" s="1"/>
  <c r="B88" i="29"/>
  <c r="D88" i="29"/>
  <c r="A89" i="29"/>
  <c r="D89" i="29" s="1"/>
  <c r="B89" i="29"/>
  <c r="E89" i="29"/>
  <c r="A90" i="29"/>
  <c r="E90" i="29" s="1"/>
  <c r="B90" i="29"/>
  <c r="D90" i="29"/>
  <c r="A91" i="29"/>
  <c r="D91" i="29" s="1"/>
  <c r="B91" i="29"/>
  <c r="E91" i="29"/>
  <c r="A92" i="29"/>
  <c r="E92" i="29" s="1"/>
  <c r="B92" i="29"/>
  <c r="D92" i="29"/>
  <c r="A93" i="29"/>
  <c r="D93" i="29" s="1"/>
  <c r="B93" i="29"/>
  <c r="E93" i="29"/>
  <c r="A94" i="29"/>
  <c r="E94" i="29" s="1"/>
  <c r="B94" i="29"/>
  <c r="D94" i="29"/>
  <c r="B9" i="29"/>
  <c r="B10" i="29"/>
  <c r="B11" i="29"/>
  <c r="B12" i="29"/>
  <c r="B13" i="29"/>
  <c r="B14" i="29"/>
  <c r="B15" i="29"/>
  <c r="B16" i="29"/>
  <c r="B17" i="29"/>
  <c r="B18" i="29"/>
  <c r="B19" i="29"/>
  <c r="B20" i="29"/>
  <c r="B21" i="29"/>
  <c r="B8" i="29"/>
  <c r="A9" i="29"/>
  <c r="A10" i="29"/>
  <c r="K10" i="29" s="1"/>
  <c r="A11" i="29"/>
  <c r="A12" i="29"/>
  <c r="K12" i="29" s="1"/>
  <c r="A13" i="29"/>
  <c r="E13" i="29" s="1"/>
  <c r="A14" i="29"/>
  <c r="K14" i="29" s="1"/>
  <c r="A15" i="29"/>
  <c r="A16" i="29"/>
  <c r="K16" i="29" s="1"/>
  <c r="A17" i="29"/>
  <c r="E17" i="29" s="1"/>
  <c r="A18" i="29"/>
  <c r="K18" i="29" s="1"/>
  <c r="A19" i="29"/>
  <c r="A20" i="29"/>
  <c r="K20" i="29" s="1"/>
  <c r="A21" i="29"/>
  <c r="E21" i="29" s="1"/>
  <c r="A8" i="29"/>
  <c r="D8" i="29" s="1"/>
  <c r="H6" i="27"/>
  <c r="H7" i="27"/>
  <c r="H8" i="27"/>
  <c r="H9" i="27"/>
  <c r="H10" i="27"/>
  <c r="H11" i="27"/>
  <c r="H12" i="27"/>
  <c r="H13" i="27"/>
  <c r="H14" i="27"/>
  <c r="H15" i="27"/>
  <c r="H16" i="27"/>
  <c r="H17" i="27"/>
  <c r="H18" i="27"/>
  <c r="H19" i="27"/>
  <c r="H20" i="27"/>
  <c r="H21" i="27"/>
  <c r="H22" i="27"/>
  <c r="H23" i="27"/>
  <c r="H24" i="27"/>
  <c r="H25" i="27"/>
  <c r="H26" i="27"/>
  <c r="H27" i="27"/>
  <c r="H28" i="27"/>
  <c r="H29" i="27"/>
  <c r="H30" i="27"/>
  <c r="H31" i="27"/>
  <c r="H32" i="27"/>
  <c r="H33" i="27"/>
  <c r="H34" i="27"/>
  <c r="H35" i="27"/>
  <c r="H36" i="27"/>
  <c r="H37" i="27"/>
  <c r="H38" i="27"/>
  <c r="H39" i="27"/>
  <c r="H40" i="27"/>
  <c r="H41" i="27"/>
  <c r="H42" i="27"/>
  <c r="H43" i="27"/>
  <c r="H44" i="27"/>
  <c r="H45" i="27"/>
  <c r="H46" i="27"/>
  <c r="H47" i="27"/>
  <c r="H48" i="27"/>
  <c r="H49" i="27"/>
  <c r="H50" i="27"/>
  <c r="H51" i="27"/>
  <c r="H52" i="27"/>
  <c r="H53" i="27"/>
  <c r="H54" i="27"/>
  <c r="H55" i="27"/>
  <c r="H56" i="27"/>
  <c r="H57" i="27"/>
  <c r="H58" i="27"/>
  <c r="H59" i="27"/>
  <c r="H60" i="27"/>
  <c r="H61" i="27"/>
  <c r="H62" i="27"/>
  <c r="H63" i="27"/>
  <c r="H64" i="27"/>
  <c r="H65" i="27"/>
  <c r="H66" i="27"/>
  <c r="H67" i="27"/>
  <c r="H68" i="27"/>
  <c r="H69" i="27"/>
  <c r="H70" i="27"/>
  <c r="H71" i="27"/>
  <c r="H72" i="27"/>
  <c r="H73" i="27"/>
  <c r="H74" i="27"/>
  <c r="H75" i="27"/>
  <c r="H76" i="27"/>
  <c r="H77" i="27"/>
  <c r="H78" i="27"/>
  <c r="H79" i="27"/>
  <c r="H80" i="27"/>
  <c r="H81" i="27"/>
  <c r="H82" i="27"/>
  <c r="H83" i="27"/>
  <c r="H84" i="27"/>
  <c r="H85" i="27"/>
  <c r="H86" i="27"/>
  <c r="H87" i="27"/>
  <c r="H88" i="27"/>
  <c r="H89" i="27"/>
  <c r="H90" i="27"/>
  <c r="H91" i="27"/>
  <c r="H92" i="27"/>
  <c r="H93" i="27"/>
  <c r="H94" i="27"/>
  <c r="H95" i="27"/>
  <c r="H96" i="27"/>
  <c r="H97" i="27"/>
  <c r="H98" i="27"/>
  <c r="H99" i="27"/>
  <c r="H100" i="27"/>
  <c r="H101" i="27"/>
  <c r="H102" i="27"/>
  <c r="H103" i="27"/>
  <c r="H104" i="27"/>
  <c r="H105" i="27"/>
  <c r="H106" i="27"/>
  <c r="H107" i="27"/>
  <c r="H108" i="27"/>
  <c r="H109" i="27"/>
  <c r="H110" i="27"/>
  <c r="H111" i="27"/>
  <c r="H112" i="27"/>
  <c r="H113" i="27"/>
  <c r="H114" i="27"/>
  <c r="H115" i="27"/>
  <c r="H116" i="27"/>
  <c r="H117" i="27"/>
  <c r="H118" i="27"/>
  <c r="H119" i="27"/>
  <c r="H120" i="27"/>
  <c r="H121" i="27"/>
  <c r="H122" i="27"/>
  <c r="H123" i="27"/>
  <c r="H124" i="27"/>
  <c r="H125" i="27"/>
  <c r="H126" i="27"/>
  <c r="H127" i="27"/>
  <c r="H128" i="27"/>
  <c r="H129" i="27"/>
  <c r="H130" i="27"/>
  <c r="H131" i="27"/>
  <c r="H132" i="27"/>
  <c r="H133" i="27"/>
  <c r="H134" i="27"/>
  <c r="H135" i="27"/>
  <c r="H136" i="27"/>
  <c r="H137" i="27"/>
  <c r="H138" i="27"/>
  <c r="H139" i="27"/>
  <c r="H140" i="27"/>
  <c r="H141" i="27"/>
  <c r="H142" i="27"/>
  <c r="H143" i="27"/>
  <c r="H144" i="27"/>
  <c r="H145" i="27"/>
  <c r="H146" i="27"/>
  <c r="H147" i="27"/>
  <c r="H148" i="27"/>
  <c r="H149" i="27"/>
  <c r="H150" i="27"/>
  <c r="H151" i="27"/>
  <c r="H152" i="27"/>
  <c r="H153" i="27"/>
  <c r="H154" i="27"/>
  <c r="H155" i="27"/>
  <c r="H156" i="27"/>
  <c r="H157" i="27"/>
  <c r="H158" i="27"/>
  <c r="H159" i="27"/>
  <c r="H160" i="27"/>
  <c r="H161" i="27"/>
  <c r="H162" i="27"/>
  <c r="H163" i="27"/>
  <c r="H164" i="27"/>
  <c r="H165" i="27"/>
  <c r="H166" i="27"/>
  <c r="H167" i="27"/>
  <c r="H168" i="27"/>
  <c r="H169" i="27"/>
  <c r="H170" i="27"/>
  <c r="H171" i="27"/>
  <c r="H172" i="27"/>
  <c r="H173" i="27"/>
  <c r="H174" i="27"/>
  <c r="H175" i="27"/>
  <c r="H176" i="27"/>
  <c r="H177" i="27"/>
  <c r="H178" i="27"/>
  <c r="H179" i="27"/>
  <c r="H180" i="27"/>
  <c r="H181" i="27"/>
  <c r="H182" i="27"/>
  <c r="H183" i="27"/>
  <c r="H184" i="27"/>
  <c r="H185" i="27"/>
  <c r="H186" i="27"/>
  <c r="H187" i="27"/>
  <c r="H188" i="27"/>
  <c r="H189" i="27"/>
  <c r="H190" i="27"/>
  <c r="H191" i="27"/>
  <c r="H192" i="27"/>
  <c r="H193" i="27"/>
  <c r="H194" i="27"/>
  <c r="H195" i="27"/>
  <c r="H196" i="27"/>
  <c r="H197" i="27"/>
  <c r="H198" i="27"/>
  <c r="H199" i="27"/>
  <c r="H200" i="27"/>
  <c r="H201" i="27"/>
  <c r="H202" i="27"/>
  <c r="H203" i="27"/>
  <c r="H204" i="27"/>
  <c r="H5" i="27"/>
  <c r="G6" i="24"/>
  <c r="G7" i="24"/>
  <c r="G8" i="24"/>
  <c r="G9" i="24"/>
  <c r="G10" i="24"/>
  <c r="G11" i="24"/>
  <c r="G12" i="24"/>
  <c r="G13" i="24"/>
  <c r="G14" i="24"/>
  <c r="G15" i="24"/>
  <c r="G16" i="24"/>
  <c r="G17" i="24"/>
  <c r="G18" i="24"/>
  <c r="G19" i="24"/>
  <c r="G20" i="24"/>
  <c r="G21" i="24"/>
  <c r="G22" i="24"/>
  <c r="G23" i="24"/>
  <c r="G24" i="24"/>
  <c r="G25" i="24"/>
  <c r="G26" i="24"/>
  <c r="G27" i="24"/>
  <c r="G28" i="24"/>
  <c r="G29" i="24"/>
  <c r="G30" i="24"/>
  <c r="G31" i="24"/>
  <c r="G32" i="24"/>
  <c r="G33" i="24"/>
  <c r="G34" i="24"/>
  <c r="G35" i="24"/>
  <c r="G36" i="24"/>
  <c r="G37" i="24"/>
  <c r="G38" i="24"/>
  <c r="G39" i="24"/>
  <c r="G40" i="24"/>
  <c r="G41" i="24"/>
  <c r="G42" i="24"/>
  <c r="G43" i="24"/>
  <c r="G44" i="24"/>
  <c r="G45" i="24"/>
  <c r="G46" i="24"/>
  <c r="G47" i="24"/>
  <c r="G48" i="24"/>
  <c r="G49" i="24"/>
  <c r="G50" i="24"/>
  <c r="G51" i="24"/>
  <c r="G52" i="24"/>
  <c r="G53" i="24"/>
  <c r="G54" i="24"/>
  <c r="G55" i="24"/>
  <c r="G56" i="24"/>
  <c r="G57" i="24"/>
  <c r="G58" i="24"/>
  <c r="G59" i="24"/>
  <c r="G60" i="24"/>
  <c r="G61" i="24"/>
  <c r="G62" i="24"/>
  <c r="G63" i="24"/>
  <c r="G64" i="24"/>
  <c r="G65" i="24"/>
  <c r="G66" i="24"/>
  <c r="G67" i="24"/>
  <c r="G68" i="24"/>
  <c r="G69" i="24"/>
  <c r="G70" i="24"/>
  <c r="G71" i="24"/>
  <c r="G72" i="24"/>
  <c r="G73" i="24"/>
  <c r="G74" i="24"/>
  <c r="G75" i="24"/>
  <c r="G76" i="24"/>
  <c r="G77" i="24"/>
  <c r="G78" i="24"/>
  <c r="G79" i="24"/>
  <c r="G80" i="24"/>
  <c r="G81" i="24"/>
  <c r="G82" i="24"/>
  <c r="G83" i="24"/>
  <c r="G84" i="24"/>
  <c r="G85" i="24"/>
  <c r="G86" i="24"/>
  <c r="G87" i="24"/>
  <c r="G88" i="24"/>
  <c r="G89" i="24"/>
  <c r="G90" i="24"/>
  <c r="G91" i="24"/>
  <c r="G92" i="24"/>
  <c r="G93" i="24"/>
  <c r="G94" i="24"/>
  <c r="G95" i="24"/>
  <c r="G96" i="24"/>
  <c r="G97" i="24"/>
  <c r="G98" i="24"/>
  <c r="G99" i="24"/>
  <c r="G100" i="24"/>
  <c r="G101" i="24"/>
  <c r="G102" i="24"/>
  <c r="G103" i="24"/>
  <c r="G104" i="24"/>
  <c r="G105" i="24"/>
  <c r="G106" i="24"/>
  <c r="G107" i="24"/>
  <c r="G108" i="24"/>
  <c r="G109" i="24"/>
  <c r="G110" i="24"/>
  <c r="G111" i="24"/>
  <c r="G112" i="24"/>
  <c r="G113" i="24"/>
  <c r="G114" i="24"/>
  <c r="G115" i="24"/>
  <c r="G116" i="24"/>
  <c r="G117" i="24"/>
  <c r="G118" i="24"/>
  <c r="G119" i="24"/>
  <c r="G120" i="24"/>
  <c r="G121" i="24"/>
  <c r="G122" i="24"/>
  <c r="G123" i="24"/>
  <c r="G124" i="24"/>
  <c r="G125" i="24"/>
  <c r="G126" i="24"/>
  <c r="G127" i="24"/>
  <c r="G128" i="24"/>
  <c r="G129" i="24"/>
  <c r="G130" i="24"/>
  <c r="G131" i="24"/>
  <c r="G132" i="24"/>
  <c r="G133" i="24"/>
  <c r="G134" i="24"/>
  <c r="G135" i="24"/>
  <c r="G136" i="24"/>
  <c r="G137" i="24"/>
  <c r="G138" i="24"/>
  <c r="G139" i="24"/>
  <c r="G140" i="24"/>
  <c r="G141" i="24"/>
  <c r="G142" i="24"/>
  <c r="G143" i="24"/>
  <c r="G144" i="24"/>
  <c r="G145" i="24"/>
  <c r="G146" i="24"/>
  <c r="G147" i="24"/>
  <c r="G148" i="24"/>
  <c r="G149" i="24"/>
  <c r="G150" i="24"/>
  <c r="G151" i="24"/>
  <c r="G152" i="24"/>
  <c r="G153" i="24"/>
  <c r="G154" i="24"/>
  <c r="G155" i="24"/>
  <c r="G156" i="24"/>
  <c r="G157" i="24"/>
  <c r="G158" i="24"/>
  <c r="G159" i="24"/>
  <c r="G160" i="24"/>
  <c r="G161" i="24"/>
  <c r="G162" i="24"/>
  <c r="G163" i="24"/>
  <c r="G164" i="24"/>
  <c r="G165" i="24"/>
  <c r="G166" i="24"/>
  <c r="G167" i="24"/>
  <c r="G168" i="24"/>
  <c r="G169" i="24"/>
  <c r="G170" i="24"/>
  <c r="G171" i="24"/>
  <c r="G172" i="24"/>
  <c r="G173" i="24"/>
  <c r="G174" i="24"/>
  <c r="G175" i="24"/>
  <c r="G176" i="24"/>
  <c r="G177" i="24"/>
  <c r="G178" i="24"/>
  <c r="G179" i="24"/>
  <c r="G180" i="24"/>
  <c r="G181" i="24"/>
  <c r="G182" i="24"/>
  <c r="G183" i="24"/>
  <c r="G184" i="24"/>
  <c r="G185" i="24"/>
  <c r="G186" i="24"/>
  <c r="G187" i="24"/>
  <c r="G188" i="24"/>
  <c r="G189" i="24"/>
  <c r="G190" i="24"/>
  <c r="G191" i="24"/>
  <c r="G192" i="24"/>
  <c r="G193" i="24"/>
  <c r="G194" i="24"/>
  <c r="G195" i="24"/>
  <c r="G196" i="24"/>
  <c r="G197" i="24"/>
  <c r="G198" i="24"/>
  <c r="G199" i="24"/>
  <c r="G200" i="24"/>
  <c r="G201" i="24"/>
  <c r="G202" i="24"/>
  <c r="G203" i="24"/>
  <c r="G204" i="24"/>
  <c r="G5" i="24"/>
  <c r="I6" i="20"/>
  <c r="I8" i="20"/>
  <c r="I9" i="20"/>
  <c r="I10" i="20"/>
  <c r="I11" i="20"/>
  <c r="I12" i="20"/>
  <c r="I13" i="20"/>
  <c r="I14" i="20"/>
  <c r="I15" i="20"/>
  <c r="I16" i="20"/>
  <c r="I17" i="20"/>
  <c r="I18" i="20"/>
  <c r="I19" i="20"/>
  <c r="I20" i="20"/>
  <c r="I21" i="20"/>
  <c r="I22" i="20"/>
  <c r="I23" i="20"/>
  <c r="I24" i="20"/>
  <c r="I25" i="20"/>
  <c r="I26" i="20"/>
  <c r="I27" i="20"/>
  <c r="I28" i="20"/>
  <c r="I29" i="20"/>
  <c r="I30" i="20"/>
  <c r="I31" i="20"/>
  <c r="I32" i="20"/>
  <c r="I33" i="20"/>
  <c r="I34" i="20"/>
  <c r="I35" i="20"/>
  <c r="I36" i="20"/>
  <c r="I37" i="20"/>
  <c r="I38" i="20"/>
  <c r="I39" i="20"/>
  <c r="I40" i="20"/>
  <c r="I41" i="20"/>
  <c r="I42" i="20"/>
  <c r="I43" i="20"/>
  <c r="I44" i="20"/>
  <c r="I45" i="20"/>
  <c r="I46" i="20"/>
  <c r="I47" i="20"/>
  <c r="I48" i="20"/>
  <c r="I49" i="20"/>
  <c r="I50" i="20"/>
  <c r="I51" i="20"/>
  <c r="I52" i="20"/>
  <c r="I53" i="20"/>
  <c r="I54" i="20"/>
  <c r="I55" i="20"/>
  <c r="I56" i="20"/>
  <c r="I57" i="20"/>
  <c r="I58" i="20"/>
  <c r="I59" i="20"/>
  <c r="I60" i="20"/>
  <c r="I61" i="20"/>
  <c r="I62" i="20"/>
  <c r="I63" i="20"/>
  <c r="I64" i="20"/>
  <c r="I65" i="20"/>
  <c r="I66" i="20"/>
  <c r="I67" i="20"/>
  <c r="I68" i="20"/>
  <c r="I69" i="20"/>
  <c r="I70" i="20"/>
  <c r="I71" i="20"/>
  <c r="I72" i="20"/>
  <c r="I73" i="20"/>
  <c r="I74" i="20"/>
  <c r="I75" i="20"/>
  <c r="I76" i="20"/>
  <c r="I77" i="20"/>
  <c r="I78" i="20"/>
  <c r="I79" i="20"/>
  <c r="I80" i="20"/>
  <c r="I81" i="20"/>
  <c r="I82" i="20"/>
  <c r="I83" i="20"/>
  <c r="I84" i="20"/>
  <c r="I85" i="20"/>
  <c r="I86" i="20"/>
  <c r="I87" i="20"/>
  <c r="I88" i="20"/>
  <c r="I89" i="20"/>
  <c r="I90" i="20"/>
  <c r="I91" i="20"/>
  <c r="I92" i="20"/>
  <c r="I93" i="20"/>
  <c r="I94" i="20"/>
  <c r="I95" i="20"/>
  <c r="I96" i="20"/>
  <c r="I97" i="20"/>
  <c r="I98" i="20"/>
  <c r="I99" i="20"/>
  <c r="I100" i="20"/>
  <c r="I101" i="20"/>
  <c r="I102" i="20"/>
  <c r="I103" i="20"/>
  <c r="I104" i="20"/>
  <c r="I105" i="20"/>
  <c r="I106" i="20"/>
  <c r="I107" i="20"/>
  <c r="I108" i="20"/>
  <c r="I109" i="20"/>
  <c r="I110" i="20"/>
  <c r="I111" i="20"/>
  <c r="I112" i="20"/>
  <c r="I113" i="20"/>
  <c r="I114" i="20"/>
  <c r="I115" i="20"/>
  <c r="I116" i="20"/>
  <c r="I117" i="20"/>
  <c r="I118" i="20"/>
  <c r="I119" i="20"/>
  <c r="I120" i="20"/>
  <c r="I121" i="20"/>
  <c r="I122" i="20"/>
  <c r="I123" i="20"/>
  <c r="I124" i="20"/>
  <c r="I125" i="20"/>
  <c r="I126" i="20"/>
  <c r="I127" i="20"/>
  <c r="I128" i="20"/>
  <c r="I129" i="20"/>
  <c r="I130" i="20"/>
  <c r="I131" i="20"/>
  <c r="I132" i="20"/>
  <c r="I133" i="20"/>
  <c r="I134" i="20"/>
  <c r="I135" i="20"/>
  <c r="I136" i="20"/>
  <c r="I137" i="20"/>
  <c r="I138" i="20"/>
  <c r="I139" i="20"/>
  <c r="I140" i="20"/>
  <c r="I141" i="20"/>
  <c r="I142" i="20"/>
  <c r="I143" i="20"/>
  <c r="I144" i="20"/>
  <c r="I145" i="20"/>
  <c r="I146" i="20"/>
  <c r="I147" i="20"/>
  <c r="I148" i="20"/>
  <c r="I149" i="20"/>
  <c r="I150" i="20"/>
  <c r="I151" i="20"/>
  <c r="I152" i="20"/>
  <c r="I153" i="20"/>
  <c r="I154" i="20"/>
  <c r="I155" i="20"/>
  <c r="I156" i="20"/>
  <c r="I157" i="20"/>
  <c r="I158" i="20"/>
  <c r="I159" i="20"/>
  <c r="I160" i="20"/>
  <c r="I161" i="20"/>
  <c r="I162" i="20"/>
  <c r="I163" i="20"/>
  <c r="I164" i="20"/>
  <c r="I165" i="20"/>
  <c r="I166" i="20"/>
  <c r="I167" i="20"/>
  <c r="I168" i="20"/>
  <c r="I169" i="20"/>
  <c r="I170" i="20"/>
  <c r="I171" i="20"/>
  <c r="I172" i="20"/>
  <c r="I173" i="20"/>
  <c r="I174" i="20"/>
  <c r="I175" i="20"/>
  <c r="I176" i="20"/>
  <c r="I177" i="20"/>
  <c r="I178" i="20"/>
  <c r="I179" i="20"/>
  <c r="I180" i="20"/>
  <c r="I181" i="20"/>
  <c r="I182" i="20"/>
  <c r="I183" i="20"/>
  <c r="I184" i="20"/>
  <c r="I185" i="20"/>
  <c r="I186" i="20"/>
  <c r="I187" i="20"/>
  <c r="I188" i="20"/>
  <c r="I189" i="20"/>
  <c r="I190" i="20"/>
  <c r="I191" i="20"/>
  <c r="I192" i="20"/>
  <c r="I193" i="20"/>
  <c r="I194" i="20"/>
  <c r="I195" i="20"/>
  <c r="I196" i="20"/>
  <c r="I197" i="20"/>
  <c r="I198" i="20"/>
  <c r="I199" i="20"/>
  <c r="I200" i="20"/>
  <c r="I201" i="20"/>
  <c r="I202" i="20"/>
  <c r="I203" i="20"/>
  <c r="I204" i="20"/>
  <c r="I205" i="20"/>
  <c r="I206" i="20"/>
  <c r="I207" i="20"/>
  <c r="I208" i="20"/>
  <c r="I209" i="20"/>
  <c r="I210" i="20"/>
  <c r="I211" i="20"/>
  <c r="I212" i="20"/>
  <c r="I213" i="20"/>
  <c r="I214" i="20"/>
  <c r="I215" i="20"/>
  <c r="I216" i="20"/>
  <c r="I217" i="20"/>
  <c r="I218" i="20"/>
  <c r="I219" i="20"/>
  <c r="I220" i="20"/>
  <c r="I221" i="20"/>
  <c r="I222" i="20"/>
  <c r="I223" i="20"/>
  <c r="I224" i="20"/>
  <c r="I225" i="20"/>
  <c r="I226" i="20"/>
  <c r="I227" i="20"/>
  <c r="I228" i="20"/>
  <c r="I229" i="20"/>
  <c r="I230" i="20"/>
  <c r="I231" i="20"/>
  <c r="I232" i="20"/>
  <c r="I233" i="20"/>
  <c r="I234" i="20"/>
  <c r="I235" i="20"/>
  <c r="I236" i="20"/>
  <c r="I237" i="20"/>
  <c r="I238" i="20"/>
  <c r="I239" i="20"/>
  <c r="I240" i="20"/>
  <c r="I241" i="20"/>
  <c r="I242" i="20"/>
  <c r="I243" i="20"/>
  <c r="I244" i="20"/>
  <c r="I245" i="20"/>
  <c r="I246" i="20"/>
  <c r="I247" i="20"/>
  <c r="I248" i="20"/>
  <c r="I249" i="20"/>
  <c r="I250" i="20"/>
  <c r="I251" i="20"/>
  <c r="I252" i="20"/>
  <c r="I253" i="20"/>
  <c r="I254" i="20"/>
  <c r="I255" i="20"/>
  <c r="I256" i="20"/>
  <c r="I257" i="20"/>
  <c r="I258" i="20"/>
  <c r="I259" i="20"/>
  <c r="I260" i="20"/>
  <c r="I261" i="20"/>
  <c r="I262" i="20"/>
  <c r="I263" i="20"/>
  <c r="I264" i="20"/>
  <c r="I265" i="20"/>
  <c r="I266" i="20"/>
  <c r="I267" i="20"/>
  <c r="I268" i="20"/>
  <c r="I269" i="20"/>
  <c r="I270" i="20"/>
  <c r="I271" i="20"/>
  <c r="I272" i="20"/>
  <c r="I273" i="20"/>
  <c r="I274" i="20"/>
  <c r="I275" i="20"/>
  <c r="I276" i="20"/>
  <c r="I277" i="20"/>
  <c r="I278" i="20"/>
  <c r="I279" i="20"/>
  <c r="I280" i="20"/>
  <c r="I281" i="20"/>
  <c r="I282" i="20"/>
  <c r="I283" i="20"/>
  <c r="I284" i="20"/>
  <c r="I285" i="20"/>
  <c r="I286" i="20"/>
  <c r="I287" i="20"/>
  <c r="I288" i="20"/>
  <c r="I289" i="20"/>
  <c r="I290" i="20"/>
  <c r="I291" i="20"/>
  <c r="I292" i="20"/>
  <c r="I293" i="20"/>
  <c r="I294" i="20"/>
  <c r="I295" i="20"/>
  <c r="I296" i="20"/>
  <c r="I297" i="20"/>
  <c r="I298" i="20"/>
  <c r="I299" i="20"/>
  <c r="I300" i="20"/>
  <c r="I301" i="20"/>
  <c r="I302" i="20"/>
  <c r="I303" i="20"/>
  <c r="I304" i="20"/>
  <c r="I305" i="20"/>
  <c r="I306" i="20"/>
  <c r="I307" i="20"/>
  <c r="I308" i="20"/>
  <c r="I309" i="20"/>
  <c r="I310" i="20"/>
  <c r="I311" i="20"/>
  <c r="I312" i="20"/>
  <c r="I313" i="20"/>
  <c r="I314" i="20"/>
  <c r="I315" i="20"/>
  <c r="I316" i="20"/>
  <c r="I317" i="20"/>
  <c r="I318" i="20"/>
  <c r="I319" i="20"/>
  <c r="I320" i="20"/>
  <c r="I321" i="20"/>
  <c r="I322" i="20"/>
  <c r="I323" i="20"/>
  <c r="I324" i="20"/>
  <c r="I325" i="20"/>
  <c r="I326" i="20"/>
  <c r="I327" i="20"/>
  <c r="I328" i="20"/>
  <c r="I329" i="20"/>
  <c r="I330" i="20"/>
  <c r="I331" i="20"/>
  <c r="I332" i="20"/>
  <c r="I333" i="20"/>
  <c r="I334" i="20"/>
  <c r="I335" i="20"/>
  <c r="I336" i="20"/>
  <c r="I337" i="20"/>
  <c r="I338" i="20"/>
  <c r="I339" i="20"/>
  <c r="I340" i="20"/>
  <c r="I341" i="20"/>
  <c r="I342" i="20"/>
  <c r="I343" i="20"/>
  <c r="I344" i="20"/>
  <c r="I345" i="20"/>
  <c r="I346" i="20"/>
  <c r="I347" i="20"/>
  <c r="I348" i="20"/>
  <c r="I349" i="20"/>
  <c r="I350" i="20"/>
  <c r="I351" i="20"/>
  <c r="I352" i="20"/>
  <c r="I353" i="20"/>
  <c r="I354" i="20"/>
  <c r="I355" i="20"/>
  <c r="I356" i="20"/>
  <c r="I357" i="20"/>
  <c r="I358" i="20"/>
  <c r="I359" i="20"/>
  <c r="I360" i="20"/>
  <c r="I361" i="20"/>
  <c r="I362" i="20"/>
  <c r="I363" i="20"/>
  <c r="I364" i="20"/>
  <c r="I365" i="20"/>
  <c r="I366" i="20"/>
  <c r="I367" i="20"/>
  <c r="I368" i="20"/>
  <c r="I369" i="20"/>
  <c r="I370" i="20"/>
  <c r="I371" i="20"/>
  <c r="I372" i="20"/>
  <c r="I373" i="20"/>
  <c r="I374" i="20"/>
  <c r="I375" i="20"/>
  <c r="I376" i="20"/>
  <c r="I377" i="20"/>
  <c r="I378" i="20"/>
  <c r="I379" i="20"/>
  <c r="I380" i="20"/>
  <c r="I381" i="20"/>
  <c r="I382" i="20"/>
  <c r="I383" i="20"/>
  <c r="I384" i="20"/>
  <c r="I385" i="20"/>
  <c r="I386" i="20"/>
  <c r="I387" i="20"/>
  <c r="I388" i="20"/>
  <c r="I389" i="20"/>
  <c r="I390" i="20"/>
  <c r="I391" i="20"/>
  <c r="I392" i="20"/>
  <c r="I393" i="20"/>
  <c r="I394" i="20"/>
  <c r="I395" i="20"/>
  <c r="I396" i="20"/>
  <c r="I397" i="20"/>
  <c r="I398" i="20"/>
  <c r="I399" i="20"/>
  <c r="I400" i="20"/>
  <c r="I401" i="20"/>
  <c r="I402" i="20"/>
  <c r="I403" i="20"/>
  <c r="I404" i="20"/>
  <c r="I405" i="20"/>
  <c r="I406" i="20"/>
  <c r="I407" i="20"/>
  <c r="I408" i="20"/>
  <c r="I409" i="20"/>
  <c r="I410" i="20"/>
  <c r="I411" i="20"/>
  <c r="I412" i="20"/>
  <c r="I413" i="20"/>
  <c r="I414" i="20"/>
  <c r="I415" i="20"/>
  <c r="I416" i="20"/>
  <c r="I417" i="20"/>
  <c r="I418" i="20"/>
  <c r="I419" i="20"/>
  <c r="I420" i="20"/>
  <c r="I421" i="20"/>
  <c r="I422" i="20"/>
  <c r="I423" i="20"/>
  <c r="I424" i="20"/>
  <c r="I425" i="20"/>
  <c r="I426" i="20"/>
  <c r="I427" i="20"/>
  <c r="I428" i="20"/>
  <c r="I429" i="20"/>
  <c r="I430" i="20"/>
  <c r="I431" i="20"/>
  <c r="I432" i="20"/>
  <c r="I433" i="20"/>
  <c r="I434" i="20"/>
  <c r="I435" i="20"/>
  <c r="I436" i="20"/>
  <c r="I437" i="20"/>
  <c r="I438" i="20"/>
  <c r="I439" i="20"/>
  <c r="I440" i="20"/>
  <c r="I441" i="20"/>
  <c r="I442" i="20"/>
  <c r="I443" i="20"/>
  <c r="I444" i="20"/>
  <c r="I445" i="20"/>
  <c r="I446" i="20"/>
  <c r="I447" i="20"/>
  <c r="I448" i="20"/>
  <c r="I449" i="20"/>
  <c r="I450" i="20"/>
  <c r="I451" i="20"/>
  <c r="I452" i="20"/>
  <c r="I453" i="20"/>
  <c r="I454" i="20"/>
  <c r="I455" i="20"/>
  <c r="I456" i="20"/>
  <c r="I457" i="20"/>
  <c r="I458" i="20"/>
  <c r="I459" i="20"/>
  <c r="I460" i="20"/>
  <c r="I461" i="20"/>
  <c r="I462" i="20"/>
  <c r="I463" i="20"/>
  <c r="I464" i="20"/>
  <c r="I465" i="20"/>
  <c r="I466" i="20"/>
  <c r="I467" i="20"/>
  <c r="I468" i="20"/>
  <c r="I469" i="20"/>
  <c r="I470" i="20"/>
  <c r="I471" i="20"/>
  <c r="I472" i="20"/>
  <c r="I473" i="20"/>
  <c r="I474" i="20"/>
  <c r="I475" i="20"/>
  <c r="I476" i="20"/>
  <c r="I477" i="20"/>
  <c r="I478" i="20"/>
  <c r="I479" i="20"/>
  <c r="I480" i="20"/>
  <c r="I481" i="20"/>
  <c r="I482" i="20"/>
  <c r="I483" i="20"/>
  <c r="I484" i="20"/>
  <c r="I485" i="20"/>
  <c r="I486" i="20"/>
  <c r="I487" i="20"/>
  <c r="I488" i="20"/>
  <c r="I489" i="20"/>
  <c r="I490" i="20"/>
  <c r="I491" i="20"/>
  <c r="I492" i="20"/>
  <c r="I493" i="20"/>
  <c r="I494" i="20"/>
  <c r="I495" i="20"/>
  <c r="I496" i="20"/>
  <c r="I497" i="20"/>
  <c r="I498" i="20"/>
  <c r="I499" i="20"/>
  <c r="I500" i="20"/>
  <c r="I501" i="20"/>
  <c r="I502" i="20"/>
  <c r="I503" i="20"/>
  <c r="I504" i="20"/>
  <c r="I505" i="20"/>
  <c r="I506" i="20"/>
  <c r="I507" i="20"/>
  <c r="I508" i="20"/>
  <c r="I509" i="20"/>
  <c r="I510" i="20"/>
  <c r="I511" i="20"/>
  <c r="I512" i="20"/>
  <c r="I513" i="20"/>
  <c r="I514" i="20"/>
  <c r="I515" i="20"/>
  <c r="I516" i="20"/>
  <c r="I517" i="20"/>
  <c r="I518" i="20"/>
  <c r="I519" i="20"/>
  <c r="I520" i="20"/>
  <c r="I521" i="20"/>
  <c r="I522" i="20"/>
  <c r="I523" i="20"/>
  <c r="I524" i="20"/>
  <c r="I525" i="20"/>
  <c r="I526" i="20"/>
  <c r="I527" i="20"/>
  <c r="I528" i="20"/>
  <c r="I529" i="20"/>
  <c r="I530" i="20"/>
  <c r="I531" i="20"/>
  <c r="I532" i="20"/>
  <c r="I533" i="20"/>
  <c r="I534" i="20"/>
  <c r="I535" i="20"/>
  <c r="I536" i="20"/>
  <c r="I537" i="20"/>
  <c r="I538" i="20"/>
  <c r="I539" i="20"/>
  <c r="I540" i="20"/>
  <c r="I541" i="20"/>
  <c r="I542" i="20"/>
  <c r="I543" i="20"/>
  <c r="I544" i="20"/>
  <c r="I545" i="20"/>
  <c r="I546" i="20"/>
  <c r="I547" i="20"/>
  <c r="I548" i="20"/>
  <c r="I549" i="20"/>
  <c r="I550" i="20"/>
  <c r="I551" i="20"/>
  <c r="I552" i="20"/>
  <c r="I553" i="20"/>
  <c r="I554" i="20"/>
  <c r="I555" i="20"/>
  <c r="I556" i="20"/>
  <c r="I557" i="20"/>
  <c r="I558" i="20"/>
  <c r="I559" i="20"/>
  <c r="I560" i="20"/>
  <c r="I561" i="20"/>
  <c r="I562" i="20"/>
  <c r="I563" i="20"/>
  <c r="I564" i="20"/>
  <c r="I565" i="20"/>
  <c r="I566" i="20"/>
  <c r="I567" i="20"/>
  <c r="I568" i="20"/>
  <c r="I569" i="20"/>
  <c r="I570" i="20"/>
  <c r="I571" i="20"/>
  <c r="I572" i="20"/>
  <c r="I573" i="20"/>
  <c r="I574" i="20"/>
  <c r="I575" i="20"/>
  <c r="I576" i="20"/>
  <c r="I577" i="20"/>
  <c r="I578" i="20"/>
  <c r="I579" i="20"/>
  <c r="I580" i="20"/>
  <c r="I581" i="20"/>
  <c r="I582" i="20"/>
  <c r="I583" i="20"/>
  <c r="I584" i="20"/>
  <c r="I585" i="20"/>
  <c r="I586" i="20"/>
  <c r="I587" i="20"/>
  <c r="I588" i="20"/>
  <c r="I589" i="20"/>
  <c r="I590" i="20"/>
  <c r="I591" i="20"/>
  <c r="I592" i="20"/>
  <c r="I593" i="20"/>
  <c r="I594" i="20"/>
  <c r="I595" i="20"/>
  <c r="I596" i="20"/>
  <c r="I597" i="20"/>
  <c r="I598" i="20"/>
  <c r="I599" i="20"/>
  <c r="I600" i="20"/>
  <c r="I601" i="20"/>
  <c r="I602" i="20"/>
  <c r="I603" i="20"/>
  <c r="I604" i="20"/>
  <c r="I605" i="20"/>
  <c r="I606" i="20"/>
  <c r="I607" i="20"/>
  <c r="I608" i="20"/>
  <c r="I609" i="20"/>
  <c r="I610" i="20"/>
  <c r="I611" i="20"/>
  <c r="I612" i="20"/>
  <c r="I613" i="20"/>
  <c r="I614" i="20"/>
  <c r="I615" i="20"/>
  <c r="I616" i="20"/>
  <c r="I617" i="20"/>
  <c r="I618" i="20"/>
  <c r="I619" i="20"/>
  <c r="I620" i="20"/>
  <c r="I621" i="20"/>
  <c r="I622" i="20"/>
  <c r="I623" i="20"/>
  <c r="I624" i="20"/>
  <c r="I625" i="20"/>
  <c r="I626" i="20"/>
  <c r="I627" i="20"/>
  <c r="I628" i="20"/>
  <c r="I629" i="20"/>
  <c r="I630" i="20"/>
  <c r="I631" i="20"/>
  <c r="I632" i="20"/>
  <c r="I633" i="20"/>
  <c r="I634" i="20"/>
  <c r="I635" i="20"/>
  <c r="I636" i="20"/>
  <c r="I637" i="20"/>
  <c r="I638" i="20"/>
  <c r="I639" i="20"/>
  <c r="I640" i="20"/>
  <c r="I641" i="20"/>
  <c r="I642" i="20"/>
  <c r="I643" i="20"/>
  <c r="I644" i="20"/>
  <c r="I645" i="20"/>
  <c r="I646" i="20"/>
  <c r="I647" i="20"/>
  <c r="I648" i="20"/>
  <c r="I649" i="20"/>
  <c r="I650" i="20"/>
  <c r="I651" i="20"/>
  <c r="I652" i="20"/>
  <c r="I653" i="20"/>
  <c r="I654" i="20"/>
  <c r="I655" i="20"/>
  <c r="I656" i="20"/>
  <c r="I657" i="20"/>
  <c r="I658" i="20"/>
  <c r="I659" i="20"/>
  <c r="I660" i="20"/>
  <c r="I661" i="20"/>
  <c r="I662" i="20"/>
  <c r="I663" i="20"/>
  <c r="I664" i="20"/>
  <c r="I665" i="20"/>
  <c r="I666" i="20"/>
  <c r="I667" i="20"/>
  <c r="I668" i="20"/>
  <c r="I669" i="20"/>
  <c r="I670" i="20"/>
  <c r="I671" i="20"/>
  <c r="I672" i="20"/>
  <c r="I673" i="20"/>
  <c r="I674" i="20"/>
  <c r="I675" i="20"/>
  <c r="I676" i="20"/>
  <c r="I677" i="20"/>
  <c r="I678" i="20"/>
  <c r="I679" i="20"/>
  <c r="I680" i="20"/>
  <c r="I681" i="20"/>
  <c r="I682" i="20"/>
  <c r="I683" i="20"/>
  <c r="I684" i="20"/>
  <c r="I685" i="20"/>
  <c r="I686" i="20"/>
  <c r="I687" i="20"/>
  <c r="I688" i="20"/>
  <c r="I689" i="20"/>
  <c r="I690" i="20"/>
  <c r="I691" i="20"/>
  <c r="I692" i="20"/>
  <c r="I693" i="20"/>
  <c r="I694" i="20"/>
  <c r="I695" i="20"/>
  <c r="I696" i="20"/>
  <c r="I697" i="20"/>
  <c r="I698" i="20"/>
  <c r="I699" i="20"/>
  <c r="I700" i="20"/>
  <c r="I701" i="20"/>
  <c r="I702" i="20"/>
  <c r="I703" i="20"/>
  <c r="I704" i="20"/>
  <c r="I705" i="20"/>
  <c r="I706" i="20"/>
  <c r="I707" i="20"/>
  <c r="I708" i="20"/>
  <c r="I709" i="20"/>
  <c r="I710" i="20"/>
  <c r="I711" i="20"/>
  <c r="I712" i="20"/>
  <c r="I713" i="20"/>
  <c r="I714" i="20"/>
  <c r="I715" i="20"/>
  <c r="I716" i="20"/>
  <c r="I717" i="20"/>
  <c r="I718" i="20"/>
  <c r="I719" i="20"/>
  <c r="I720" i="20"/>
  <c r="I721" i="20"/>
  <c r="I722" i="20"/>
  <c r="I723" i="20"/>
  <c r="I724" i="20"/>
  <c r="I725" i="20"/>
  <c r="I726" i="20"/>
  <c r="I727" i="20"/>
  <c r="I728" i="20"/>
  <c r="I729" i="20"/>
  <c r="I730" i="20"/>
  <c r="I731" i="20"/>
  <c r="I732" i="20"/>
  <c r="I733" i="20"/>
  <c r="I734" i="20"/>
  <c r="I735" i="20"/>
  <c r="I736" i="20"/>
  <c r="I737" i="20"/>
  <c r="I738" i="20"/>
  <c r="I739" i="20"/>
  <c r="I740" i="20"/>
  <c r="I741" i="20"/>
  <c r="I742" i="20"/>
  <c r="I743" i="20"/>
  <c r="I744" i="20"/>
  <c r="I745" i="20"/>
  <c r="I746" i="20"/>
  <c r="I747" i="20"/>
  <c r="I748" i="20"/>
  <c r="I749" i="20"/>
  <c r="I750" i="20"/>
  <c r="I751" i="20"/>
  <c r="I752" i="20"/>
  <c r="I753" i="20"/>
  <c r="I754" i="20"/>
  <c r="I755" i="20"/>
  <c r="I756" i="20"/>
  <c r="I757" i="20"/>
  <c r="I758" i="20"/>
  <c r="I759" i="20"/>
  <c r="I760" i="20"/>
  <c r="I761" i="20"/>
  <c r="I762" i="20"/>
  <c r="I763" i="20"/>
  <c r="I764" i="20"/>
  <c r="I765" i="20"/>
  <c r="I766" i="20"/>
  <c r="I767" i="20"/>
  <c r="I768" i="20"/>
  <c r="I769" i="20"/>
  <c r="I770" i="20"/>
  <c r="I771" i="20"/>
  <c r="I772" i="20"/>
  <c r="I773" i="20"/>
  <c r="I774" i="20"/>
  <c r="I775" i="20"/>
  <c r="I776" i="20"/>
  <c r="I777" i="20"/>
  <c r="I778" i="20"/>
  <c r="I779" i="20"/>
  <c r="I780" i="20"/>
  <c r="I781" i="20"/>
  <c r="I782" i="20"/>
  <c r="I783" i="20"/>
  <c r="I784" i="20"/>
  <c r="I785" i="20"/>
  <c r="I786" i="20"/>
  <c r="I787" i="20"/>
  <c r="I788" i="20"/>
  <c r="I789" i="20"/>
  <c r="I790" i="20"/>
  <c r="I791" i="20"/>
  <c r="I792" i="20"/>
  <c r="I793" i="20"/>
  <c r="I794" i="20"/>
  <c r="I795" i="20"/>
  <c r="I796" i="20"/>
  <c r="I797" i="20"/>
  <c r="I798" i="20"/>
  <c r="I799" i="20"/>
  <c r="I800" i="20"/>
  <c r="I801" i="20"/>
  <c r="I802" i="20"/>
  <c r="I803" i="20"/>
  <c r="I804" i="20"/>
  <c r="I805" i="20"/>
  <c r="I806" i="20"/>
  <c r="I807" i="20"/>
  <c r="I808" i="20"/>
  <c r="I809" i="20"/>
  <c r="I810" i="20"/>
  <c r="I811" i="20"/>
  <c r="I812" i="20"/>
  <c r="I813" i="20"/>
  <c r="I814" i="20"/>
  <c r="I815" i="20"/>
  <c r="I816" i="20"/>
  <c r="I817" i="20"/>
  <c r="I818" i="20"/>
  <c r="I819" i="20"/>
  <c r="I820" i="20"/>
  <c r="I821" i="20"/>
  <c r="I822" i="20"/>
  <c r="I823" i="20"/>
  <c r="I824" i="20"/>
  <c r="I825" i="20"/>
  <c r="I826" i="20"/>
  <c r="I827" i="20"/>
  <c r="I828" i="20"/>
  <c r="I829" i="20"/>
  <c r="I830" i="20"/>
  <c r="I831" i="20"/>
  <c r="I832" i="20"/>
  <c r="I833" i="20"/>
  <c r="I834" i="20"/>
  <c r="I835" i="20"/>
  <c r="I836" i="20"/>
  <c r="I837" i="20"/>
  <c r="I838" i="20"/>
  <c r="I839" i="20"/>
  <c r="I840" i="20"/>
  <c r="I841" i="20"/>
  <c r="I842" i="20"/>
  <c r="I843" i="20"/>
  <c r="I844" i="20"/>
  <c r="I845" i="20"/>
  <c r="I846" i="20"/>
  <c r="I847" i="20"/>
  <c r="I848" i="20"/>
  <c r="I849" i="20"/>
  <c r="I850" i="20"/>
  <c r="I851" i="20"/>
  <c r="I852" i="20"/>
  <c r="I853" i="20"/>
  <c r="I854" i="20"/>
  <c r="I855" i="20"/>
  <c r="I856" i="20"/>
  <c r="I857" i="20"/>
  <c r="I858" i="20"/>
  <c r="I859" i="20"/>
  <c r="I860" i="20"/>
  <c r="I861" i="20"/>
  <c r="I862" i="20"/>
  <c r="I863" i="20"/>
  <c r="I864" i="20"/>
  <c r="I865" i="20"/>
  <c r="I866" i="20"/>
  <c r="I867" i="20"/>
  <c r="I868" i="20"/>
  <c r="I869" i="20"/>
  <c r="I870" i="20"/>
  <c r="I871" i="20"/>
  <c r="I872" i="20"/>
  <c r="I873" i="20"/>
  <c r="I874" i="20"/>
  <c r="I875" i="20"/>
  <c r="I876" i="20"/>
  <c r="I877" i="20"/>
  <c r="I878" i="20"/>
  <c r="I879" i="20"/>
  <c r="I880" i="20"/>
  <c r="I881" i="20"/>
  <c r="I882" i="20"/>
  <c r="I883" i="20"/>
  <c r="I884" i="20"/>
  <c r="I885" i="20"/>
  <c r="I886" i="20"/>
  <c r="I887" i="20"/>
  <c r="I888" i="20"/>
  <c r="I889" i="20"/>
  <c r="I890" i="20"/>
  <c r="I891" i="20"/>
  <c r="I892" i="20"/>
  <c r="I893" i="20"/>
  <c r="I894" i="20"/>
  <c r="I895" i="20"/>
  <c r="I896" i="20"/>
  <c r="I897" i="20"/>
  <c r="I898" i="20"/>
  <c r="I899" i="20"/>
  <c r="I900" i="20"/>
  <c r="I901" i="20"/>
  <c r="I902" i="20"/>
  <c r="I903" i="20"/>
  <c r="I904" i="20"/>
  <c r="I905" i="20"/>
  <c r="I906" i="20"/>
  <c r="I907" i="20"/>
  <c r="I908" i="20"/>
  <c r="I909" i="20"/>
  <c r="I910" i="20"/>
  <c r="I911" i="20"/>
  <c r="I912" i="20"/>
  <c r="I913" i="20"/>
  <c r="I914" i="20"/>
  <c r="I915" i="20"/>
  <c r="I916" i="20"/>
  <c r="I917" i="20"/>
  <c r="I918" i="20"/>
  <c r="I919" i="20"/>
  <c r="I920" i="20"/>
  <c r="I921" i="20"/>
  <c r="I922" i="20"/>
  <c r="I923" i="20"/>
  <c r="I924" i="20"/>
  <c r="I925" i="20"/>
  <c r="I926" i="20"/>
  <c r="I927" i="20"/>
  <c r="I928" i="20"/>
  <c r="I929" i="20"/>
  <c r="I930" i="20"/>
  <c r="I931" i="20"/>
  <c r="I932" i="20"/>
  <c r="I933" i="20"/>
  <c r="I934" i="20"/>
  <c r="I935" i="20"/>
  <c r="I936" i="20"/>
  <c r="I937" i="20"/>
  <c r="I938" i="20"/>
  <c r="I939" i="20"/>
  <c r="I940" i="20"/>
  <c r="I941" i="20"/>
  <c r="I942" i="20"/>
  <c r="I943" i="20"/>
  <c r="I944" i="20"/>
  <c r="I945" i="20"/>
  <c r="I946" i="20"/>
  <c r="I947" i="20"/>
  <c r="I948" i="20"/>
  <c r="I949" i="20"/>
  <c r="I950" i="20"/>
  <c r="I951" i="20"/>
  <c r="I952" i="20"/>
  <c r="I953" i="20"/>
  <c r="I954" i="20"/>
  <c r="I955" i="20"/>
  <c r="I956" i="20"/>
  <c r="I957" i="20"/>
  <c r="I958" i="20"/>
  <c r="I959" i="20"/>
  <c r="I960" i="20"/>
  <c r="I961" i="20"/>
  <c r="I962" i="20"/>
  <c r="I963" i="20"/>
  <c r="I964" i="20"/>
  <c r="I965" i="20"/>
  <c r="I966" i="20"/>
  <c r="I967" i="20"/>
  <c r="I968" i="20"/>
  <c r="I969" i="20"/>
  <c r="I970" i="20"/>
  <c r="I971" i="20"/>
  <c r="I972" i="20"/>
  <c r="I973" i="20"/>
  <c r="I974" i="20"/>
  <c r="I975" i="20"/>
  <c r="I976" i="20"/>
  <c r="I977" i="20"/>
  <c r="I978" i="20"/>
  <c r="I979" i="20"/>
  <c r="I980" i="20"/>
  <c r="I981" i="20"/>
  <c r="I982" i="20"/>
  <c r="I983" i="20"/>
  <c r="I984" i="20"/>
  <c r="I985" i="20"/>
  <c r="I986" i="20"/>
  <c r="I987" i="20"/>
  <c r="I988" i="20"/>
  <c r="I989" i="20"/>
  <c r="I990" i="20"/>
  <c r="I991" i="20"/>
  <c r="I992" i="20"/>
  <c r="I993" i="20"/>
  <c r="I994" i="20"/>
  <c r="I995" i="20"/>
  <c r="I996" i="20"/>
  <c r="I997" i="20"/>
  <c r="I998" i="20"/>
  <c r="I999" i="20"/>
  <c r="I1000" i="20"/>
  <c r="I1001" i="20"/>
  <c r="I1002" i="20"/>
  <c r="I1003" i="20"/>
  <c r="I1004" i="20"/>
  <c r="I1005" i="20"/>
  <c r="I1006" i="20"/>
  <c r="I1007" i="20"/>
  <c r="I1008" i="20"/>
  <c r="I1009" i="20"/>
  <c r="I1010" i="20"/>
  <c r="I1011" i="20"/>
  <c r="I1012" i="20"/>
  <c r="I1013" i="20"/>
  <c r="I1014" i="20"/>
  <c r="I1015" i="20"/>
  <c r="I1016" i="20"/>
  <c r="I1017" i="20"/>
  <c r="I1018" i="20"/>
  <c r="I1019" i="20"/>
  <c r="I1020" i="20"/>
  <c r="I1021" i="20"/>
  <c r="I1022" i="20"/>
  <c r="I1023" i="20"/>
  <c r="I1024" i="20"/>
  <c r="I1025" i="20"/>
  <c r="I1026" i="20"/>
  <c r="I1027" i="20"/>
  <c r="I1028" i="20"/>
  <c r="I1029" i="20"/>
  <c r="I1030" i="20"/>
  <c r="I1031" i="20"/>
  <c r="I1032" i="20"/>
  <c r="I1033" i="20"/>
  <c r="I1034" i="20"/>
  <c r="I1035" i="20"/>
  <c r="I1036" i="20"/>
  <c r="I1037" i="20"/>
  <c r="I1038" i="20"/>
  <c r="I1039" i="20"/>
  <c r="I1040" i="20"/>
  <c r="I1041" i="20"/>
  <c r="I1042" i="20"/>
  <c r="I1043" i="20"/>
  <c r="I1044" i="20"/>
  <c r="I1045" i="20"/>
  <c r="I1046" i="20"/>
  <c r="I1047" i="20"/>
  <c r="I1048" i="20"/>
  <c r="I1049" i="20"/>
  <c r="I1050" i="20"/>
  <c r="I1051" i="20"/>
  <c r="I1052" i="20"/>
  <c r="I1053" i="20"/>
  <c r="I1054" i="20"/>
  <c r="I1055" i="20"/>
  <c r="I1056" i="20"/>
  <c r="I1057" i="20"/>
  <c r="I1058" i="20"/>
  <c r="I1059" i="20"/>
  <c r="I1060" i="20"/>
  <c r="I1061" i="20"/>
  <c r="I1062" i="20"/>
  <c r="I1063" i="20"/>
  <c r="I1064" i="20"/>
  <c r="I1065" i="20"/>
  <c r="I1066" i="20"/>
  <c r="I1067" i="20"/>
  <c r="I1068" i="20"/>
  <c r="I1069" i="20"/>
  <c r="I1070" i="20"/>
  <c r="I1071" i="20"/>
  <c r="I1072" i="20"/>
  <c r="I1073" i="20"/>
  <c r="I1074" i="20"/>
  <c r="I1075" i="20"/>
  <c r="I1076" i="20"/>
  <c r="I1077" i="20"/>
  <c r="I1078" i="20"/>
  <c r="I1079" i="20"/>
  <c r="I1080" i="20"/>
  <c r="I1081" i="20"/>
  <c r="I1082" i="20"/>
  <c r="I1083" i="20"/>
  <c r="I1084" i="20"/>
  <c r="I1085" i="20"/>
  <c r="I1086" i="20"/>
  <c r="I1087" i="20"/>
  <c r="I1088" i="20"/>
  <c r="I1089" i="20"/>
  <c r="I1090" i="20"/>
  <c r="I1091" i="20"/>
  <c r="I1092" i="20"/>
  <c r="I1093" i="20"/>
  <c r="I1094" i="20"/>
  <c r="I1095" i="20"/>
  <c r="I1096" i="20"/>
  <c r="I1097" i="20"/>
  <c r="I1098" i="20"/>
  <c r="I1099" i="20"/>
  <c r="I1100" i="20"/>
  <c r="I1101" i="20"/>
  <c r="I1102" i="20"/>
  <c r="I1103" i="20"/>
  <c r="I1104" i="20"/>
  <c r="I1105" i="20"/>
  <c r="I1106" i="20"/>
  <c r="I1107" i="20"/>
  <c r="I1108" i="20"/>
  <c r="I1109" i="20"/>
  <c r="I1110" i="20"/>
  <c r="I1111" i="20"/>
  <c r="I1112" i="20"/>
  <c r="I1113" i="20"/>
  <c r="I1114" i="20"/>
  <c r="I1115" i="20"/>
  <c r="I1116" i="20"/>
  <c r="I1117" i="20"/>
  <c r="I1118" i="20"/>
  <c r="I1119" i="20"/>
  <c r="I1120" i="20"/>
  <c r="I1121" i="20"/>
  <c r="I1122" i="20"/>
  <c r="I1123" i="20"/>
  <c r="I1124" i="20"/>
  <c r="I1125" i="20"/>
  <c r="I1126" i="20"/>
  <c r="I1127" i="20"/>
  <c r="I1128" i="20"/>
  <c r="I1129" i="20"/>
  <c r="I1130" i="20"/>
  <c r="I1131" i="20"/>
  <c r="I1132" i="20"/>
  <c r="I1133" i="20"/>
  <c r="I1134" i="20"/>
  <c r="I1135" i="20"/>
  <c r="I1136" i="20"/>
  <c r="I1137" i="20"/>
  <c r="I1138" i="20"/>
  <c r="I1139" i="20"/>
  <c r="I1140" i="20"/>
  <c r="I1141" i="20"/>
  <c r="I1142" i="20"/>
  <c r="I1143" i="20"/>
  <c r="I1144" i="20"/>
  <c r="I1145" i="20"/>
  <c r="I1146" i="20"/>
  <c r="I1147" i="20"/>
  <c r="I1148" i="20"/>
  <c r="I1149" i="20"/>
  <c r="I1150" i="20"/>
  <c r="I1151" i="20"/>
  <c r="I1152" i="20"/>
  <c r="I1153" i="20"/>
  <c r="I1154" i="20"/>
  <c r="I1155" i="20"/>
  <c r="I1156" i="20"/>
  <c r="I1157" i="20"/>
  <c r="I1158" i="20"/>
  <c r="I1159" i="20"/>
  <c r="I1160" i="20"/>
  <c r="I1161" i="20"/>
  <c r="I1162" i="20"/>
  <c r="I1163" i="20"/>
  <c r="I1164" i="20"/>
  <c r="I1165" i="20"/>
  <c r="I1166" i="20"/>
  <c r="I1167" i="20"/>
  <c r="I1168" i="20"/>
  <c r="I1169" i="20"/>
  <c r="I1170" i="20"/>
  <c r="I1171" i="20"/>
  <c r="I1172" i="20"/>
  <c r="I1173" i="20"/>
  <c r="I1174" i="20"/>
  <c r="I1175" i="20"/>
  <c r="I1176" i="20"/>
  <c r="I1177" i="20"/>
  <c r="I1178" i="20"/>
  <c r="I1179" i="20"/>
  <c r="I1180" i="20"/>
  <c r="I1181" i="20"/>
  <c r="I1182" i="20"/>
  <c r="I1183" i="20"/>
  <c r="I1184" i="20"/>
  <c r="I1185" i="20"/>
  <c r="I1186" i="20"/>
  <c r="I1187" i="20"/>
  <c r="I1188" i="20"/>
  <c r="I1189" i="20"/>
  <c r="I1190" i="20"/>
  <c r="I1191" i="20"/>
  <c r="I1192" i="20"/>
  <c r="I1193" i="20"/>
  <c r="I1194" i="20"/>
  <c r="I1195" i="20"/>
  <c r="I1196" i="20"/>
  <c r="I1197" i="20"/>
  <c r="I1198" i="20"/>
  <c r="I1199" i="20"/>
  <c r="I1200" i="20"/>
  <c r="I1201" i="20"/>
  <c r="I1202" i="20"/>
  <c r="I1203" i="20"/>
  <c r="I1204" i="20"/>
  <c r="I1205" i="20"/>
  <c r="I1206" i="20"/>
  <c r="I1207" i="20"/>
  <c r="I1208" i="20"/>
  <c r="I1209" i="20"/>
  <c r="I1210" i="20"/>
  <c r="I1211" i="20"/>
  <c r="I1212" i="20"/>
  <c r="I1213" i="20"/>
  <c r="I1214" i="20"/>
  <c r="I1215" i="20"/>
  <c r="I1216" i="20"/>
  <c r="I1217" i="20"/>
  <c r="I1218" i="20"/>
  <c r="I1219" i="20"/>
  <c r="I1220" i="20"/>
  <c r="I1221" i="20"/>
  <c r="I1222" i="20"/>
  <c r="I1223" i="20"/>
  <c r="I1224" i="20"/>
  <c r="I1225" i="20"/>
  <c r="I1226" i="20"/>
  <c r="I1227" i="20"/>
  <c r="I1228" i="20"/>
  <c r="I1229" i="20"/>
  <c r="I1230" i="20"/>
  <c r="I1231" i="20"/>
  <c r="I1232" i="20"/>
  <c r="I1233" i="20"/>
  <c r="I1234" i="20"/>
  <c r="I1235" i="20"/>
  <c r="I1236" i="20"/>
  <c r="I1237" i="20"/>
  <c r="I1238" i="20"/>
  <c r="I1239" i="20"/>
  <c r="I1240" i="20"/>
  <c r="I1241" i="20"/>
  <c r="I1242" i="20"/>
  <c r="I1243" i="20"/>
  <c r="I1244" i="20"/>
  <c r="I1245" i="20"/>
  <c r="I1246" i="20"/>
  <c r="I1247" i="20"/>
  <c r="I1248" i="20"/>
  <c r="I1249" i="20"/>
  <c r="I1250" i="20"/>
  <c r="I1251" i="20"/>
  <c r="I1252" i="20"/>
  <c r="I1253" i="20"/>
  <c r="I1254" i="20"/>
  <c r="I1255" i="20"/>
  <c r="I1256" i="20"/>
  <c r="I1257" i="20"/>
  <c r="I1258" i="20"/>
  <c r="I1259" i="20"/>
  <c r="I1260" i="20"/>
  <c r="I1261" i="20"/>
  <c r="I1262" i="20"/>
  <c r="I1263" i="20"/>
  <c r="I1264" i="20"/>
  <c r="I1265" i="20"/>
  <c r="I1266" i="20"/>
  <c r="I1267" i="20"/>
  <c r="I1268" i="20"/>
  <c r="I1269" i="20"/>
  <c r="I1270" i="20"/>
  <c r="I1271" i="20"/>
  <c r="I1272" i="20"/>
  <c r="I1273" i="20"/>
  <c r="I1274" i="20"/>
  <c r="I1275" i="20"/>
  <c r="I1276" i="20"/>
  <c r="I1277" i="20"/>
  <c r="I1278" i="20"/>
  <c r="I1279" i="20"/>
  <c r="I1280" i="20"/>
  <c r="I1281" i="20"/>
  <c r="I1282" i="20"/>
  <c r="I1283" i="20"/>
  <c r="I1284" i="20"/>
  <c r="I1285" i="20"/>
  <c r="I1286" i="20"/>
  <c r="I1287" i="20"/>
  <c r="I1288" i="20"/>
  <c r="I1289" i="20"/>
  <c r="I1290" i="20"/>
  <c r="I1291" i="20"/>
  <c r="I1292" i="20"/>
  <c r="I1293" i="20"/>
  <c r="I1294" i="20"/>
  <c r="I1295" i="20"/>
  <c r="I1296" i="20"/>
  <c r="I1297" i="20"/>
  <c r="I1298" i="20"/>
  <c r="I1299" i="20"/>
  <c r="I1300" i="20"/>
  <c r="I1301" i="20"/>
  <c r="I1302" i="20"/>
  <c r="I1303" i="20"/>
  <c r="I1304" i="20"/>
  <c r="I1305" i="20"/>
  <c r="I1306" i="20"/>
  <c r="I1307" i="20"/>
  <c r="I1308" i="20"/>
  <c r="I1309" i="20"/>
  <c r="I1310" i="20"/>
  <c r="I1311" i="20"/>
  <c r="I1312" i="20"/>
  <c r="I1313" i="20"/>
  <c r="I1314" i="20"/>
  <c r="I1315" i="20"/>
  <c r="I1316" i="20"/>
  <c r="I1317" i="20"/>
  <c r="I1318" i="20"/>
  <c r="I1319" i="20"/>
  <c r="I1320" i="20"/>
  <c r="I1321" i="20"/>
  <c r="I1322" i="20"/>
  <c r="I1323" i="20"/>
  <c r="I1324" i="20"/>
  <c r="I1325" i="20"/>
  <c r="I1326" i="20"/>
  <c r="I1327" i="20"/>
  <c r="I1328" i="20"/>
  <c r="I1329" i="20"/>
  <c r="I1330" i="20"/>
  <c r="I1331" i="20"/>
  <c r="I1332" i="20"/>
  <c r="I1333" i="20"/>
  <c r="I1334" i="20"/>
  <c r="I1335" i="20"/>
  <c r="I1336" i="20"/>
  <c r="I1337" i="20"/>
  <c r="I1338" i="20"/>
  <c r="I1339" i="20"/>
  <c r="I1340" i="20"/>
  <c r="I1341" i="20"/>
  <c r="I1342" i="20"/>
  <c r="I1343" i="20"/>
  <c r="I1344" i="20"/>
  <c r="I1345" i="20"/>
  <c r="I1346" i="20"/>
  <c r="I1347" i="20"/>
  <c r="I1348" i="20"/>
  <c r="I1349" i="20"/>
  <c r="I1350" i="20"/>
  <c r="I1351" i="20"/>
  <c r="I1352" i="20"/>
  <c r="I1353" i="20"/>
  <c r="I1354" i="20"/>
  <c r="I1355" i="20"/>
  <c r="I1356" i="20"/>
  <c r="I1357" i="20"/>
  <c r="I1358" i="20"/>
  <c r="I1359" i="20"/>
  <c r="I1360" i="20"/>
  <c r="I1361" i="20"/>
  <c r="I1362" i="20"/>
  <c r="I1363" i="20"/>
  <c r="I1364" i="20"/>
  <c r="I1365" i="20"/>
  <c r="I1366" i="20"/>
  <c r="I1367" i="20"/>
  <c r="I1368" i="20"/>
  <c r="I1369" i="20"/>
  <c r="I1370" i="20"/>
  <c r="I1371" i="20"/>
  <c r="I1372" i="20"/>
  <c r="I1373" i="20"/>
  <c r="I1374" i="20"/>
  <c r="I1375" i="20"/>
  <c r="I1376" i="20"/>
  <c r="I1377" i="20"/>
  <c r="I1378" i="20"/>
  <c r="I1379" i="20"/>
  <c r="I1380" i="20"/>
  <c r="I1381" i="20"/>
  <c r="I1382" i="20"/>
  <c r="I1383" i="20"/>
  <c r="I1384" i="20"/>
  <c r="I1385" i="20"/>
  <c r="I1386" i="20"/>
  <c r="I1387" i="20"/>
  <c r="I1388" i="20"/>
  <c r="I1389" i="20"/>
  <c r="I1390" i="20"/>
  <c r="I1391" i="20"/>
  <c r="I1392" i="20"/>
  <c r="I1393" i="20"/>
  <c r="I1394" i="20"/>
  <c r="I1395" i="20"/>
  <c r="I1396" i="20"/>
  <c r="I1397" i="20"/>
  <c r="I1398" i="20"/>
  <c r="I1399" i="20"/>
  <c r="I1400" i="20"/>
  <c r="I1401" i="20"/>
  <c r="I1402" i="20"/>
  <c r="I1403" i="20"/>
  <c r="I1404" i="20"/>
  <c r="I1405" i="20"/>
  <c r="I1406" i="20"/>
  <c r="I1407" i="20"/>
  <c r="I1408" i="20"/>
  <c r="I1409" i="20"/>
  <c r="I1410" i="20"/>
  <c r="I1411" i="20"/>
  <c r="I1412" i="20"/>
  <c r="I1413" i="20"/>
  <c r="I1414" i="20"/>
  <c r="I1415" i="20"/>
  <c r="I1416" i="20"/>
  <c r="I1417" i="20"/>
  <c r="I1418" i="20"/>
  <c r="I1419" i="20"/>
  <c r="I1420" i="20"/>
  <c r="I1421" i="20"/>
  <c r="I1422" i="20"/>
  <c r="I1423" i="20"/>
  <c r="I1424" i="20"/>
  <c r="I1425" i="20"/>
  <c r="I1426" i="20"/>
  <c r="I1427" i="20"/>
  <c r="I1428" i="20"/>
  <c r="I1429" i="20"/>
  <c r="I1430" i="20"/>
  <c r="I1431" i="20"/>
  <c r="I1432" i="20"/>
  <c r="I1433" i="20"/>
  <c r="I1434" i="20"/>
  <c r="I1435" i="20"/>
  <c r="I1436" i="20"/>
  <c r="I1437" i="20"/>
  <c r="I1438" i="20"/>
  <c r="I1439" i="20"/>
  <c r="I1440" i="20"/>
  <c r="I1441" i="20"/>
  <c r="I1442" i="20"/>
  <c r="I1443" i="20"/>
  <c r="I1444" i="20"/>
  <c r="I1445" i="20"/>
  <c r="I1446" i="20"/>
  <c r="I1447" i="20"/>
  <c r="I1448" i="20"/>
  <c r="I1449" i="20"/>
  <c r="I1450" i="20"/>
  <c r="I1451" i="20"/>
  <c r="I1452" i="20"/>
  <c r="I1453" i="20"/>
  <c r="I1454" i="20"/>
  <c r="I1455" i="20"/>
  <c r="I1456" i="20"/>
  <c r="I1457" i="20"/>
  <c r="I1458" i="20"/>
  <c r="I1459" i="20"/>
  <c r="I1460" i="20"/>
  <c r="I1461" i="20"/>
  <c r="I1462" i="20"/>
  <c r="I1463" i="20"/>
  <c r="I1464" i="20"/>
  <c r="I1465" i="20"/>
  <c r="I1466" i="20"/>
  <c r="I1467" i="20"/>
  <c r="I1468" i="20"/>
  <c r="I1469" i="20"/>
  <c r="I1470" i="20"/>
  <c r="I1471" i="20"/>
  <c r="I1472" i="20"/>
  <c r="I1473" i="20"/>
  <c r="I1474" i="20"/>
  <c r="I1475" i="20"/>
  <c r="I1476" i="20"/>
  <c r="I1477" i="20"/>
  <c r="I1478" i="20"/>
  <c r="I1479" i="20"/>
  <c r="I1480" i="20"/>
  <c r="I1481" i="20"/>
  <c r="I1482" i="20"/>
  <c r="I1483" i="20"/>
  <c r="I1484" i="20"/>
  <c r="I1485" i="20"/>
  <c r="I1486" i="20"/>
  <c r="I1487" i="20"/>
  <c r="I1488" i="20"/>
  <c r="I1489" i="20"/>
  <c r="I1490" i="20"/>
  <c r="I1491" i="20"/>
  <c r="I1492" i="20"/>
  <c r="I1493" i="20"/>
  <c r="I1494" i="20"/>
  <c r="I1495" i="20"/>
  <c r="I1496" i="20"/>
  <c r="I1497" i="20"/>
  <c r="I1498" i="20"/>
  <c r="I1499" i="20"/>
  <c r="I1500" i="20"/>
  <c r="I1501" i="20"/>
  <c r="I1502" i="20"/>
  <c r="I1503" i="20"/>
  <c r="I1504" i="20"/>
  <c r="I1505" i="20"/>
  <c r="I1506" i="20"/>
  <c r="I1507" i="20"/>
  <c r="I1508" i="20"/>
  <c r="I1509" i="20"/>
  <c r="I1510" i="20"/>
  <c r="I1511" i="20"/>
  <c r="I1512" i="20"/>
  <c r="I1513" i="20"/>
  <c r="I1514" i="20"/>
  <c r="I1515" i="20"/>
  <c r="I1516" i="20"/>
  <c r="I1517" i="20"/>
  <c r="I1518" i="20"/>
  <c r="I1519" i="20"/>
  <c r="I1520" i="20"/>
  <c r="I1521" i="20"/>
  <c r="I1522" i="20"/>
  <c r="I1523" i="20"/>
  <c r="I1524" i="20"/>
  <c r="I1525" i="20"/>
  <c r="I1526" i="20"/>
  <c r="I1527" i="20"/>
  <c r="I1528" i="20"/>
  <c r="I1529" i="20"/>
  <c r="I1530" i="20"/>
  <c r="I1531" i="20"/>
  <c r="I1532" i="20"/>
  <c r="I1533" i="20"/>
  <c r="I1534" i="20"/>
  <c r="I1535" i="20"/>
  <c r="I1536" i="20"/>
  <c r="I1537" i="20"/>
  <c r="I1538" i="20"/>
  <c r="I1539" i="20"/>
  <c r="I1540" i="20"/>
  <c r="I1541" i="20"/>
  <c r="I1542" i="20"/>
  <c r="I1543" i="20"/>
  <c r="I1544" i="20"/>
  <c r="I1545" i="20"/>
  <c r="I1546" i="20"/>
  <c r="I1547" i="20"/>
  <c r="I1548" i="20"/>
  <c r="I1549" i="20"/>
  <c r="I1550" i="20"/>
  <c r="I1551" i="20"/>
  <c r="I1552" i="20"/>
  <c r="I1553" i="20"/>
  <c r="I1554" i="20"/>
  <c r="I1555" i="20"/>
  <c r="I1556" i="20"/>
  <c r="I1557" i="20"/>
  <c r="I1558" i="20"/>
  <c r="I1559" i="20"/>
  <c r="I1560" i="20"/>
  <c r="I1561" i="20"/>
  <c r="I1562" i="20"/>
  <c r="I1563" i="20"/>
  <c r="I1564" i="20"/>
  <c r="I1565" i="20"/>
  <c r="I1566" i="20"/>
  <c r="I1567" i="20"/>
  <c r="I1568" i="20"/>
  <c r="I1569" i="20"/>
  <c r="I1570" i="20"/>
  <c r="I1571" i="20"/>
  <c r="I1572" i="20"/>
  <c r="I1573" i="20"/>
  <c r="I1574" i="20"/>
  <c r="I1575" i="20"/>
  <c r="I1576" i="20"/>
  <c r="I1577" i="20"/>
  <c r="I1578" i="20"/>
  <c r="I1579" i="20"/>
  <c r="I1580" i="20"/>
  <c r="I1581" i="20"/>
  <c r="I1582" i="20"/>
  <c r="I1583" i="20"/>
  <c r="I1584" i="20"/>
  <c r="I1585" i="20"/>
  <c r="I1586" i="20"/>
  <c r="I1587" i="20"/>
  <c r="I1588" i="20"/>
  <c r="I1589" i="20"/>
  <c r="I1590" i="20"/>
  <c r="I1591" i="20"/>
  <c r="I1592" i="20"/>
  <c r="I1593" i="20"/>
  <c r="I1594" i="20"/>
  <c r="I1595" i="20"/>
  <c r="I1596" i="20"/>
  <c r="I1597" i="20"/>
  <c r="I1598" i="20"/>
  <c r="I1599" i="20"/>
  <c r="I1600" i="20"/>
  <c r="I1601" i="20"/>
  <c r="I1602" i="20"/>
  <c r="I1603" i="20"/>
  <c r="I1604" i="20"/>
  <c r="I1605" i="20"/>
  <c r="I1606" i="20"/>
  <c r="I1607" i="20"/>
  <c r="I1608" i="20"/>
  <c r="I1609" i="20"/>
  <c r="I1610" i="20"/>
  <c r="I1611" i="20"/>
  <c r="I1612" i="20"/>
  <c r="I1613" i="20"/>
  <c r="I1614" i="20"/>
  <c r="I1615" i="20"/>
  <c r="I1616" i="20"/>
  <c r="I1617" i="20"/>
  <c r="I1618" i="20"/>
  <c r="I1619" i="20"/>
  <c r="I1620" i="20"/>
  <c r="I1621" i="20"/>
  <c r="I1622" i="20"/>
  <c r="I1623" i="20"/>
  <c r="I1624" i="20"/>
  <c r="I1625" i="20"/>
  <c r="I1626" i="20"/>
  <c r="I1627" i="20"/>
  <c r="I1628" i="20"/>
  <c r="I1629" i="20"/>
  <c r="I1630" i="20"/>
  <c r="I1631" i="20"/>
  <c r="I1632" i="20"/>
  <c r="I1633" i="20"/>
  <c r="I1634" i="20"/>
  <c r="I1635" i="20"/>
  <c r="I1636" i="20"/>
  <c r="I1637" i="20"/>
  <c r="I1638" i="20"/>
  <c r="I1639" i="20"/>
  <c r="I1640" i="20"/>
  <c r="I1641" i="20"/>
  <c r="I1642" i="20"/>
  <c r="I1643" i="20"/>
  <c r="I1644" i="20"/>
  <c r="I1645" i="20"/>
  <c r="I1646" i="20"/>
  <c r="I1647" i="20"/>
  <c r="I1648" i="20"/>
  <c r="I1649" i="20"/>
  <c r="I1650" i="20"/>
  <c r="I1651" i="20"/>
  <c r="I1652" i="20"/>
  <c r="I1653" i="20"/>
  <c r="I1654" i="20"/>
  <c r="I1655" i="20"/>
  <c r="I1656" i="20"/>
  <c r="I1657" i="20"/>
  <c r="I1658" i="20"/>
  <c r="I1659" i="20"/>
  <c r="I1660" i="20"/>
  <c r="I1661" i="20"/>
  <c r="I1662" i="20"/>
  <c r="I1663" i="20"/>
  <c r="I1664" i="20"/>
  <c r="I1665" i="20"/>
  <c r="I1666" i="20"/>
  <c r="I1667" i="20"/>
  <c r="I1668" i="20"/>
  <c r="I1669" i="20"/>
  <c r="I1670" i="20"/>
  <c r="I1671" i="20"/>
  <c r="I1672" i="20"/>
  <c r="I1673" i="20"/>
  <c r="I1674" i="20"/>
  <c r="I1675" i="20"/>
  <c r="I1676" i="20"/>
  <c r="I1677" i="20"/>
  <c r="I1678" i="20"/>
  <c r="I1679" i="20"/>
  <c r="I1680" i="20"/>
  <c r="I1681" i="20"/>
  <c r="I1682" i="20"/>
  <c r="I1683" i="20"/>
  <c r="I1684" i="20"/>
  <c r="I1685" i="20"/>
  <c r="I1686" i="20"/>
  <c r="I1687" i="20"/>
  <c r="I1688" i="20"/>
  <c r="I1689" i="20"/>
  <c r="I1690" i="20"/>
  <c r="I1691" i="20"/>
  <c r="I1692" i="20"/>
  <c r="I1693" i="20"/>
  <c r="I1694" i="20"/>
  <c r="I1695" i="20"/>
  <c r="I1696" i="20"/>
  <c r="I1697" i="20"/>
  <c r="I1698" i="20"/>
  <c r="I1699" i="20"/>
  <c r="I1700" i="20"/>
  <c r="I1701" i="20"/>
  <c r="I1702" i="20"/>
  <c r="I1703" i="20"/>
  <c r="I1704" i="20"/>
  <c r="I1705" i="20"/>
  <c r="I1706" i="20"/>
  <c r="I1707" i="20"/>
  <c r="I1708" i="20"/>
  <c r="I1709" i="20"/>
  <c r="I1710" i="20"/>
  <c r="I1711" i="20"/>
  <c r="I1712" i="20"/>
  <c r="I1713" i="20"/>
  <c r="I1714" i="20"/>
  <c r="I1715" i="20"/>
  <c r="I1716" i="20"/>
  <c r="I1717" i="20"/>
  <c r="I1718" i="20"/>
  <c r="I1719" i="20"/>
  <c r="I1720" i="20"/>
  <c r="I1721" i="20"/>
  <c r="I1722" i="20"/>
  <c r="I1723" i="20"/>
  <c r="I1724" i="20"/>
  <c r="I1725" i="20"/>
  <c r="I1726" i="20"/>
  <c r="I1727" i="20"/>
  <c r="I1728" i="20"/>
  <c r="I1729" i="20"/>
  <c r="I1730" i="20"/>
  <c r="I1731" i="20"/>
  <c r="I1732" i="20"/>
  <c r="I1733" i="20"/>
  <c r="I1734" i="20"/>
  <c r="I1735" i="20"/>
  <c r="I1736" i="20"/>
  <c r="I1737" i="20"/>
  <c r="I1738" i="20"/>
  <c r="I1739" i="20"/>
  <c r="I1740" i="20"/>
  <c r="I1741" i="20"/>
  <c r="I1742" i="20"/>
  <c r="I1743" i="20"/>
  <c r="I1744" i="20"/>
  <c r="I1745" i="20"/>
  <c r="I1746" i="20"/>
  <c r="I1747" i="20"/>
  <c r="I1748" i="20"/>
  <c r="I1749" i="20"/>
  <c r="I1750" i="20"/>
  <c r="I1751" i="20"/>
  <c r="I1752" i="20"/>
  <c r="I1753" i="20"/>
  <c r="I1754" i="20"/>
  <c r="I1755" i="20"/>
  <c r="I1756" i="20"/>
  <c r="I1757" i="20"/>
  <c r="I1758" i="20"/>
  <c r="I1759" i="20"/>
  <c r="I1760" i="20"/>
  <c r="I1761" i="20"/>
  <c r="I1762" i="20"/>
  <c r="I1763" i="20"/>
  <c r="I1764" i="20"/>
  <c r="I1765" i="20"/>
  <c r="I1766" i="20"/>
  <c r="I1767" i="20"/>
  <c r="I1768" i="20"/>
  <c r="I1769" i="20"/>
  <c r="I1770" i="20"/>
  <c r="I1771" i="20"/>
  <c r="I1772" i="20"/>
  <c r="I1773" i="20"/>
  <c r="I1774" i="20"/>
  <c r="I1775" i="20"/>
  <c r="I1776" i="20"/>
  <c r="I1777" i="20"/>
  <c r="I1778" i="20"/>
  <c r="I1779" i="20"/>
  <c r="I1780" i="20"/>
  <c r="I1781" i="20"/>
  <c r="I1782" i="20"/>
  <c r="I1783" i="20"/>
  <c r="I1784" i="20"/>
  <c r="I1785" i="20"/>
  <c r="I1786" i="20"/>
  <c r="I1787" i="20"/>
  <c r="I1788" i="20"/>
  <c r="I1789" i="20"/>
  <c r="I1790" i="20"/>
  <c r="I1791" i="20"/>
  <c r="I1792" i="20"/>
  <c r="I1793" i="20"/>
  <c r="I1794" i="20"/>
  <c r="I1795" i="20"/>
  <c r="I1796" i="20"/>
  <c r="I1797" i="20"/>
  <c r="I1798" i="20"/>
  <c r="I1799" i="20"/>
  <c r="I1800" i="20"/>
  <c r="I1801" i="20"/>
  <c r="I1802" i="20"/>
  <c r="I1803" i="20"/>
  <c r="I1804" i="20"/>
  <c r="I1805" i="20"/>
  <c r="I1806" i="20"/>
  <c r="I1807" i="20"/>
  <c r="I1808" i="20"/>
  <c r="I1809" i="20"/>
  <c r="I1810" i="20"/>
  <c r="I1811" i="20"/>
  <c r="I1812" i="20"/>
  <c r="I1813" i="20"/>
  <c r="I1814" i="20"/>
  <c r="I1815" i="20"/>
  <c r="I1816" i="20"/>
  <c r="I1817" i="20"/>
  <c r="I1818" i="20"/>
  <c r="I1819" i="20"/>
  <c r="I1820" i="20"/>
  <c r="I1821" i="20"/>
  <c r="I1822" i="20"/>
  <c r="I1823" i="20"/>
  <c r="I1824" i="20"/>
  <c r="I1825" i="20"/>
  <c r="I1826" i="20"/>
  <c r="I1827" i="20"/>
  <c r="I1828" i="20"/>
  <c r="I1829" i="20"/>
  <c r="I1830" i="20"/>
  <c r="I1831" i="20"/>
  <c r="I1832" i="20"/>
  <c r="I1833" i="20"/>
  <c r="I1834" i="20"/>
  <c r="I1835" i="20"/>
  <c r="I1836" i="20"/>
  <c r="I1837" i="20"/>
  <c r="I1838" i="20"/>
  <c r="I1839" i="20"/>
  <c r="I1840" i="20"/>
  <c r="I1841" i="20"/>
  <c r="I1842" i="20"/>
  <c r="I1843" i="20"/>
  <c r="I1844" i="20"/>
  <c r="I1845" i="20"/>
  <c r="I1846" i="20"/>
  <c r="I1847" i="20"/>
  <c r="I1848" i="20"/>
  <c r="I1849" i="20"/>
  <c r="I1850" i="20"/>
  <c r="I1851" i="20"/>
  <c r="I1852" i="20"/>
  <c r="I1853" i="20"/>
  <c r="I1854" i="20"/>
  <c r="I1855" i="20"/>
  <c r="I1856" i="20"/>
  <c r="I1857" i="20"/>
  <c r="I1858" i="20"/>
  <c r="I1859" i="20"/>
  <c r="I1860" i="20"/>
  <c r="I1861" i="20"/>
  <c r="I1862" i="20"/>
  <c r="I1863" i="20"/>
  <c r="I1864" i="20"/>
  <c r="I1865" i="20"/>
  <c r="I1866" i="20"/>
  <c r="I1867" i="20"/>
  <c r="I1868" i="20"/>
  <c r="I1869" i="20"/>
  <c r="I1870" i="20"/>
  <c r="I1871" i="20"/>
  <c r="I1872" i="20"/>
  <c r="I1873" i="20"/>
  <c r="I1874" i="20"/>
  <c r="I1875" i="20"/>
  <c r="I1876" i="20"/>
  <c r="I1877" i="20"/>
  <c r="I1878" i="20"/>
  <c r="I1879" i="20"/>
  <c r="I1880" i="20"/>
  <c r="I1881" i="20"/>
  <c r="I1882" i="20"/>
  <c r="I1883" i="20"/>
  <c r="I1884" i="20"/>
  <c r="I1885" i="20"/>
  <c r="I1886" i="20"/>
  <c r="I1887" i="20"/>
  <c r="I1888" i="20"/>
  <c r="I1889" i="20"/>
  <c r="I1890" i="20"/>
  <c r="I1891" i="20"/>
  <c r="I1892" i="20"/>
  <c r="I1893" i="20"/>
  <c r="I1894" i="20"/>
  <c r="I1895" i="20"/>
  <c r="I1896" i="20"/>
  <c r="I1897" i="20"/>
  <c r="I1898" i="20"/>
  <c r="I1899" i="20"/>
  <c r="I1900" i="20"/>
  <c r="I1901" i="20"/>
  <c r="I1902" i="20"/>
  <c r="I1903" i="20"/>
  <c r="I1904" i="20"/>
  <c r="I1905" i="20"/>
  <c r="I1906" i="20"/>
  <c r="I1907" i="20"/>
  <c r="I1908" i="20"/>
  <c r="I1909" i="20"/>
  <c r="I1910" i="20"/>
  <c r="I1911" i="20"/>
  <c r="I1912" i="20"/>
  <c r="I1913" i="20"/>
  <c r="I1914" i="20"/>
  <c r="I1915" i="20"/>
  <c r="I1916" i="20"/>
  <c r="I1917" i="20"/>
  <c r="I1918" i="20"/>
  <c r="I1919" i="20"/>
  <c r="I1920" i="20"/>
  <c r="I1921" i="20"/>
  <c r="I1922" i="20"/>
  <c r="I1923" i="20"/>
  <c r="I1924" i="20"/>
  <c r="I1925" i="20"/>
  <c r="I1926" i="20"/>
  <c r="I1927" i="20"/>
  <c r="I1928" i="20"/>
  <c r="I1929" i="20"/>
  <c r="I1930" i="20"/>
  <c r="I1931" i="20"/>
  <c r="I1932" i="20"/>
  <c r="I1933" i="20"/>
  <c r="I1934" i="20"/>
  <c r="I1935" i="20"/>
  <c r="I1936" i="20"/>
  <c r="I1937" i="20"/>
  <c r="I1938" i="20"/>
  <c r="I1939" i="20"/>
  <c r="I1940" i="20"/>
  <c r="I1941" i="20"/>
  <c r="I1942" i="20"/>
  <c r="I1943" i="20"/>
  <c r="I1944" i="20"/>
  <c r="I1945" i="20"/>
  <c r="I1946" i="20"/>
  <c r="I1947" i="20"/>
  <c r="I1948" i="20"/>
  <c r="I1949" i="20"/>
  <c r="I1950" i="20"/>
  <c r="I1951" i="20"/>
  <c r="I1952" i="20"/>
  <c r="I1953" i="20"/>
  <c r="I1954" i="20"/>
  <c r="I1955" i="20"/>
  <c r="I1956" i="20"/>
  <c r="I1957" i="20"/>
  <c r="I1958" i="20"/>
  <c r="I1959" i="20"/>
  <c r="I1960" i="20"/>
  <c r="I1961" i="20"/>
  <c r="I1962" i="20"/>
  <c r="I1963" i="20"/>
  <c r="I1964" i="20"/>
  <c r="I1965" i="20"/>
  <c r="I1966" i="20"/>
  <c r="I1967" i="20"/>
  <c r="I1968" i="20"/>
  <c r="I1969" i="20"/>
  <c r="I1970" i="20"/>
  <c r="I1971" i="20"/>
  <c r="I1972" i="20"/>
  <c r="I1973" i="20"/>
  <c r="I1974" i="20"/>
  <c r="I1975" i="20"/>
  <c r="I1976" i="20"/>
  <c r="I1977" i="20"/>
  <c r="I1978" i="20"/>
  <c r="I1979" i="20"/>
  <c r="I1980" i="20"/>
  <c r="I1981" i="20"/>
  <c r="I1982" i="20"/>
  <c r="I1983" i="20"/>
  <c r="I1984" i="20"/>
  <c r="I1985" i="20"/>
  <c r="I1986" i="20"/>
  <c r="I1987" i="20"/>
  <c r="I1988" i="20"/>
  <c r="I1989" i="20"/>
  <c r="I1990" i="20"/>
  <c r="I1991" i="20"/>
  <c r="I1992" i="20"/>
  <c r="I1993" i="20"/>
  <c r="I1994" i="20"/>
  <c r="I1995" i="20"/>
  <c r="I1996" i="20"/>
  <c r="I1997" i="20"/>
  <c r="I1998" i="20"/>
  <c r="I1999" i="20"/>
  <c r="I2000" i="20"/>
  <c r="I2001" i="20"/>
  <c r="I2002" i="20"/>
  <c r="I2003" i="20"/>
  <c r="I2004" i="20"/>
  <c r="I5" i="20"/>
  <c r="H25" i="29" l="1"/>
  <c r="H100" i="29"/>
  <c r="V2003" i="20"/>
  <c r="V1999" i="20"/>
  <c r="V1995" i="20"/>
  <c r="V1989" i="20"/>
  <c r="V1985" i="20"/>
  <c r="V1981" i="20"/>
  <c r="V1977" i="20"/>
  <c r="V1975" i="20"/>
  <c r="V1973" i="20"/>
  <c r="V1971" i="20"/>
  <c r="V1969" i="20"/>
  <c r="V1967" i="20"/>
  <c r="V1965" i="20"/>
  <c r="V1963" i="20"/>
  <c r="V1961" i="20"/>
  <c r="V1959" i="20"/>
  <c r="V1957" i="20"/>
  <c r="V1955" i="20"/>
  <c r="V1953" i="20"/>
  <c r="V1951" i="20"/>
  <c r="V1949" i="20"/>
  <c r="V1947" i="20"/>
  <c r="V1945" i="20"/>
  <c r="V1943" i="20"/>
  <c r="V1941" i="20"/>
  <c r="V1939" i="20"/>
  <c r="V1937" i="20"/>
  <c r="V1935" i="20"/>
  <c r="V1933" i="20"/>
  <c r="V1931" i="20"/>
  <c r="V1929" i="20"/>
  <c r="V1927" i="20"/>
  <c r="V1925" i="20"/>
  <c r="V1923" i="20"/>
  <c r="V1921" i="20"/>
  <c r="V1919" i="20"/>
  <c r="V1917" i="20"/>
  <c r="V1915" i="20"/>
  <c r="V1913" i="20"/>
  <c r="V1911" i="20"/>
  <c r="V1909" i="20"/>
  <c r="V1907" i="20"/>
  <c r="V1905" i="20"/>
  <c r="V1903" i="20"/>
  <c r="V1901" i="20"/>
  <c r="V1899" i="20"/>
  <c r="V1897" i="20"/>
  <c r="V1895" i="20"/>
  <c r="V1893" i="20"/>
  <c r="V1891" i="20"/>
  <c r="V1889" i="20"/>
  <c r="V1887" i="20"/>
  <c r="V1885" i="20"/>
  <c r="V1883" i="20"/>
  <c r="V1881" i="20"/>
  <c r="V1879" i="20"/>
  <c r="V1877" i="20"/>
  <c r="V1875" i="20"/>
  <c r="V1873" i="20"/>
  <c r="V1871" i="20"/>
  <c r="V1869" i="20"/>
  <c r="V1867" i="20"/>
  <c r="V1865" i="20"/>
  <c r="V1863" i="20"/>
  <c r="V1861" i="20"/>
  <c r="V1859" i="20"/>
  <c r="V1857" i="20"/>
  <c r="V1855" i="20"/>
  <c r="V1853" i="20"/>
  <c r="V1851" i="20"/>
  <c r="V1849" i="20"/>
  <c r="V1847" i="20"/>
  <c r="V1845" i="20"/>
  <c r="V1843" i="20"/>
  <c r="V1841" i="20"/>
  <c r="V1839" i="20"/>
  <c r="V1837" i="20"/>
  <c r="V1835" i="20"/>
  <c r="V1833" i="20"/>
  <c r="V1831" i="20"/>
  <c r="V1829" i="20"/>
  <c r="V1827" i="20"/>
  <c r="V1825" i="20"/>
  <c r="V1823" i="20"/>
  <c r="V1821" i="20"/>
  <c r="V1819" i="20"/>
  <c r="V1817" i="20"/>
  <c r="V1815" i="20"/>
  <c r="V1813" i="20"/>
  <c r="V1811" i="20"/>
  <c r="V1809" i="20"/>
  <c r="V1807" i="20"/>
  <c r="V1805" i="20"/>
  <c r="V1803" i="20"/>
  <c r="V1801" i="20"/>
  <c r="V1799" i="20"/>
  <c r="V1797" i="20"/>
  <c r="V1795" i="20"/>
  <c r="V1793" i="20"/>
  <c r="V1791" i="20"/>
  <c r="V1789" i="20"/>
  <c r="V1787" i="20"/>
  <c r="V1785" i="20"/>
  <c r="V1783" i="20"/>
  <c r="V1781" i="20"/>
  <c r="V1779" i="20"/>
  <c r="V1777" i="20"/>
  <c r="V1775" i="20"/>
  <c r="V1773" i="20"/>
  <c r="V1771" i="20"/>
  <c r="V1769" i="20"/>
  <c r="V1767" i="20"/>
  <c r="V1765" i="20"/>
  <c r="V1763" i="20"/>
  <c r="V1761" i="20"/>
  <c r="V1759" i="20"/>
  <c r="V1757" i="20"/>
  <c r="V1755" i="20"/>
  <c r="V1753" i="20"/>
  <c r="V1751" i="20"/>
  <c r="V1749" i="20"/>
  <c r="V1747" i="20"/>
  <c r="V1745" i="20"/>
  <c r="V1743" i="20"/>
  <c r="V1741" i="20"/>
  <c r="V1739" i="20"/>
  <c r="V1737" i="20"/>
  <c r="V1735" i="20"/>
  <c r="V1733" i="20"/>
  <c r="V1731" i="20"/>
  <c r="V1729" i="20"/>
  <c r="V1727" i="20"/>
  <c r="V1725" i="20"/>
  <c r="V1723" i="20"/>
  <c r="V1721" i="20"/>
  <c r="V1719" i="20"/>
  <c r="V1717" i="20"/>
  <c r="V1715" i="20"/>
  <c r="V1713" i="20"/>
  <c r="V1711" i="20"/>
  <c r="V1709" i="20"/>
  <c r="V1707" i="20"/>
  <c r="V1705" i="20"/>
  <c r="V1703" i="20"/>
  <c r="V1701" i="20"/>
  <c r="V1699" i="20"/>
  <c r="V1697" i="20"/>
  <c r="V1695" i="20"/>
  <c r="V1693" i="20"/>
  <c r="V1691" i="20"/>
  <c r="V1689" i="20"/>
  <c r="V1687" i="20"/>
  <c r="V1685" i="20"/>
  <c r="V1683" i="20"/>
  <c r="V1681" i="20"/>
  <c r="V1679" i="20"/>
  <c r="V1677" i="20"/>
  <c r="V1675" i="20"/>
  <c r="V1673" i="20"/>
  <c r="V1671" i="20"/>
  <c r="V1669" i="20"/>
  <c r="V1667" i="20"/>
  <c r="V1665" i="20"/>
  <c r="V1663" i="20"/>
  <c r="V1661" i="20"/>
  <c r="V1659" i="20"/>
  <c r="V1657" i="20"/>
  <c r="V1655" i="20"/>
  <c r="V1653" i="20"/>
  <c r="V1651" i="20"/>
  <c r="V1649" i="20"/>
  <c r="V1647" i="20"/>
  <c r="V1645" i="20"/>
  <c r="V1643" i="20"/>
  <c r="V1641" i="20"/>
  <c r="V1639" i="20"/>
  <c r="V1637" i="20"/>
  <c r="V1635" i="20"/>
  <c r="V1633" i="20"/>
  <c r="V1631" i="20"/>
  <c r="V1629" i="20"/>
  <c r="V1627" i="20"/>
  <c r="V1625" i="20"/>
  <c r="V1623" i="20"/>
  <c r="V1621" i="20"/>
  <c r="V1619" i="20"/>
  <c r="V1617" i="20"/>
  <c r="V1615" i="20"/>
  <c r="V1613" i="20"/>
  <c r="V1611" i="20"/>
  <c r="V1609" i="20"/>
  <c r="V1607" i="20"/>
  <c r="V1605" i="20"/>
  <c r="V1603" i="20"/>
  <c r="V1601" i="20"/>
  <c r="V1599" i="20"/>
  <c r="V1597" i="20"/>
  <c r="V1595" i="20"/>
  <c r="V1593" i="20"/>
  <c r="V1591" i="20"/>
  <c r="V1589" i="20"/>
  <c r="V1587" i="20"/>
  <c r="V1585" i="20"/>
  <c r="V1583" i="20"/>
  <c r="V1581" i="20"/>
  <c r="V1579" i="20"/>
  <c r="V1577" i="20"/>
  <c r="V1575" i="20"/>
  <c r="V1573" i="20"/>
  <c r="V1571" i="20"/>
  <c r="V1569" i="20"/>
  <c r="V1567" i="20"/>
  <c r="V1565" i="20"/>
  <c r="V1563" i="20"/>
  <c r="V1561" i="20"/>
  <c r="V1559" i="20"/>
  <c r="V1557" i="20"/>
  <c r="V1555" i="20"/>
  <c r="V1553" i="20"/>
  <c r="V1551" i="20"/>
  <c r="V1549" i="20"/>
  <c r="V1547" i="20"/>
  <c r="V1545" i="20"/>
  <c r="V1543" i="20"/>
  <c r="V1541" i="20"/>
  <c r="V1539" i="20"/>
  <c r="V1537" i="20"/>
  <c r="V1535" i="20"/>
  <c r="V1533" i="20"/>
  <c r="V1531" i="20"/>
  <c r="V1529" i="20"/>
  <c r="V1527" i="20"/>
  <c r="V1525" i="20"/>
  <c r="V1523" i="20"/>
  <c r="V1521" i="20"/>
  <c r="V1519" i="20"/>
  <c r="V1517" i="20"/>
  <c r="V1515" i="20"/>
  <c r="V1513" i="20"/>
  <c r="V1511" i="20"/>
  <c r="V1509" i="20"/>
  <c r="V1507" i="20"/>
  <c r="V1505" i="20"/>
  <c r="V1503" i="20"/>
  <c r="V1501" i="20"/>
  <c r="V1499" i="20"/>
  <c r="V1497" i="20"/>
  <c r="V1495" i="20"/>
  <c r="V1493" i="20"/>
  <c r="V1491" i="20"/>
  <c r="V1489" i="20"/>
  <c r="V1487" i="20"/>
  <c r="V1485" i="20"/>
  <c r="V1483" i="20"/>
  <c r="V1481" i="20"/>
  <c r="V1479" i="20"/>
  <c r="V1477" i="20"/>
  <c r="V1475" i="20"/>
  <c r="V1473" i="20"/>
  <c r="V1471" i="20"/>
  <c r="V1469" i="20"/>
  <c r="V1467" i="20"/>
  <c r="V1465" i="20"/>
  <c r="V1463" i="20"/>
  <c r="V1461" i="20"/>
  <c r="V1459" i="20"/>
  <c r="V1457" i="20"/>
  <c r="V1455" i="20"/>
  <c r="V1453" i="20"/>
  <c r="V1451" i="20"/>
  <c r="V1449" i="20"/>
  <c r="V1447" i="20"/>
  <c r="V1445" i="20"/>
  <c r="V1443" i="20"/>
  <c r="V1441" i="20"/>
  <c r="V1439" i="20"/>
  <c r="V1437" i="20"/>
  <c r="V1435" i="20"/>
  <c r="V1433" i="20"/>
  <c r="V1431" i="20"/>
  <c r="V1429" i="20"/>
  <c r="V1427" i="20"/>
  <c r="V1425" i="20"/>
  <c r="V1423" i="20"/>
  <c r="V1421" i="20"/>
  <c r="V1419" i="20"/>
  <c r="V1417" i="20"/>
  <c r="V1415" i="20"/>
  <c r="V1413" i="20"/>
  <c r="V1411" i="20"/>
  <c r="V1409" i="20"/>
  <c r="V1407" i="20"/>
  <c r="V1405" i="20"/>
  <c r="V1403" i="20"/>
  <c r="V1401" i="20"/>
  <c r="V1399" i="20"/>
  <c r="V1397" i="20"/>
  <c r="V1395" i="20"/>
  <c r="V1393" i="20"/>
  <c r="V1391" i="20"/>
  <c r="V1389" i="20"/>
  <c r="V1387" i="20"/>
  <c r="V1385" i="20"/>
  <c r="V1383" i="20"/>
  <c r="V1381" i="20"/>
  <c r="V1379" i="20"/>
  <c r="V1377" i="20"/>
  <c r="V1375" i="20"/>
  <c r="V1373" i="20"/>
  <c r="V1371" i="20"/>
  <c r="V1369" i="20"/>
  <c r="V1367" i="20"/>
  <c r="V1365" i="20"/>
  <c r="V1363" i="20"/>
  <c r="V1361" i="20"/>
  <c r="V1359" i="20"/>
  <c r="V1357" i="20"/>
  <c r="V1355" i="20"/>
  <c r="V1353" i="20"/>
  <c r="V1351" i="20"/>
  <c r="V1349" i="20"/>
  <c r="V1347" i="20"/>
  <c r="V1345" i="20"/>
  <c r="V1343" i="20"/>
  <c r="V1341" i="20"/>
  <c r="V1339" i="20"/>
  <c r="V1337" i="20"/>
  <c r="V1335" i="20"/>
  <c r="V1333" i="20"/>
  <c r="V1331" i="20"/>
  <c r="V1329" i="20"/>
  <c r="V1327" i="20"/>
  <c r="V1325" i="20"/>
  <c r="V1323" i="20"/>
  <c r="V1321" i="20"/>
  <c r="V1319" i="20"/>
  <c r="V1317" i="20"/>
  <c r="V1315" i="20"/>
  <c r="V1313" i="20"/>
  <c r="V1311" i="20"/>
  <c r="V1309" i="20"/>
  <c r="V1307" i="20"/>
  <c r="V1305" i="20"/>
  <c r="V1303" i="20"/>
  <c r="V1301" i="20"/>
  <c r="V1299" i="20"/>
  <c r="V1297" i="20"/>
  <c r="V1295" i="20"/>
  <c r="V1293" i="20"/>
  <c r="V1291" i="20"/>
  <c r="V1289" i="20"/>
  <c r="V1287" i="20"/>
  <c r="V1285" i="20"/>
  <c r="V1283" i="20"/>
  <c r="V1281" i="20"/>
  <c r="V1279" i="20"/>
  <c r="V1277" i="20"/>
  <c r="V1275" i="20"/>
  <c r="V1273" i="20"/>
  <c r="V1271" i="20"/>
  <c r="V1269" i="20"/>
  <c r="V1267" i="20"/>
  <c r="V1265" i="20"/>
  <c r="V1263" i="20"/>
  <c r="V1261" i="20"/>
  <c r="V1259" i="20"/>
  <c r="V1257" i="20"/>
  <c r="V1255" i="20"/>
  <c r="V1253" i="20"/>
  <c r="V1251" i="20"/>
  <c r="V1249" i="20"/>
  <c r="V1247" i="20"/>
  <c r="V1245" i="20"/>
  <c r="V1243" i="20"/>
  <c r="V1241" i="20"/>
  <c r="V1239" i="20"/>
  <c r="V1237" i="20"/>
  <c r="V1235" i="20"/>
  <c r="V1233" i="20"/>
  <c r="V1231" i="20"/>
  <c r="V1229" i="20"/>
  <c r="V1227" i="20"/>
  <c r="V1225" i="20"/>
  <c r="V1223" i="20"/>
  <c r="V1221" i="20"/>
  <c r="V1219" i="20"/>
  <c r="V1217" i="20"/>
  <c r="V1215" i="20"/>
  <c r="V1213" i="20"/>
  <c r="V1211" i="20"/>
  <c r="V1209" i="20"/>
  <c r="V1207" i="20"/>
  <c r="V1205" i="20"/>
  <c r="V1203" i="20"/>
  <c r="V1201" i="20"/>
  <c r="V1199" i="20"/>
  <c r="V1197" i="20"/>
  <c r="V1195" i="20"/>
  <c r="V1193" i="20"/>
  <c r="V1191" i="20"/>
  <c r="V1189" i="20"/>
  <c r="V1187" i="20"/>
  <c r="V1185" i="20"/>
  <c r="V1183" i="20"/>
  <c r="V1181" i="20"/>
  <c r="V1179" i="20"/>
  <c r="V1177" i="20"/>
  <c r="V1175" i="20"/>
  <c r="V1173" i="20"/>
  <c r="V1171" i="20"/>
  <c r="V1169" i="20"/>
  <c r="V1167" i="20"/>
  <c r="V1165" i="20"/>
  <c r="V1163" i="20"/>
  <c r="V1161" i="20"/>
  <c r="V1159" i="20"/>
  <c r="V1157" i="20"/>
  <c r="V1155" i="20"/>
  <c r="V1153" i="20"/>
  <c r="V1151" i="20"/>
  <c r="V1149" i="20"/>
  <c r="V1147" i="20"/>
  <c r="V1145" i="20"/>
  <c r="V1143" i="20"/>
  <c r="V1141" i="20"/>
  <c r="V1139" i="20"/>
  <c r="V1137" i="20"/>
  <c r="V1135" i="20"/>
  <c r="V1133" i="20"/>
  <c r="V1131" i="20"/>
  <c r="V1129" i="20"/>
  <c r="V1127" i="20"/>
  <c r="V1125" i="20"/>
  <c r="V1123" i="20"/>
  <c r="V1121" i="20"/>
  <c r="V1119" i="20"/>
  <c r="V1117" i="20"/>
  <c r="V1115" i="20"/>
  <c r="V1113" i="20"/>
  <c r="V1111" i="20"/>
  <c r="V1109" i="20"/>
  <c r="V1107" i="20"/>
  <c r="V1105" i="20"/>
  <c r="V1103" i="20"/>
  <c r="V1101" i="20"/>
  <c r="V1099" i="20"/>
  <c r="V1097" i="20"/>
  <c r="V1095" i="20"/>
  <c r="V1093" i="20"/>
  <c r="V1091" i="20"/>
  <c r="V1089" i="20"/>
  <c r="V1087" i="20"/>
  <c r="V1085" i="20"/>
  <c r="V1083" i="20"/>
  <c r="V1081" i="20"/>
  <c r="V1079" i="20"/>
  <c r="V1077" i="20"/>
  <c r="V1075" i="20"/>
  <c r="V1073" i="20"/>
  <c r="V1071" i="20"/>
  <c r="V1069" i="20"/>
  <c r="V1067" i="20"/>
  <c r="V1065" i="20"/>
  <c r="V1063" i="20"/>
  <c r="V1061" i="20"/>
  <c r="V1059" i="20"/>
  <c r="V1057" i="20"/>
  <c r="V1055" i="20"/>
  <c r="V1053" i="20"/>
  <c r="V1051" i="20"/>
  <c r="V1049" i="20"/>
  <c r="V1047" i="20"/>
  <c r="V1045" i="20"/>
  <c r="V1043" i="20"/>
  <c r="V1041" i="20"/>
  <c r="V1039" i="20"/>
  <c r="V1037" i="20"/>
  <c r="V1035" i="20"/>
  <c r="V1033" i="20"/>
  <c r="V1031" i="20"/>
  <c r="V1029" i="20"/>
  <c r="V1027" i="20"/>
  <c r="V1025" i="20"/>
  <c r="V1023" i="20"/>
  <c r="V1021" i="20"/>
  <c r="V1019" i="20"/>
  <c r="V1017" i="20"/>
  <c r="V1015" i="20"/>
  <c r="V1013" i="20"/>
  <c r="V1011" i="20"/>
  <c r="V1009" i="20"/>
  <c r="V1007" i="20"/>
  <c r="V1005" i="20"/>
  <c r="V1003" i="20"/>
  <c r="V1001" i="20"/>
  <c r="V999" i="20"/>
  <c r="V997" i="20"/>
  <c r="V995" i="20"/>
  <c r="V993" i="20"/>
  <c r="V991" i="20"/>
  <c r="V989" i="20"/>
  <c r="V987" i="20"/>
  <c r="V985" i="20"/>
  <c r="V983" i="20"/>
  <c r="V981" i="20"/>
  <c r="V979" i="20"/>
  <c r="V977" i="20"/>
  <c r="V975" i="20"/>
  <c r="V973" i="20"/>
  <c r="V971" i="20"/>
  <c r="V969" i="20"/>
  <c r="V967" i="20"/>
  <c r="V965" i="20"/>
  <c r="V963" i="20"/>
  <c r="V961" i="20"/>
  <c r="V959" i="20"/>
  <c r="V957" i="20"/>
  <c r="V955" i="20"/>
  <c r="V953" i="20"/>
  <c r="V951" i="20"/>
  <c r="V949" i="20"/>
  <c r="V947" i="20"/>
  <c r="V945" i="20"/>
  <c r="V943" i="20"/>
  <c r="V941" i="20"/>
  <c r="V939" i="20"/>
  <c r="V937" i="20"/>
  <c r="V935" i="20"/>
  <c r="V933" i="20"/>
  <c r="V931" i="20"/>
  <c r="V929" i="20"/>
  <c r="V927" i="20"/>
  <c r="V925" i="20"/>
  <c r="V923" i="20"/>
  <c r="V921" i="20"/>
  <c r="V919" i="20"/>
  <c r="V917" i="20"/>
  <c r="V915" i="20"/>
  <c r="V913" i="20"/>
  <c r="V911" i="20"/>
  <c r="V909" i="20"/>
  <c r="V907" i="20"/>
  <c r="V905" i="20"/>
  <c r="V903" i="20"/>
  <c r="V901" i="20"/>
  <c r="V899" i="20"/>
  <c r="V897" i="20"/>
  <c r="V895" i="20"/>
  <c r="V893" i="20"/>
  <c r="V891" i="20"/>
  <c r="V889" i="20"/>
  <c r="V887" i="20"/>
  <c r="V885" i="20"/>
  <c r="V883" i="20"/>
  <c r="V881" i="20"/>
  <c r="V879" i="20"/>
  <c r="V877" i="20"/>
  <c r="V875" i="20"/>
  <c r="V873" i="20"/>
  <c r="V871" i="20"/>
  <c r="V869" i="20"/>
  <c r="V867" i="20"/>
  <c r="V865" i="20"/>
  <c r="V863" i="20"/>
  <c r="V861" i="20"/>
  <c r="V859" i="20"/>
  <c r="V857" i="20"/>
  <c r="V855" i="20"/>
  <c r="V853" i="20"/>
  <c r="V851" i="20"/>
  <c r="V849" i="20"/>
  <c r="V847" i="20"/>
  <c r="V845" i="20"/>
  <c r="V843" i="20"/>
  <c r="V841" i="20"/>
  <c r="V839" i="20"/>
  <c r="V837" i="20"/>
  <c r="V835" i="20"/>
  <c r="V833" i="20"/>
  <c r="V831" i="20"/>
  <c r="V829" i="20"/>
  <c r="V827" i="20"/>
  <c r="V825" i="20"/>
  <c r="V823" i="20"/>
  <c r="V821" i="20"/>
  <c r="V819" i="20"/>
  <c r="V817" i="20"/>
  <c r="V815" i="20"/>
  <c r="V813" i="20"/>
  <c r="V811" i="20"/>
  <c r="V809" i="20"/>
  <c r="V807" i="20"/>
  <c r="V805" i="20"/>
  <c r="V803" i="20"/>
  <c r="V801" i="20"/>
  <c r="V799" i="20"/>
  <c r="V797" i="20"/>
  <c r="V795" i="20"/>
  <c r="V793" i="20"/>
  <c r="V791" i="20"/>
  <c r="V789" i="20"/>
  <c r="V787" i="20"/>
  <c r="V785" i="20"/>
  <c r="V783" i="20"/>
  <c r="V781" i="20"/>
  <c r="V779" i="20"/>
  <c r="V777" i="20"/>
  <c r="V775" i="20"/>
  <c r="V773" i="20"/>
  <c r="V771" i="20"/>
  <c r="V769" i="20"/>
  <c r="V767" i="20"/>
  <c r="V765" i="20"/>
  <c r="V763" i="20"/>
  <c r="V761" i="20"/>
  <c r="V759" i="20"/>
  <c r="V757" i="20"/>
  <c r="V755" i="20"/>
  <c r="V753" i="20"/>
  <c r="V751" i="20"/>
  <c r="V749" i="20"/>
  <c r="V747" i="20"/>
  <c r="V745" i="20"/>
  <c r="V743" i="20"/>
  <c r="V741" i="20"/>
  <c r="V739" i="20"/>
  <c r="V737" i="20"/>
  <c r="V735" i="20"/>
  <c r="V733" i="20"/>
  <c r="V731" i="20"/>
  <c r="V729" i="20"/>
  <c r="V727" i="20"/>
  <c r="V725" i="20"/>
  <c r="V723" i="20"/>
  <c r="V721" i="20"/>
  <c r="V719" i="20"/>
  <c r="V717" i="20"/>
  <c r="V715" i="20"/>
  <c r="V713" i="20"/>
  <c r="V711" i="20"/>
  <c r="V709" i="20"/>
  <c r="V707" i="20"/>
  <c r="V705" i="20"/>
  <c r="V703" i="20"/>
  <c r="V701" i="20"/>
  <c r="V699" i="20"/>
  <c r="V697" i="20"/>
  <c r="V695" i="20"/>
  <c r="V693" i="20"/>
  <c r="V691" i="20"/>
  <c r="V689" i="20"/>
  <c r="V687" i="20"/>
  <c r="V685" i="20"/>
  <c r="V683" i="20"/>
  <c r="V681" i="20"/>
  <c r="V679" i="20"/>
  <c r="V677" i="20"/>
  <c r="V675" i="20"/>
  <c r="V673" i="20"/>
  <c r="V671" i="20"/>
  <c r="V669" i="20"/>
  <c r="V667" i="20"/>
  <c r="V665" i="20"/>
  <c r="V663" i="20"/>
  <c r="V661" i="20"/>
  <c r="V659" i="20"/>
  <c r="V657" i="20"/>
  <c r="V655" i="20"/>
  <c r="V653" i="20"/>
  <c r="V651" i="20"/>
  <c r="V649" i="20"/>
  <c r="V647" i="20"/>
  <c r="V645" i="20"/>
  <c r="V643" i="20"/>
  <c r="V641" i="20"/>
  <c r="V639" i="20"/>
  <c r="V637" i="20"/>
  <c r="V635" i="20"/>
  <c r="V633" i="20"/>
  <c r="V631" i="20"/>
  <c r="V629" i="20"/>
  <c r="V627" i="20"/>
  <c r="V625" i="20"/>
  <c r="V623" i="20"/>
  <c r="V621" i="20"/>
  <c r="V619" i="20"/>
  <c r="V617" i="20"/>
  <c r="V615" i="20"/>
  <c r="V613" i="20"/>
  <c r="V611" i="20"/>
  <c r="V609" i="20"/>
  <c r="V607" i="20"/>
  <c r="V605" i="20"/>
  <c r="V603" i="20"/>
  <c r="V601" i="20"/>
  <c r="V599" i="20"/>
  <c r="V597" i="20"/>
  <c r="V595" i="20"/>
  <c r="V593" i="20"/>
  <c r="V591" i="20"/>
  <c r="V589" i="20"/>
  <c r="V587" i="20"/>
  <c r="V585" i="20"/>
  <c r="V583" i="20"/>
  <c r="V581" i="20"/>
  <c r="V579" i="20"/>
  <c r="V577" i="20"/>
  <c r="V575" i="20"/>
  <c r="V573" i="20"/>
  <c r="V571" i="20"/>
  <c r="V569" i="20"/>
  <c r="V567" i="20"/>
  <c r="V565" i="20"/>
  <c r="V563" i="20"/>
  <c r="V561" i="20"/>
  <c r="V559" i="20"/>
  <c r="V557" i="20"/>
  <c r="V555" i="20"/>
  <c r="V553" i="20"/>
  <c r="V551" i="20"/>
  <c r="V549" i="20"/>
  <c r="V547" i="20"/>
  <c r="V545" i="20"/>
  <c r="V543" i="20"/>
  <c r="V541" i="20"/>
  <c r="V539" i="20"/>
  <c r="V537" i="20"/>
  <c r="V535" i="20"/>
  <c r="V533" i="20"/>
  <c r="V531" i="20"/>
  <c r="V529" i="20"/>
  <c r="V527" i="20"/>
  <c r="V525" i="20"/>
  <c r="V523" i="20"/>
  <c r="V521" i="20"/>
  <c r="V519" i="20"/>
  <c r="V517" i="20"/>
  <c r="V515" i="20"/>
  <c r="V513" i="20"/>
  <c r="V511" i="20"/>
  <c r="V509" i="20"/>
  <c r="V507" i="20"/>
  <c r="V505" i="20"/>
  <c r="V503" i="20"/>
  <c r="V501" i="20"/>
  <c r="V499" i="20"/>
  <c r="V497" i="20"/>
  <c r="V495" i="20"/>
  <c r="V493" i="20"/>
  <c r="V491" i="20"/>
  <c r="V489" i="20"/>
  <c r="V487" i="20"/>
  <c r="V485" i="20"/>
  <c r="V483" i="20"/>
  <c r="V481" i="20"/>
  <c r="V479" i="20"/>
  <c r="V477" i="20"/>
  <c r="V475" i="20"/>
  <c r="V473" i="20"/>
  <c r="V471" i="20"/>
  <c r="V469" i="20"/>
  <c r="V467" i="20"/>
  <c r="V465" i="20"/>
  <c r="V463" i="20"/>
  <c r="V461" i="20"/>
  <c r="V459" i="20"/>
  <c r="V457" i="20"/>
  <c r="V455" i="20"/>
  <c r="V453" i="20"/>
  <c r="V451" i="20"/>
  <c r="V449" i="20"/>
  <c r="V447" i="20"/>
  <c r="V445" i="20"/>
  <c r="V443" i="20"/>
  <c r="V441" i="20"/>
  <c r="V439" i="20"/>
  <c r="V437" i="20"/>
  <c r="V435" i="20"/>
  <c r="V433" i="20"/>
  <c r="V431" i="20"/>
  <c r="V429" i="20"/>
  <c r="V427" i="20"/>
  <c r="V425" i="20"/>
  <c r="V423" i="20"/>
  <c r="V421" i="20"/>
  <c r="V419" i="20"/>
  <c r="V417" i="20"/>
  <c r="V415" i="20"/>
  <c r="V413" i="20"/>
  <c r="V411" i="20"/>
  <c r="V409" i="20"/>
  <c r="V407" i="20"/>
  <c r="V405" i="20"/>
  <c r="V403" i="20"/>
  <c r="V401" i="20"/>
  <c r="V399" i="20"/>
  <c r="V397" i="20"/>
  <c r="V395" i="20"/>
  <c r="V393" i="20"/>
  <c r="V391" i="20"/>
  <c r="V389" i="20"/>
  <c r="V387" i="20"/>
  <c r="V385" i="20"/>
  <c r="V383" i="20"/>
  <c r="V381" i="20"/>
  <c r="V379" i="20"/>
  <c r="V377" i="20"/>
  <c r="V375" i="20"/>
  <c r="V373" i="20"/>
  <c r="V371" i="20"/>
  <c r="V369" i="20"/>
  <c r="V367" i="20"/>
  <c r="V365" i="20"/>
  <c r="V363" i="20"/>
  <c r="V361" i="20"/>
  <c r="V359" i="20"/>
  <c r="V357" i="20"/>
  <c r="V355" i="20"/>
  <c r="V353" i="20"/>
  <c r="V351" i="20"/>
  <c r="V349" i="20"/>
  <c r="V347" i="20"/>
  <c r="V345" i="20"/>
  <c r="V343" i="20"/>
  <c r="V341" i="20"/>
  <c r="V339" i="20"/>
  <c r="V337" i="20"/>
  <c r="V335" i="20"/>
  <c r="V333" i="20"/>
  <c r="V331" i="20"/>
  <c r="V329" i="20"/>
  <c r="V327" i="20"/>
  <c r="V325" i="20"/>
  <c r="V323" i="20"/>
  <c r="V321" i="20"/>
  <c r="V319" i="20"/>
  <c r="V317" i="20"/>
  <c r="V315" i="20"/>
  <c r="V313" i="20"/>
  <c r="V311" i="20"/>
  <c r="V309" i="20"/>
  <c r="V307" i="20"/>
  <c r="V305" i="20"/>
  <c r="V303" i="20"/>
  <c r="V301" i="20"/>
  <c r="V299" i="20"/>
  <c r="V297" i="20"/>
  <c r="V295" i="20"/>
  <c r="V293" i="20"/>
  <c r="V291" i="20"/>
  <c r="V289" i="20"/>
  <c r="V287" i="20"/>
  <c r="V285" i="20"/>
  <c r="V283" i="20"/>
  <c r="V281" i="20"/>
  <c r="V279" i="20"/>
  <c r="V277" i="20"/>
  <c r="V275" i="20"/>
  <c r="V273" i="20"/>
  <c r="V271" i="20"/>
  <c r="V269" i="20"/>
  <c r="V267" i="20"/>
  <c r="V265" i="20"/>
  <c r="V263" i="20"/>
  <c r="V261" i="20"/>
  <c r="V259" i="20"/>
  <c r="V257" i="20"/>
  <c r="V255" i="20"/>
  <c r="V253" i="20"/>
  <c r="V251" i="20"/>
  <c r="V249" i="20"/>
  <c r="V247" i="20"/>
  <c r="V245" i="20"/>
  <c r="V243" i="20"/>
  <c r="V241" i="20"/>
  <c r="V239" i="20"/>
  <c r="V237" i="20"/>
  <c r="V235" i="20"/>
  <c r="V233" i="20"/>
  <c r="V231" i="20"/>
  <c r="V229" i="20"/>
  <c r="V227" i="20"/>
  <c r="V225" i="20"/>
  <c r="V223" i="20"/>
  <c r="V221" i="20"/>
  <c r="V219" i="20"/>
  <c r="V217" i="20"/>
  <c r="V215" i="20"/>
  <c r="V213" i="20"/>
  <c r="V211" i="20"/>
  <c r="V209" i="20"/>
  <c r="V207" i="20"/>
  <c r="V205" i="20"/>
  <c r="V203" i="20"/>
  <c r="V201" i="20"/>
  <c r="V199" i="20"/>
  <c r="V197" i="20"/>
  <c r="V195" i="20"/>
  <c r="V193" i="20"/>
  <c r="V191" i="20"/>
  <c r="V189" i="20"/>
  <c r="V187" i="20"/>
  <c r="V185" i="20"/>
  <c r="V183" i="20"/>
  <c r="V181" i="20"/>
  <c r="V179" i="20"/>
  <c r="V177" i="20"/>
  <c r="V175" i="20"/>
  <c r="V173" i="20"/>
  <c r="V171" i="20"/>
  <c r="V169" i="20"/>
  <c r="V167" i="20"/>
  <c r="V165" i="20"/>
  <c r="V163" i="20"/>
  <c r="V161" i="20"/>
  <c r="V159" i="20"/>
  <c r="V157" i="20"/>
  <c r="V155" i="20"/>
  <c r="V153" i="20"/>
  <c r="V151" i="20"/>
  <c r="V149" i="20"/>
  <c r="V147" i="20"/>
  <c r="V145" i="20"/>
  <c r="V143" i="20"/>
  <c r="V141" i="20"/>
  <c r="V139" i="20"/>
  <c r="V137" i="20"/>
  <c r="V135" i="20"/>
  <c r="V133" i="20"/>
  <c r="V131" i="20"/>
  <c r="V129" i="20"/>
  <c r="V127" i="20"/>
  <c r="V125" i="20"/>
  <c r="V123" i="20"/>
  <c r="V121" i="20"/>
  <c r="V119" i="20"/>
  <c r="V117" i="20"/>
  <c r="V115" i="20"/>
  <c r="V113" i="20"/>
  <c r="V111" i="20"/>
  <c r="V109" i="20"/>
  <c r="V107" i="20"/>
  <c r="V105" i="20"/>
  <c r="V103" i="20"/>
  <c r="V101" i="20"/>
  <c r="V99" i="20"/>
  <c r="V97" i="20"/>
  <c r="V95" i="20"/>
  <c r="V93" i="20"/>
  <c r="V91" i="20"/>
  <c r="V89" i="20"/>
  <c r="V87" i="20"/>
  <c r="V85" i="20"/>
  <c r="V83" i="20"/>
  <c r="V81" i="20"/>
  <c r="V79" i="20"/>
  <c r="V77" i="20"/>
  <c r="V75" i="20"/>
  <c r="V73" i="20"/>
  <c r="V71" i="20"/>
  <c r="V69" i="20"/>
  <c r="V67" i="20"/>
  <c r="V65" i="20"/>
  <c r="V63" i="20"/>
  <c r="V61" i="20"/>
  <c r="V59" i="20"/>
  <c r="V57" i="20"/>
  <c r="V55" i="20"/>
  <c r="V53" i="20"/>
  <c r="V51" i="20"/>
  <c r="V49" i="20"/>
  <c r="V47" i="20"/>
  <c r="V45" i="20"/>
  <c r="V43" i="20"/>
  <c r="V41" i="20"/>
  <c r="V39" i="20"/>
  <c r="V37" i="20"/>
  <c r="V35" i="20"/>
  <c r="V33" i="20"/>
  <c r="V31" i="20"/>
  <c r="V29" i="20"/>
  <c r="V27" i="20"/>
  <c r="V25" i="20"/>
  <c r="V23" i="20"/>
  <c r="V21" i="20"/>
  <c r="V19" i="20"/>
  <c r="V17" i="20"/>
  <c r="V15" i="20"/>
  <c r="V13" i="20"/>
  <c r="V11" i="20"/>
  <c r="V9" i="20"/>
  <c r="V2001" i="20"/>
  <c r="V1997" i="20"/>
  <c r="V1993" i="20"/>
  <c r="V1991" i="20"/>
  <c r="V1987" i="20"/>
  <c r="V1983" i="20"/>
  <c r="V1979" i="20"/>
  <c r="V2004" i="20"/>
  <c r="V2002" i="20"/>
  <c r="V2000" i="20"/>
  <c r="V1998" i="20"/>
  <c r="V1996" i="20"/>
  <c r="V1994" i="20"/>
  <c r="V1992" i="20"/>
  <c r="V1990" i="20"/>
  <c r="V1988" i="20"/>
  <c r="V1986" i="20"/>
  <c r="V1984" i="20"/>
  <c r="V1982" i="20"/>
  <c r="V1980" i="20"/>
  <c r="V1978" i="20"/>
  <c r="V1976" i="20"/>
  <c r="V1974" i="20"/>
  <c r="V1972" i="20"/>
  <c r="V1970" i="20"/>
  <c r="V1968" i="20"/>
  <c r="V1966" i="20"/>
  <c r="V1964" i="20"/>
  <c r="V1962" i="20"/>
  <c r="V1960" i="20"/>
  <c r="V1958" i="20"/>
  <c r="V1956" i="20"/>
  <c r="V1954" i="20"/>
  <c r="V1952" i="20"/>
  <c r="V1950" i="20"/>
  <c r="V1948" i="20"/>
  <c r="V1946" i="20"/>
  <c r="V1944" i="20"/>
  <c r="V1942" i="20"/>
  <c r="V1940" i="20"/>
  <c r="V1938" i="20"/>
  <c r="V1936" i="20"/>
  <c r="V1934" i="20"/>
  <c r="V1932" i="20"/>
  <c r="V1930" i="20"/>
  <c r="V1928" i="20"/>
  <c r="V1926" i="20"/>
  <c r="V1924" i="20"/>
  <c r="V1922" i="20"/>
  <c r="V1920" i="20"/>
  <c r="V1918" i="20"/>
  <c r="V1916" i="20"/>
  <c r="V1914" i="20"/>
  <c r="V1912" i="20"/>
  <c r="V1910" i="20"/>
  <c r="V1908" i="20"/>
  <c r="V1906" i="20"/>
  <c r="V1904" i="20"/>
  <c r="V1902" i="20"/>
  <c r="V1900" i="20"/>
  <c r="V1898" i="20"/>
  <c r="V1896" i="20"/>
  <c r="V1894" i="20"/>
  <c r="V1892" i="20"/>
  <c r="V1890" i="20"/>
  <c r="V1888" i="20"/>
  <c r="V1886" i="20"/>
  <c r="V1884" i="20"/>
  <c r="V1882" i="20"/>
  <c r="V1880" i="20"/>
  <c r="V1878" i="20"/>
  <c r="V1876" i="20"/>
  <c r="V1874" i="20"/>
  <c r="V1872" i="20"/>
  <c r="V1870" i="20"/>
  <c r="V1868" i="20"/>
  <c r="V1866" i="20"/>
  <c r="V1864" i="20"/>
  <c r="V1862" i="20"/>
  <c r="V1860" i="20"/>
  <c r="V1858" i="20"/>
  <c r="V1856" i="20"/>
  <c r="V1854" i="20"/>
  <c r="V1852" i="20"/>
  <c r="V1850" i="20"/>
  <c r="V1848" i="20"/>
  <c r="V1846" i="20"/>
  <c r="V1844" i="20"/>
  <c r="V1842" i="20"/>
  <c r="V1840" i="20"/>
  <c r="V1838" i="20"/>
  <c r="V1836" i="20"/>
  <c r="V1834" i="20"/>
  <c r="V1832" i="20"/>
  <c r="V1830" i="20"/>
  <c r="V1828" i="20"/>
  <c r="V1826" i="20"/>
  <c r="V1824" i="20"/>
  <c r="V1822" i="20"/>
  <c r="V1820" i="20"/>
  <c r="V1818" i="20"/>
  <c r="V1816" i="20"/>
  <c r="V1814" i="20"/>
  <c r="V1812" i="20"/>
  <c r="V1810" i="20"/>
  <c r="V1808" i="20"/>
  <c r="V1806" i="20"/>
  <c r="V1804" i="20"/>
  <c r="V1802" i="20"/>
  <c r="V1800" i="20"/>
  <c r="V1798" i="20"/>
  <c r="V1796" i="20"/>
  <c r="V1794" i="20"/>
  <c r="V1792" i="20"/>
  <c r="V1790" i="20"/>
  <c r="V1788" i="20"/>
  <c r="V1786" i="20"/>
  <c r="V1784" i="20"/>
  <c r="V1782" i="20"/>
  <c r="V1780" i="20"/>
  <c r="V1778" i="20"/>
  <c r="V1776" i="20"/>
  <c r="V1774" i="20"/>
  <c r="V1772" i="20"/>
  <c r="V1770" i="20"/>
  <c r="V1768" i="20"/>
  <c r="V1766" i="20"/>
  <c r="V1764" i="20"/>
  <c r="V1762" i="20"/>
  <c r="V1760" i="20"/>
  <c r="V1758" i="20"/>
  <c r="V1756" i="20"/>
  <c r="V1754" i="20"/>
  <c r="V1752" i="20"/>
  <c r="V1750" i="20"/>
  <c r="V1748" i="20"/>
  <c r="V1746" i="20"/>
  <c r="V1744" i="20"/>
  <c r="V1742" i="20"/>
  <c r="V1740" i="20"/>
  <c r="V1738" i="20"/>
  <c r="V1736" i="20"/>
  <c r="V1734" i="20"/>
  <c r="V1732" i="20"/>
  <c r="V1730" i="20"/>
  <c r="V1728" i="20"/>
  <c r="V1726" i="20"/>
  <c r="V1724" i="20"/>
  <c r="V1722" i="20"/>
  <c r="V1720" i="20"/>
  <c r="V1718" i="20"/>
  <c r="V1716" i="20"/>
  <c r="V1714" i="20"/>
  <c r="V1712" i="20"/>
  <c r="V1710" i="20"/>
  <c r="V1708" i="20"/>
  <c r="V1706" i="20"/>
  <c r="V1704" i="20"/>
  <c r="V1702" i="20"/>
  <c r="V1700" i="20"/>
  <c r="V1698" i="20"/>
  <c r="V1696" i="20"/>
  <c r="V1694" i="20"/>
  <c r="V1692" i="20"/>
  <c r="V1690" i="20"/>
  <c r="V1688" i="20"/>
  <c r="V1686" i="20"/>
  <c r="V1684" i="20"/>
  <c r="V1682" i="20"/>
  <c r="V1680" i="20"/>
  <c r="V1678" i="20"/>
  <c r="V1676" i="20"/>
  <c r="V1674" i="20"/>
  <c r="V1672" i="20"/>
  <c r="V1670" i="20"/>
  <c r="V1668" i="20"/>
  <c r="V1666" i="20"/>
  <c r="V1664" i="20"/>
  <c r="V1662" i="20"/>
  <c r="V1660" i="20"/>
  <c r="V1658" i="20"/>
  <c r="V1656" i="20"/>
  <c r="V1654" i="20"/>
  <c r="V1652" i="20"/>
  <c r="V1650" i="20"/>
  <c r="V1648" i="20"/>
  <c r="V1646" i="20"/>
  <c r="V1644" i="20"/>
  <c r="V1642" i="20"/>
  <c r="V1640" i="20"/>
  <c r="V1638" i="20"/>
  <c r="V1636" i="20"/>
  <c r="V1634" i="20"/>
  <c r="V1632" i="20"/>
  <c r="V1630" i="20"/>
  <c r="V1628" i="20"/>
  <c r="V1626" i="20"/>
  <c r="V1624" i="20"/>
  <c r="V1622" i="20"/>
  <c r="V1620" i="20"/>
  <c r="V1618" i="20"/>
  <c r="V1616" i="20"/>
  <c r="V1614" i="20"/>
  <c r="V1612" i="20"/>
  <c r="V1610" i="20"/>
  <c r="V1608" i="20"/>
  <c r="V1606" i="20"/>
  <c r="V1604" i="20"/>
  <c r="V1602" i="20"/>
  <c r="V1600" i="20"/>
  <c r="V1598" i="20"/>
  <c r="V1596" i="20"/>
  <c r="V1594" i="20"/>
  <c r="V1592" i="20"/>
  <c r="V1590" i="20"/>
  <c r="V1588" i="20"/>
  <c r="V1586" i="20"/>
  <c r="V1584" i="20"/>
  <c r="V1582" i="20"/>
  <c r="V1580" i="20"/>
  <c r="V1578" i="20"/>
  <c r="V1576" i="20"/>
  <c r="V1574" i="20"/>
  <c r="V1572" i="20"/>
  <c r="V1570" i="20"/>
  <c r="V1568" i="20"/>
  <c r="V1566" i="20"/>
  <c r="V1564" i="20"/>
  <c r="V1562" i="20"/>
  <c r="V1560" i="20"/>
  <c r="V1558" i="20"/>
  <c r="V1556" i="20"/>
  <c r="V1554" i="20"/>
  <c r="V1552" i="20"/>
  <c r="V1550" i="20"/>
  <c r="V1548" i="20"/>
  <c r="V1546" i="20"/>
  <c r="V1544" i="20"/>
  <c r="V1542" i="20"/>
  <c r="V1540" i="20"/>
  <c r="V1538" i="20"/>
  <c r="V1536" i="20"/>
  <c r="V1534" i="20"/>
  <c r="V1532" i="20"/>
  <c r="V1530" i="20"/>
  <c r="V1528" i="20"/>
  <c r="V1526" i="20"/>
  <c r="V1524" i="20"/>
  <c r="V1522" i="20"/>
  <c r="V1520" i="20"/>
  <c r="V1518" i="20"/>
  <c r="V1516" i="20"/>
  <c r="V1514" i="20"/>
  <c r="V1512" i="20"/>
  <c r="V1510" i="20"/>
  <c r="V1508" i="20"/>
  <c r="V1506" i="20"/>
  <c r="V1504" i="20"/>
  <c r="V1502" i="20"/>
  <c r="V1500" i="20"/>
  <c r="V1498" i="20"/>
  <c r="V1496" i="20"/>
  <c r="V1494" i="20"/>
  <c r="V1492" i="20"/>
  <c r="V1490" i="20"/>
  <c r="V1488" i="20"/>
  <c r="V1486" i="20"/>
  <c r="V1484" i="20"/>
  <c r="V1482" i="20"/>
  <c r="V1480" i="20"/>
  <c r="V1478" i="20"/>
  <c r="V1476" i="20"/>
  <c r="V1474" i="20"/>
  <c r="V1472" i="20"/>
  <c r="V1470" i="20"/>
  <c r="V1468" i="20"/>
  <c r="V1466" i="20"/>
  <c r="V1464" i="20"/>
  <c r="V1462" i="20"/>
  <c r="V1460" i="20"/>
  <c r="V1458" i="20"/>
  <c r="V1456" i="20"/>
  <c r="V1454" i="20"/>
  <c r="V1452" i="20"/>
  <c r="V1450" i="20"/>
  <c r="V1448" i="20"/>
  <c r="V1446" i="20"/>
  <c r="V1444" i="20"/>
  <c r="V1442" i="20"/>
  <c r="V1440" i="20"/>
  <c r="V1438" i="20"/>
  <c r="V1436" i="20"/>
  <c r="V1434" i="20"/>
  <c r="V1432" i="20"/>
  <c r="V1430" i="20"/>
  <c r="V1428" i="20"/>
  <c r="V1426" i="20"/>
  <c r="V1424" i="20"/>
  <c r="V1422" i="20"/>
  <c r="V1420" i="20"/>
  <c r="V1418" i="20"/>
  <c r="V1416" i="20"/>
  <c r="V1414" i="20"/>
  <c r="V1412" i="20"/>
  <c r="V1410" i="20"/>
  <c r="V1408" i="20"/>
  <c r="V1406" i="20"/>
  <c r="V1404" i="20"/>
  <c r="V1402" i="20"/>
  <c r="V1400" i="20"/>
  <c r="V1398" i="20"/>
  <c r="V1396" i="20"/>
  <c r="V1394" i="20"/>
  <c r="V1392" i="20"/>
  <c r="V1390" i="20"/>
  <c r="V1388" i="20"/>
  <c r="V1386" i="20"/>
  <c r="V1384" i="20"/>
  <c r="V1382" i="20"/>
  <c r="V1380" i="20"/>
  <c r="V1378" i="20"/>
  <c r="V1376" i="20"/>
  <c r="V1374" i="20"/>
  <c r="V1372" i="20"/>
  <c r="V1370" i="20"/>
  <c r="V1368" i="20"/>
  <c r="V1366" i="20"/>
  <c r="V1364" i="20"/>
  <c r="V1362" i="20"/>
  <c r="V1360" i="20"/>
  <c r="V1358" i="20"/>
  <c r="V1356" i="20"/>
  <c r="V1354" i="20"/>
  <c r="V1352" i="20"/>
  <c r="V1350" i="20"/>
  <c r="V1348" i="20"/>
  <c r="V1346" i="20"/>
  <c r="V1344" i="20"/>
  <c r="V1342" i="20"/>
  <c r="V1340" i="20"/>
  <c r="V1338" i="20"/>
  <c r="V1336" i="20"/>
  <c r="V1334" i="20"/>
  <c r="V1332" i="20"/>
  <c r="V1330" i="20"/>
  <c r="V1328" i="20"/>
  <c r="V1326" i="20"/>
  <c r="V1324" i="20"/>
  <c r="V1322" i="20"/>
  <c r="V1320" i="20"/>
  <c r="V1318" i="20"/>
  <c r="V1316" i="20"/>
  <c r="V1314" i="20"/>
  <c r="V1312" i="20"/>
  <c r="V1310" i="20"/>
  <c r="V1308" i="20"/>
  <c r="V1306" i="20"/>
  <c r="V1304" i="20"/>
  <c r="V1302" i="20"/>
  <c r="V1300" i="20"/>
  <c r="V1298" i="20"/>
  <c r="V1296" i="20"/>
  <c r="V1294" i="20"/>
  <c r="V1292" i="20"/>
  <c r="V1290" i="20"/>
  <c r="V1288" i="20"/>
  <c r="V1286" i="20"/>
  <c r="V1284" i="20"/>
  <c r="V1282" i="20"/>
  <c r="V1280" i="20"/>
  <c r="V1278" i="20"/>
  <c r="V1276" i="20"/>
  <c r="V1274" i="20"/>
  <c r="V1272" i="20"/>
  <c r="V1270" i="20"/>
  <c r="V1268" i="20"/>
  <c r="V1266" i="20"/>
  <c r="V1264" i="20"/>
  <c r="V1262" i="20"/>
  <c r="V1260" i="20"/>
  <c r="V1258" i="20"/>
  <c r="V1256" i="20"/>
  <c r="V1254" i="20"/>
  <c r="V1252" i="20"/>
  <c r="V1250" i="20"/>
  <c r="V1248" i="20"/>
  <c r="V1246" i="20"/>
  <c r="V1244" i="20"/>
  <c r="V1242" i="20"/>
  <c r="V1240" i="20"/>
  <c r="V1238" i="20"/>
  <c r="V1236" i="20"/>
  <c r="V1234" i="20"/>
  <c r="V1232" i="20"/>
  <c r="V1230" i="20"/>
  <c r="V1228" i="20"/>
  <c r="V1226" i="20"/>
  <c r="V1224" i="20"/>
  <c r="V1222" i="20"/>
  <c r="V1220" i="20"/>
  <c r="V1218" i="20"/>
  <c r="V1216" i="20"/>
  <c r="V1214" i="20"/>
  <c r="V1212" i="20"/>
  <c r="V1210" i="20"/>
  <c r="V1208" i="20"/>
  <c r="V1206" i="20"/>
  <c r="V1204" i="20"/>
  <c r="V1202" i="20"/>
  <c r="V1200" i="20"/>
  <c r="V1198" i="20"/>
  <c r="V1196" i="20"/>
  <c r="V1194" i="20"/>
  <c r="V1192" i="20"/>
  <c r="V1190" i="20"/>
  <c r="V1188" i="20"/>
  <c r="V1186" i="20"/>
  <c r="V1184" i="20"/>
  <c r="V1182" i="20"/>
  <c r="V1180" i="20"/>
  <c r="V1178" i="20"/>
  <c r="V1176" i="20"/>
  <c r="V1174" i="20"/>
  <c r="V1172" i="20"/>
  <c r="V1170" i="20"/>
  <c r="V1168" i="20"/>
  <c r="V1166" i="20"/>
  <c r="V1164" i="20"/>
  <c r="V1162" i="20"/>
  <c r="V1160" i="20"/>
  <c r="V1158" i="20"/>
  <c r="V1156" i="20"/>
  <c r="V1154" i="20"/>
  <c r="V1152" i="20"/>
  <c r="V1150" i="20"/>
  <c r="V1148" i="20"/>
  <c r="V1146" i="20"/>
  <c r="V1144" i="20"/>
  <c r="V1142" i="20"/>
  <c r="V1140" i="20"/>
  <c r="V1138" i="20"/>
  <c r="V1136" i="20"/>
  <c r="V1134" i="20"/>
  <c r="V1132" i="20"/>
  <c r="V1130" i="20"/>
  <c r="V1128" i="20"/>
  <c r="V1126" i="20"/>
  <c r="V1124" i="20"/>
  <c r="V1122" i="20"/>
  <c r="V1120" i="20"/>
  <c r="V1118" i="20"/>
  <c r="V1116" i="20"/>
  <c r="V1114" i="20"/>
  <c r="V1112" i="20"/>
  <c r="V1110" i="20"/>
  <c r="V1108" i="20"/>
  <c r="V1106" i="20"/>
  <c r="V1104" i="20"/>
  <c r="V1102" i="20"/>
  <c r="V1100" i="20"/>
  <c r="V1098" i="20"/>
  <c r="V1096" i="20"/>
  <c r="V1094" i="20"/>
  <c r="V1092" i="20"/>
  <c r="V1090" i="20"/>
  <c r="V1088" i="20"/>
  <c r="V1086" i="20"/>
  <c r="V1084" i="20"/>
  <c r="V1082" i="20"/>
  <c r="V1080" i="20"/>
  <c r="V1078" i="20"/>
  <c r="V1076" i="20"/>
  <c r="V1074" i="20"/>
  <c r="V1072" i="20"/>
  <c r="V1070" i="20"/>
  <c r="V1068" i="20"/>
  <c r="V1066" i="20"/>
  <c r="V1064" i="20"/>
  <c r="V1062" i="20"/>
  <c r="V1060" i="20"/>
  <c r="V1058" i="20"/>
  <c r="V1056" i="20"/>
  <c r="V1054" i="20"/>
  <c r="V1052" i="20"/>
  <c r="V1050" i="20"/>
  <c r="V1048" i="20"/>
  <c r="V1046" i="20"/>
  <c r="V1044" i="20"/>
  <c r="V1042" i="20"/>
  <c r="V1040" i="20"/>
  <c r="V1038" i="20"/>
  <c r="V1036" i="20"/>
  <c r="V1034" i="20"/>
  <c r="V1032" i="20"/>
  <c r="V1030" i="20"/>
  <c r="V1028" i="20"/>
  <c r="V1026" i="20"/>
  <c r="V1024" i="20"/>
  <c r="V1022" i="20"/>
  <c r="V1020" i="20"/>
  <c r="V1018" i="20"/>
  <c r="V1016" i="20"/>
  <c r="V1014" i="20"/>
  <c r="V1012" i="20"/>
  <c r="V1010" i="20"/>
  <c r="V1008" i="20"/>
  <c r="V1006" i="20"/>
  <c r="V1004" i="20"/>
  <c r="V1002" i="20"/>
  <c r="V1000" i="20"/>
  <c r="V998" i="20"/>
  <c r="V996" i="20"/>
  <c r="V994" i="20"/>
  <c r="V992" i="20"/>
  <c r="V990" i="20"/>
  <c r="V988" i="20"/>
  <c r="V986" i="20"/>
  <c r="V984" i="20"/>
  <c r="V982" i="20"/>
  <c r="V980" i="20"/>
  <c r="V978" i="20"/>
  <c r="V976" i="20"/>
  <c r="V974" i="20"/>
  <c r="V972" i="20"/>
  <c r="V970" i="20"/>
  <c r="V968" i="20"/>
  <c r="V966" i="20"/>
  <c r="V964" i="20"/>
  <c r="V962" i="20"/>
  <c r="V960" i="20"/>
  <c r="V958" i="20"/>
  <c r="V956" i="20"/>
  <c r="V954" i="20"/>
  <c r="V952" i="20"/>
  <c r="V950" i="20"/>
  <c r="V948" i="20"/>
  <c r="V946" i="20"/>
  <c r="V944" i="20"/>
  <c r="V942" i="20"/>
  <c r="V940" i="20"/>
  <c r="V938" i="20"/>
  <c r="V936" i="20"/>
  <c r="V934" i="20"/>
  <c r="V932" i="20"/>
  <c r="V930" i="20"/>
  <c r="V928" i="20"/>
  <c r="V926" i="20"/>
  <c r="V924" i="20"/>
  <c r="V922" i="20"/>
  <c r="V920" i="20"/>
  <c r="V918" i="20"/>
  <c r="V916" i="20"/>
  <c r="V914" i="20"/>
  <c r="V912" i="20"/>
  <c r="V910" i="20"/>
  <c r="V908" i="20"/>
  <c r="V906" i="20"/>
  <c r="V904" i="20"/>
  <c r="V902" i="20"/>
  <c r="V900" i="20"/>
  <c r="V898" i="20"/>
  <c r="V896" i="20"/>
  <c r="V894" i="20"/>
  <c r="V892" i="20"/>
  <c r="V890" i="20"/>
  <c r="V888" i="20"/>
  <c r="V886" i="20"/>
  <c r="V884" i="20"/>
  <c r="V882" i="20"/>
  <c r="V880" i="20"/>
  <c r="V878" i="20"/>
  <c r="V876" i="20"/>
  <c r="V874" i="20"/>
  <c r="V872" i="20"/>
  <c r="V870" i="20"/>
  <c r="V868" i="20"/>
  <c r="V866" i="20"/>
  <c r="V864" i="20"/>
  <c r="V862" i="20"/>
  <c r="V860" i="20"/>
  <c r="V858" i="20"/>
  <c r="V856" i="20"/>
  <c r="V854" i="20"/>
  <c r="V852" i="20"/>
  <c r="V850" i="20"/>
  <c r="V848" i="20"/>
  <c r="V846" i="20"/>
  <c r="V844" i="20"/>
  <c r="V842" i="20"/>
  <c r="V840" i="20"/>
  <c r="V838" i="20"/>
  <c r="V836" i="20"/>
  <c r="V834" i="20"/>
  <c r="V832" i="20"/>
  <c r="V830" i="20"/>
  <c r="V828" i="20"/>
  <c r="V826" i="20"/>
  <c r="V824" i="20"/>
  <c r="V822" i="20"/>
  <c r="V820" i="20"/>
  <c r="V818" i="20"/>
  <c r="V816" i="20"/>
  <c r="V814" i="20"/>
  <c r="V812" i="20"/>
  <c r="V810" i="20"/>
  <c r="V808" i="20"/>
  <c r="V806" i="20"/>
  <c r="V804" i="20"/>
  <c r="V802" i="20"/>
  <c r="V800" i="20"/>
  <c r="V798" i="20"/>
  <c r="V796" i="20"/>
  <c r="V794" i="20"/>
  <c r="V792" i="20"/>
  <c r="V790" i="20"/>
  <c r="V788" i="20"/>
  <c r="V786" i="20"/>
  <c r="V784" i="20"/>
  <c r="V782" i="20"/>
  <c r="V780" i="20"/>
  <c r="V778" i="20"/>
  <c r="V776" i="20"/>
  <c r="V774" i="20"/>
  <c r="V772" i="20"/>
  <c r="V770" i="20"/>
  <c r="V768" i="20"/>
  <c r="V766" i="20"/>
  <c r="V764" i="20"/>
  <c r="V762" i="20"/>
  <c r="V760" i="20"/>
  <c r="V758" i="20"/>
  <c r="V756" i="20"/>
  <c r="V754" i="20"/>
  <c r="V752" i="20"/>
  <c r="V750" i="20"/>
  <c r="V748" i="20"/>
  <c r="V746" i="20"/>
  <c r="V744" i="20"/>
  <c r="V742" i="20"/>
  <c r="V740" i="20"/>
  <c r="V738" i="20"/>
  <c r="V736" i="20"/>
  <c r="V734" i="20"/>
  <c r="V732" i="20"/>
  <c r="V730" i="20"/>
  <c r="V728" i="20"/>
  <c r="V726" i="20"/>
  <c r="V724" i="20"/>
  <c r="V722" i="20"/>
  <c r="V720" i="20"/>
  <c r="V718" i="20"/>
  <c r="V716" i="20"/>
  <c r="V714" i="20"/>
  <c r="V712" i="20"/>
  <c r="V710" i="20"/>
  <c r="V708" i="20"/>
  <c r="V706" i="20"/>
  <c r="V704" i="20"/>
  <c r="V702" i="20"/>
  <c r="V700" i="20"/>
  <c r="V698" i="20"/>
  <c r="V696" i="20"/>
  <c r="V694" i="20"/>
  <c r="V692" i="20"/>
  <c r="V690" i="20"/>
  <c r="V688" i="20"/>
  <c r="V686" i="20"/>
  <c r="V684" i="20"/>
  <c r="V682" i="20"/>
  <c r="V680" i="20"/>
  <c r="V678" i="20"/>
  <c r="V676" i="20"/>
  <c r="V674" i="20"/>
  <c r="V672" i="20"/>
  <c r="V670" i="20"/>
  <c r="V668" i="20"/>
  <c r="V666" i="20"/>
  <c r="V664" i="20"/>
  <c r="V662" i="20"/>
  <c r="V660" i="20"/>
  <c r="V658" i="20"/>
  <c r="V656" i="20"/>
  <c r="V654" i="20"/>
  <c r="V652" i="20"/>
  <c r="V650" i="20"/>
  <c r="V648" i="20"/>
  <c r="V646" i="20"/>
  <c r="V644" i="20"/>
  <c r="V642" i="20"/>
  <c r="V640" i="20"/>
  <c r="V638" i="20"/>
  <c r="V636" i="20"/>
  <c r="V634" i="20"/>
  <c r="V632" i="20"/>
  <c r="V630" i="20"/>
  <c r="V628" i="20"/>
  <c r="V626" i="20"/>
  <c r="V624" i="20"/>
  <c r="V622" i="20"/>
  <c r="V620" i="20"/>
  <c r="V618" i="20"/>
  <c r="V616" i="20"/>
  <c r="V614" i="20"/>
  <c r="V612" i="20"/>
  <c r="V610" i="20"/>
  <c r="V608" i="20"/>
  <c r="V606" i="20"/>
  <c r="V604" i="20"/>
  <c r="V602" i="20"/>
  <c r="V600" i="20"/>
  <c r="V598" i="20"/>
  <c r="V596" i="20"/>
  <c r="V594" i="20"/>
  <c r="V592" i="20"/>
  <c r="V590" i="20"/>
  <c r="V588" i="20"/>
  <c r="V586" i="20"/>
  <c r="V584" i="20"/>
  <c r="V582" i="20"/>
  <c r="V580" i="20"/>
  <c r="V578" i="20"/>
  <c r="V576" i="20"/>
  <c r="V574" i="20"/>
  <c r="V572" i="20"/>
  <c r="V570" i="20"/>
  <c r="V568" i="20"/>
  <c r="V566" i="20"/>
  <c r="V564" i="20"/>
  <c r="V562" i="20"/>
  <c r="V560" i="20"/>
  <c r="V558" i="20"/>
  <c r="V556" i="20"/>
  <c r="V554" i="20"/>
  <c r="V552" i="20"/>
  <c r="V550" i="20"/>
  <c r="V548" i="20"/>
  <c r="V546" i="20"/>
  <c r="V544" i="20"/>
  <c r="V542" i="20"/>
  <c r="V540" i="20"/>
  <c r="V538" i="20"/>
  <c r="V536" i="20"/>
  <c r="V534" i="20"/>
  <c r="V532" i="20"/>
  <c r="V530" i="20"/>
  <c r="V528" i="20"/>
  <c r="V526" i="20"/>
  <c r="V524" i="20"/>
  <c r="V522" i="20"/>
  <c r="V520" i="20"/>
  <c r="V518" i="20"/>
  <c r="V516" i="20"/>
  <c r="V514" i="20"/>
  <c r="V512" i="20"/>
  <c r="V510" i="20"/>
  <c r="V508" i="20"/>
  <c r="V506" i="20"/>
  <c r="V504" i="20"/>
  <c r="V502" i="20"/>
  <c r="V500" i="20"/>
  <c r="V498" i="20"/>
  <c r="V496" i="20"/>
  <c r="V494" i="20"/>
  <c r="V492" i="20"/>
  <c r="V490" i="20"/>
  <c r="V488" i="20"/>
  <c r="V486" i="20"/>
  <c r="V484" i="20"/>
  <c r="V482" i="20"/>
  <c r="V480" i="20"/>
  <c r="V478" i="20"/>
  <c r="V476" i="20"/>
  <c r="V474" i="20"/>
  <c r="V472" i="20"/>
  <c r="V470" i="20"/>
  <c r="V468" i="20"/>
  <c r="V466" i="20"/>
  <c r="V464" i="20"/>
  <c r="V462" i="20"/>
  <c r="V460" i="20"/>
  <c r="V458" i="20"/>
  <c r="V456" i="20"/>
  <c r="V454" i="20"/>
  <c r="V452" i="20"/>
  <c r="V450" i="20"/>
  <c r="V448" i="20"/>
  <c r="V446" i="20"/>
  <c r="V444" i="20"/>
  <c r="V442" i="20"/>
  <c r="V440" i="20"/>
  <c r="V438" i="20"/>
  <c r="V436" i="20"/>
  <c r="V434" i="20"/>
  <c r="V432" i="20"/>
  <c r="V430" i="20"/>
  <c r="V428" i="20"/>
  <c r="V426" i="20"/>
  <c r="V424" i="20"/>
  <c r="V422" i="20"/>
  <c r="V420" i="20"/>
  <c r="V418" i="20"/>
  <c r="V416" i="20"/>
  <c r="V414" i="20"/>
  <c r="V412" i="20"/>
  <c r="V410" i="20"/>
  <c r="V408" i="20"/>
  <c r="V406" i="20"/>
  <c r="V404" i="20"/>
  <c r="V402" i="20"/>
  <c r="V400" i="20"/>
  <c r="V398" i="20"/>
  <c r="V396" i="20"/>
  <c r="V394" i="20"/>
  <c r="V392" i="20"/>
  <c r="V390" i="20"/>
  <c r="V388" i="20"/>
  <c r="V386" i="20"/>
  <c r="V384" i="20"/>
  <c r="V382" i="20"/>
  <c r="V380" i="20"/>
  <c r="V378" i="20"/>
  <c r="V376" i="20"/>
  <c r="V374" i="20"/>
  <c r="V372" i="20"/>
  <c r="V370" i="20"/>
  <c r="V368" i="20"/>
  <c r="V366" i="20"/>
  <c r="V364" i="20"/>
  <c r="V362" i="20"/>
  <c r="V360" i="20"/>
  <c r="V358" i="20"/>
  <c r="V356" i="20"/>
  <c r="V354" i="20"/>
  <c r="V352" i="20"/>
  <c r="V350" i="20"/>
  <c r="V348" i="20"/>
  <c r="V346" i="20"/>
  <c r="V344" i="20"/>
  <c r="V342" i="20"/>
  <c r="V340" i="20"/>
  <c r="V338" i="20"/>
  <c r="V336" i="20"/>
  <c r="V334" i="20"/>
  <c r="V332" i="20"/>
  <c r="V330" i="20"/>
  <c r="V328" i="20"/>
  <c r="V326" i="20"/>
  <c r="V324" i="20"/>
  <c r="V322" i="20"/>
  <c r="V320" i="20"/>
  <c r="V318" i="20"/>
  <c r="V316" i="20"/>
  <c r="V314" i="20"/>
  <c r="V312" i="20"/>
  <c r="V310" i="20"/>
  <c r="V308" i="20"/>
  <c r="V306" i="20"/>
  <c r="V304" i="20"/>
  <c r="V302" i="20"/>
  <c r="V300" i="20"/>
  <c r="V298" i="20"/>
  <c r="V296" i="20"/>
  <c r="V294" i="20"/>
  <c r="V292" i="20"/>
  <c r="V290" i="20"/>
  <c r="V288" i="20"/>
  <c r="V286" i="20"/>
  <c r="V284" i="20"/>
  <c r="V282" i="20"/>
  <c r="V280" i="20"/>
  <c r="V278" i="20"/>
  <c r="V276" i="20"/>
  <c r="V274" i="20"/>
  <c r="V272" i="20"/>
  <c r="V270" i="20"/>
  <c r="V268" i="20"/>
  <c r="V266" i="20"/>
  <c r="V264" i="20"/>
  <c r="V262" i="20"/>
  <c r="V260" i="20"/>
  <c r="V258" i="20"/>
  <c r="V256" i="20"/>
  <c r="V254" i="20"/>
  <c r="V252" i="20"/>
  <c r="V250" i="20"/>
  <c r="V248" i="20"/>
  <c r="V246" i="20"/>
  <c r="V244" i="20"/>
  <c r="V242" i="20"/>
  <c r="V240" i="20"/>
  <c r="V238" i="20"/>
  <c r="V236" i="20"/>
  <c r="V234" i="20"/>
  <c r="V232" i="20"/>
  <c r="V230" i="20"/>
  <c r="V228" i="20"/>
  <c r="V226" i="20"/>
  <c r="V224" i="20"/>
  <c r="V222" i="20"/>
  <c r="V220" i="20"/>
  <c r="V218" i="20"/>
  <c r="V216" i="20"/>
  <c r="V214" i="20"/>
  <c r="V212" i="20"/>
  <c r="V210" i="20"/>
  <c r="V208" i="20"/>
  <c r="V206" i="20"/>
  <c r="V204" i="20"/>
  <c r="V202" i="20"/>
  <c r="V200" i="20"/>
  <c r="V198" i="20"/>
  <c r="V196" i="20"/>
  <c r="V194" i="20"/>
  <c r="V192" i="20"/>
  <c r="V190" i="20"/>
  <c r="V188" i="20"/>
  <c r="V186" i="20"/>
  <c r="V184" i="20"/>
  <c r="V182" i="20"/>
  <c r="V180" i="20"/>
  <c r="V178" i="20"/>
  <c r="V176" i="20"/>
  <c r="V174" i="20"/>
  <c r="V172" i="20"/>
  <c r="V170" i="20"/>
  <c r="V168" i="20"/>
  <c r="V166" i="20"/>
  <c r="V164" i="20"/>
  <c r="V162" i="20"/>
  <c r="V160" i="20"/>
  <c r="V158" i="20"/>
  <c r="V156" i="20"/>
  <c r="V154" i="20"/>
  <c r="V152" i="20"/>
  <c r="V150" i="20"/>
  <c r="V148" i="20"/>
  <c r="V146" i="20"/>
  <c r="V144" i="20"/>
  <c r="V142" i="20"/>
  <c r="V140" i="20"/>
  <c r="V138" i="20"/>
  <c r="V136" i="20"/>
  <c r="V134" i="20"/>
  <c r="V132" i="20"/>
  <c r="V130" i="20"/>
  <c r="V128" i="20"/>
  <c r="V126" i="20"/>
  <c r="V124" i="20"/>
  <c r="V122" i="20"/>
  <c r="V120" i="20"/>
  <c r="V118" i="20"/>
  <c r="V116" i="20"/>
  <c r="V114" i="20"/>
  <c r="V112" i="20"/>
  <c r="V110" i="20"/>
  <c r="V108" i="20"/>
  <c r="V106" i="20"/>
  <c r="V104" i="20"/>
  <c r="V102" i="20"/>
  <c r="V100" i="20"/>
  <c r="V98" i="20"/>
  <c r="V96" i="20"/>
  <c r="V94" i="20"/>
  <c r="V92" i="20"/>
  <c r="V90" i="20"/>
  <c r="V88" i="20"/>
  <c r="V86" i="20"/>
  <c r="V84" i="20"/>
  <c r="V82" i="20"/>
  <c r="V80" i="20"/>
  <c r="V78" i="20"/>
  <c r="V76" i="20"/>
  <c r="V74" i="20"/>
  <c r="V72" i="20"/>
  <c r="V70" i="20"/>
  <c r="V68" i="20"/>
  <c r="V66" i="20"/>
  <c r="V64" i="20"/>
  <c r="V62" i="20"/>
  <c r="V60" i="20"/>
  <c r="V58" i="20"/>
  <c r="V56" i="20"/>
  <c r="V54" i="20"/>
  <c r="V52" i="20"/>
  <c r="V50" i="20"/>
  <c r="V48" i="20"/>
  <c r="V46" i="20"/>
  <c r="V44" i="20"/>
  <c r="V42" i="20"/>
  <c r="V40" i="20"/>
  <c r="V38" i="20"/>
  <c r="V36" i="20"/>
  <c r="V34" i="20"/>
  <c r="V32" i="20"/>
  <c r="V30" i="20"/>
  <c r="V28" i="20"/>
  <c r="V26" i="20"/>
  <c r="V24" i="20"/>
  <c r="V22" i="20"/>
  <c r="V20" i="20"/>
  <c r="V18" i="20"/>
  <c r="V16" i="20"/>
  <c r="V14" i="20"/>
  <c r="V12" i="20"/>
  <c r="V10" i="20"/>
  <c r="V8" i="20"/>
  <c r="H85" i="29"/>
  <c r="H83" i="29"/>
  <c r="H94" i="29"/>
  <c r="J85" i="29"/>
  <c r="F85" i="29"/>
  <c r="I84" i="29"/>
  <c r="J83" i="29"/>
  <c r="F83" i="29"/>
  <c r="H96" i="29"/>
  <c r="H57" i="29"/>
  <c r="H44" i="29"/>
  <c r="H31" i="29"/>
  <c r="H98" i="29"/>
  <c r="H59" i="29"/>
  <c r="I58" i="29"/>
  <c r="J57" i="29"/>
  <c r="F57" i="29"/>
  <c r="I56" i="29"/>
  <c r="H42" i="29"/>
  <c r="H41" i="29"/>
  <c r="H29" i="29"/>
  <c r="H67" i="29"/>
  <c r="H48" i="29"/>
  <c r="J31" i="29"/>
  <c r="F31" i="29"/>
  <c r="I30" i="29"/>
  <c r="J29" i="29"/>
  <c r="F29" i="29"/>
  <c r="H23" i="29"/>
  <c r="H104" i="29"/>
  <c r="H73" i="29"/>
  <c r="J59" i="29"/>
  <c r="F59" i="29"/>
  <c r="K58" i="29"/>
  <c r="G58" i="29"/>
  <c r="K57" i="29"/>
  <c r="I57" i="29"/>
  <c r="G57" i="29"/>
  <c r="K56" i="29"/>
  <c r="G56" i="29"/>
  <c r="J44" i="29"/>
  <c r="F44" i="29"/>
  <c r="I43" i="29"/>
  <c r="J42" i="29"/>
  <c r="F42" i="29"/>
  <c r="J41" i="29"/>
  <c r="F41" i="29"/>
  <c r="H102" i="29"/>
  <c r="H79" i="29"/>
  <c r="H69" i="29"/>
  <c r="K59" i="29"/>
  <c r="I59" i="29"/>
  <c r="G59" i="29"/>
  <c r="J48" i="29"/>
  <c r="F48" i="29"/>
  <c r="H37" i="29"/>
  <c r="H106" i="29"/>
  <c r="H81" i="29"/>
  <c r="H77" i="29"/>
  <c r="J69" i="29"/>
  <c r="F69" i="29"/>
  <c r="H65" i="29"/>
  <c r="H52" i="29"/>
  <c r="H46" i="29"/>
  <c r="J37" i="29"/>
  <c r="F37" i="29"/>
  <c r="H90" i="29"/>
  <c r="K85" i="29"/>
  <c r="I85" i="29"/>
  <c r="G85" i="29"/>
  <c r="K84" i="29"/>
  <c r="K83" i="29"/>
  <c r="I83" i="29"/>
  <c r="G83" i="29"/>
  <c r="K82" i="29"/>
  <c r="J81" i="29"/>
  <c r="F81" i="29"/>
  <c r="I80" i="29"/>
  <c r="J79" i="29"/>
  <c r="F79" i="29"/>
  <c r="H75" i="29"/>
  <c r="K69" i="29"/>
  <c r="I69" i="29"/>
  <c r="G69" i="29"/>
  <c r="J67" i="29"/>
  <c r="F67" i="29"/>
  <c r="I66" i="29"/>
  <c r="J65" i="29"/>
  <c r="F65" i="29"/>
  <c r="H54" i="29"/>
  <c r="K48" i="29"/>
  <c r="I48" i="29"/>
  <c r="G48" i="29"/>
  <c r="K47" i="29"/>
  <c r="J46" i="29"/>
  <c r="F46" i="29"/>
  <c r="H39" i="29"/>
  <c r="H33" i="29"/>
  <c r="H27" i="29"/>
  <c r="I26" i="29"/>
  <c r="J25" i="29"/>
  <c r="F25" i="29"/>
  <c r="I24" i="29"/>
  <c r="J23" i="29"/>
  <c r="F23" i="29"/>
  <c r="I22" i="29"/>
  <c r="J104" i="29"/>
  <c r="F104" i="29"/>
  <c r="I103" i="29"/>
  <c r="J102" i="29"/>
  <c r="F102" i="29"/>
  <c r="H92" i="29"/>
  <c r="H88" i="29"/>
  <c r="H87" i="29"/>
  <c r="J77" i="29"/>
  <c r="F77" i="29"/>
  <c r="I76" i="29"/>
  <c r="J75" i="29"/>
  <c r="F75" i="29"/>
  <c r="H71" i="29"/>
  <c r="H63" i="29"/>
  <c r="J54" i="29"/>
  <c r="F54" i="29"/>
  <c r="I53" i="29"/>
  <c r="J52" i="29"/>
  <c r="F52" i="29"/>
  <c r="K44" i="29"/>
  <c r="I44" i="29"/>
  <c r="G44" i="29"/>
  <c r="K43" i="29"/>
  <c r="G43" i="29"/>
  <c r="K42" i="29"/>
  <c r="I42" i="29"/>
  <c r="G42" i="29"/>
  <c r="K41" i="29"/>
  <c r="I41" i="29"/>
  <c r="G41" i="29"/>
  <c r="K40" i="29"/>
  <c r="J39" i="29"/>
  <c r="F39" i="29"/>
  <c r="H35" i="29"/>
  <c r="K31" i="29"/>
  <c r="I31" i="29"/>
  <c r="G31" i="29"/>
  <c r="K30" i="29"/>
  <c r="K29" i="29"/>
  <c r="I29" i="29"/>
  <c r="G29" i="29"/>
  <c r="K28" i="29"/>
  <c r="J27" i="29"/>
  <c r="F27" i="29"/>
  <c r="K26" i="29"/>
  <c r="G26" i="29"/>
  <c r="K25" i="29"/>
  <c r="I25" i="29"/>
  <c r="G25" i="29"/>
  <c r="K24" i="29"/>
  <c r="G24" i="29"/>
  <c r="K23" i="29"/>
  <c r="I23" i="29"/>
  <c r="G23" i="29"/>
  <c r="K22" i="29"/>
  <c r="G22" i="29"/>
  <c r="I107" i="29"/>
  <c r="J106" i="29"/>
  <c r="F106" i="29"/>
  <c r="C93" i="29"/>
  <c r="K37" i="29"/>
  <c r="I37" i="29"/>
  <c r="G37" i="29"/>
  <c r="K36" i="29"/>
  <c r="J35" i="29"/>
  <c r="F35" i="29"/>
  <c r="I34" i="29"/>
  <c r="J33" i="29"/>
  <c r="F33" i="29"/>
  <c r="K104" i="29"/>
  <c r="I104" i="29"/>
  <c r="G104" i="29"/>
  <c r="K103" i="29"/>
  <c r="K102" i="29"/>
  <c r="I102" i="29"/>
  <c r="G102" i="29"/>
  <c r="K101" i="29"/>
  <c r="J100" i="29"/>
  <c r="F100" i="29"/>
  <c r="I99" i="29"/>
  <c r="J98" i="29"/>
  <c r="F98" i="29"/>
  <c r="I97" i="29"/>
  <c r="J96" i="29"/>
  <c r="F96" i="29"/>
  <c r="I95" i="29"/>
  <c r="J94" i="29"/>
  <c r="F94" i="29"/>
  <c r="I93" i="29"/>
  <c r="J92" i="29"/>
  <c r="F92" i="29"/>
  <c r="I91" i="29"/>
  <c r="J90" i="29"/>
  <c r="F90" i="29"/>
  <c r="I89" i="29"/>
  <c r="J88" i="29"/>
  <c r="F88" i="29"/>
  <c r="J87" i="29"/>
  <c r="F87" i="29"/>
  <c r="K77" i="29"/>
  <c r="I77" i="29"/>
  <c r="G77" i="29"/>
  <c r="K76" i="29"/>
  <c r="K75" i="29"/>
  <c r="I75" i="29"/>
  <c r="G75" i="29"/>
  <c r="K74" i="29"/>
  <c r="J73" i="29"/>
  <c r="F73" i="29"/>
  <c r="I72" i="29"/>
  <c r="J71" i="29"/>
  <c r="F71" i="29"/>
  <c r="K65" i="29"/>
  <c r="I65" i="29"/>
  <c r="G65" i="29"/>
  <c r="J63" i="29"/>
  <c r="H61" i="29"/>
  <c r="K54" i="29"/>
  <c r="I54" i="29"/>
  <c r="G54" i="29"/>
  <c r="K53" i="29"/>
  <c r="K52" i="29"/>
  <c r="I52" i="29"/>
  <c r="G52" i="29"/>
  <c r="K51" i="29"/>
  <c r="H50" i="29"/>
  <c r="C94" i="29"/>
  <c r="C91" i="29"/>
  <c r="C89" i="29"/>
  <c r="C88" i="29"/>
  <c r="K94" i="29"/>
  <c r="I94" i="29"/>
  <c r="G94" i="29"/>
  <c r="K93" i="29"/>
  <c r="G93" i="29"/>
  <c r="K92" i="29"/>
  <c r="I92" i="29"/>
  <c r="G92" i="29"/>
  <c r="K91" i="29"/>
  <c r="G91" i="29"/>
  <c r="K90" i="29"/>
  <c r="I90" i="29"/>
  <c r="G90" i="29"/>
  <c r="K89" i="29"/>
  <c r="G89" i="29"/>
  <c r="K88" i="29"/>
  <c r="I88" i="29"/>
  <c r="G88" i="29"/>
  <c r="K87" i="29"/>
  <c r="I87" i="29"/>
  <c r="G87" i="29"/>
  <c r="K86" i="29"/>
  <c r="C85" i="29"/>
  <c r="C83" i="29"/>
  <c r="K81" i="29"/>
  <c r="I81" i="29"/>
  <c r="G81" i="29"/>
  <c r="K80" i="29"/>
  <c r="K79" i="29"/>
  <c r="I79" i="29"/>
  <c r="G79" i="29"/>
  <c r="K78" i="29"/>
  <c r="C77" i="29"/>
  <c r="C75" i="29"/>
  <c r="K73" i="29"/>
  <c r="I73" i="29"/>
  <c r="G73" i="29"/>
  <c r="K72" i="29"/>
  <c r="K71" i="29"/>
  <c r="I71" i="29"/>
  <c r="G71" i="29"/>
  <c r="K70" i="29"/>
  <c r="C69" i="29"/>
  <c r="K67" i="29"/>
  <c r="I67" i="29"/>
  <c r="G67" i="29"/>
  <c r="K66" i="29"/>
  <c r="E63" i="29"/>
  <c r="C63" i="29" s="1"/>
  <c r="G63" i="29"/>
  <c r="I63" i="29"/>
  <c r="K63" i="29"/>
  <c r="G62" i="29"/>
  <c r="K62" i="29"/>
  <c r="J61" i="29"/>
  <c r="J50" i="29"/>
  <c r="C92" i="29"/>
  <c r="C90" i="29"/>
  <c r="C81" i="29"/>
  <c r="C79" i="29"/>
  <c r="C73" i="29"/>
  <c r="C71" i="29"/>
  <c r="C67" i="29"/>
  <c r="E61" i="29"/>
  <c r="C61" i="29" s="1"/>
  <c r="G61" i="29"/>
  <c r="I61" i="29"/>
  <c r="K61" i="29"/>
  <c r="D55" i="29"/>
  <c r="H55" i="29"/>
  <c r="E50" i="29"/>
  <c r="C50" i="29" s="1"/>
  <c r="G50" i="29"/>
  <c r="I50" i="29"/>
  <c r="K50" i="29"/>
  <c r="C46" i="29"/>
  <c r="C39" i="29"/>
  <c r="C35" i="29"/>
  <c r="C33" i="29"/>
  <c r="C27" i="29"/>
  <c r="C26" i="29"/>
  <c r="C25" i="29"/>
  <c r="C24" i="29"/>
  <c r="C23" i="29"/>
  <c r="C22" i="29"/>
  <c r="K107" i="29"/>
  <c r="K106" i="29"/>
  <c r="I106" i="29"/>
  <c r="G106" i="29"/>
  <c r="K105" i="29"/>
  <c r="C104" i="29"/>
  <c r="C102" i="29"/>
  <c r="K100" i="29"/>
  <c r="I100" i="29"/>
  <c r="G100" i="29"/>
  <c r="K99" i="29"/>
  <c r="G99" i="29"/>
  <c r="K98" i="29"/>
  <c r="I98" i="29"/>
  <c r="G98" i="29"/>
  <c r="K97" i="29"/>
  <c r="G97" i="29"/>
  <c r="K96" i="29"/>
  <c r="I96" i="29"/>
  <c r="G96" i="29"/>
  <c r="K95" i="29"/>
  <c r="G95" i="29"/>
  <c r="C65" i="29"/>
  <c r="C59" i="29"/>
  <c r="C58" i="29"/>
  <c r="C57" i="29"/>
  <c r="C56" i="29"/>
  <c r="C54" i="29"/>
  <c r="C52" i="29"/>
  <c r="C48" i="29"/>
  <c r="K46" i="29"/>
  <c r="I46" i="29"/>
  <c r="G46" i="29"/>
  <c r="C44" i="29"/>
  <c r="C43" i="29"/>
  <c r="C42" i="29"/>
  <c r="C41" i="29"/>
  <c r="K39" i="29"/>
  <c r="I39" i="29"/>
  <c r="G39" i="29"/>
  <c r="C37" i="29"/>
  <c r="K35" i="29"/>
  <c r="I35" i="29"/>
  <c r="G35" i="29"/>
  <c r="K34" i="29"/>
  <c r="K33" i="29"/>
  <c r="I33" i="29"/>
  <c r="G33" i="29"/>
  <c r="K32" i="29"/>
  <c r="C31" i="29"/>
  <c r="C29" i="29"/>
  <c r="K27" i="29"/>
  <c r="I27" i="29"/>
  <c r="G27" i="29"/>
  <c r="C106" i="29"/>
  <c r="C100" i="29"/>
  <c r="C99" i="29"/>
  <c r="C98" i="29"/>
  <c r="C97" i="29"/>
  <c r="C96" i="29"/>
  <c r="C95" i="29"/>
  <c r="D107" i="29"/>
  <c r="C107" i="29" s="1"/>
  <c r="F107" i="29"/>
  <c r="H107" i="29"/>
  <c r="J107" i="29"/>
  <c r="I105" i="29"/>
  <c r="D103" i="29"/>
  <c r="C103" i="29" s="1"/>
  <c r="F103" i="29"/>
  <c r="H103" i="29"/>
  <c r="J103" i="29"/>
  <c r="I101" i="29"/>
  <c r="D105" i="29"/>
  <c r="C105" i="29" s="1"/>
  <c r="F105" i="29"/>
  <c r="H105" i="29"/>
  <c r="J105" i="29"/>
  <c r="D101" i="29"/>
  <c r="C101" i="29" s="1"/>
  <c r="F101" i="29"/>
  <c r="H101" i="29"/>
  <c r="J101" i="29"/>
  <c r="J99" i="29"/>
  <c r="H99" i="29"/>
  <c r="F99" i="29"/>
  <c r="J97" i="29"/>
  <c r="H97" i="29"/>
  <c r="F97" i="29"/>
  <c r="J95" i="29"/>
  <c r="H95" i="29"/>
  <c r="F95" i="29"/>
  <c r="J93" i="29"/>
  <c r="H93" i="29"/>
  <c r="F93" i="29"/>
  <c r="J91" i="29"/>
  <c r="H91" i="29"/>
  <c r="F91" i="29"/>
  <c r="J89" i="29"/>
  <c r="H89" i="29"/>
  <c r="F89" i="29"/>
  <c r="C87" i="29"/>
  <c r="I86" i="29"/>
  <c r="D84" i="29"/>
  <c r="C84" i="29" s="1"/>
  <c r="F84" i="29"/>
  <c r="H84" i="29"/>
  <c r="J84" i="29"/>
  <c r="I82" i="29"/>
  <c r="D80" i="29"/>
  <c r="C80" i="29" s="1"/>
  <c r="F80" i="29"/>
  <c r="H80" i="29"/>
  <c r="J80" i="29"/>
  <c r="I78" i="29"/>
  <c r="D76" i="29"/>
  <c r="C76" i="29" s="1"/>
  <c r="F76" i="29"/>
  <c r="H76" i="29"/>
  <c r="J76" i="29"/>
  <c r="I74" i="29"/>
  <c r="D72" i="29"/>
  <c r="C72" i="29" s="1"/>
  <c r="F72" i="29"/>
  <c r="H72" i="29"/>
  <c r="J72" i="29"/>
  <c r="I70" i="29"/>
  <c r="D68" i="29"/>
  <c r="F68" i="29"/>
  <c r="H68" i="29"/>
  <c r="J68" i="29"/>
  <c r="D64" i="29"/>
  <c r="F64" i="29"/>
  <c r="H64" i="29"/>
  <c r="J64" i="29"/>
  <c r="D60" i="29"/>
  <c r="F60" i="29"/>
  <c r="H60" i="29"/>
  <c r="J60" i="29"/>
  <c r="D86" i="29"/>
  <c r="C86" i="29" s="1"/>
  <c r="F86" i="29"/>
  <c r="H86" i="29"/>
  <c r="J86" i="29"/>
  <c r="D82" i="29"/>
  <c r="C82" i="29" s="1"/>
  <c r="F82" i="29"/>
  <c r="H82" i="29"/>
  <c r="J82" i="29"/>
  <c r="D78" i="29"/>
  <c r="C78" i="29" s="1"/>
  <c r="F78" i="29"/>
  <c r="H78" i="29"/>
  <c r="J78" i="29"/>
  <c r="D74" i="29"/>
  <c r="C74" i="29" s="1"/>
  <c r="F74" i="29"/>
  <c r="H74" i="29"/>
  <c r="J74" i="29"/>
  <c r="D70" i="29"/>
  <c r="C70" i="29" s="1"/>
  <c r="F70" i="29"/>
  <c r="H70" i="29"/>
  <c r="J70" i="29"/>
  <c r="I68" i="29"/>
  <c r="E68" i="29"/>
  <c r="D66" i="29"/>
  <c r="C66" i="29" s="1"/>
  <c r="F66" i="29"/>
  <c r="H66" i="29"/>
  <c r="J66" i="29"/>
  <c r="I64" i="29"/>
  <c r="E64" i="29"/>
  <c r="D62" i="29"/>
  <c r="C62" i="29" s="1"/>
  <c r="F62" i="29"/>
  <c r="H62" i="29"/>
  <c r="J62" i="29"/>
  <c r="I60" i="29"/>
  <c r="E60" i="29"/>
  <c r="J58" i="29"/>
  <c r="H58" i="29"/>
  <c r="F58" i="29"/>
  <c r="J56" i="29"/>
  <c r="H56" i="29"/>
  <c r="F56" i="29"/>
  <c r="K55" i="29"/>
  <c r="I55" i="29"/>
  <c r="G55" i="29"/>
  <c r="E55" i="29"/>
  <c r="D53" i="29"/>
  <c r="C53" i="29" s="1"/>
  <c r="F53" i="29"/>
  <c r="H53" i="29"/>
  <c r="J53" i="29"/>
  <c r="I51" i="29"/>
  <c r="D49" i="29"/>
  <c r="F49" i="29"/>
  <c r="H49" i="29"/>
  <c r="J49" i="29"/>
  <c r="I47" i="29"/>
  <c r="D45" i="29"/>
  <c r="F45" i="29"/>
  <c r="H45" i="29"/>
  <c r="J45" i="29"/>
  <c r="D51" i="29"/>
  <c r="C51" i="29" s="1"/>
  <c r="F51" i="29"/>
  <c r="H51" i="29"/>
  <c r="J51" i="29"/>
  <c r="I49" i="29"/>
  <c r="E49" i="29"/>
  <c r="D47" i="29"/>
  <c r="C47" i="29" s="1"/>
  <c r="F47" i="29"/>
  <c r="H47" i="29"/>
  <c r="J47" i="29"/>
  <c r="I45" i="29"/>
  <c r="E45" i="29"/>
  <c r="I40" i="29"/>
  <c r="D38" i="29"/>
  <c r="F38" i="29"/>
  <c r="H38" i="29"/>
  <c r="J38" i="29"/>
  <c r="I36" i="29"/>
  <c r="D34" i="29"/>
  <c r="C34" i="29" s="1"/>
  <c r="F34" i="29"/>
  <c r="H34" i="29"/>
  <c r="J34" i="29"/>
  <c r="I32" i="29"/>
  <c r="D30" i="29"/>
  <c r="C30" i="29" s="1"/>
  <c r="F30" i="29"/>
  <c r="H30" i="29"/>
  <c r="J30" i="29"/>
  <c r="I28" i="29"/>
  <c r="J43" i="29"/>
  <c r="H43" i="29"/>
  <c r="F43" i="29"/>
  <c r="D40" i="29"/>
  <c r="C40" i="29" s="1"/>
  <c r="F40" i="29"/>
  <c r="H40" i="29"/>
  <c r="J40" i="29"/>
  <c r="I38" i="29"/>
  <c r="E38" i="29"/>
  <c r="D36" i="29"/>
  <c r="C36" i="29" s="1"/>
  <c r="F36" i="29"/>
  <c r="H36" i="29"/>
  <c r="J36" i="29"/>
  <c r="D32" i="29"/>
  <c r="C32" i="29" s="1"/>
  <c r="F32" i="29"/>
  <c r="H32" i="29"/>
  <c r="J32" i="29"/>
  <c r="D28" i="29"/>
  <c r="C28" i="29" s="1"/>
  <c r="F28" i="29"/>
  <c r="H28" i="29"/>
  <c r="J28" i="29"/>
  <c r="J26" i="29"/>
  <c r="H26" i="29"/>
  <c r="F26" i="29"/>
  <c r="J24" i="29"/>
  <c r="H24" i="29"/>
  <c r="F24" i="29"/>
  <c r="J22" i="29"/>
  <c r="H22" i="29"/>
  <c r="F22" i="29"/>
  <c r="D20" i="29"/>
  <c r="D16" i="29"/>
  <c r="D12" i="29"/>
  <c r="F18" i="29"/>
  <c r="F14" i="29"/>
  <c r="H20" i="29"/>
  <c r="H16" i="29"/>
  <c r="H12" i="29"/>
  <c r="J18" i="29"/>
  <c r="J14" i="29"/>
  <c r="J10" i="29"/>
  <c r="D18" i="29"/>
  <c r="D14" i="29"/>
  <c r="F20" i="29"/>
  <c r="F16" i="29"/>
  <c r="F12" i="29"/>
  <c r="H18" i="29"/>
  <c r="H14" i="29"/>
  <c r="H10" i="29"/>
  <c r="J20" i="29"/>
  <c r="J16" i="29"/>
  <c r="J12" i="29"/>
  <c r="K21" i="29"/>
  <c r="I21" i="29"/>
  <c r="G21" i="29"/>
  <c r="J21" i="29"/>
  <c r="H21" i="29"/>
  <c r="F21" i="29"/>
  <c r="D21" i="29"/>
  <c r="C21" i="29" s="1"/>
  <c r="K19" i="29"/>
  <c r="I19" i="29"/>
  <c r="G19" i="29"/>
  <c r="J19" i="29"/>
  <c r="H19" i="29"/>
  <c r="F19" i="29"/>
  <c r="D19" i="29"/>
  <c r="K17" i="29"/>
  <c r="I17" i="29"/>
  <c r="G17" i="29"/>
  <c r="J17" i="29"/>
  <c r="H17" i="29"/>
  <c r="F17" i="29"/>
  <c r="D17" i="29"/>
  <c r="C17" i="29" s="1"/>
  <c r="K15" i="29"/>
  <c r="I15" i="29"/>
  <c r="G15" i="29"/>
  <c r="J15" i="29"/>
  <c r="H15" i="29"/>
  <c r="F15" i="29"/>
  <c r="D15" i="29"/>
  <c r="K13" i="29"/>
  <c r="I13" i="29"/>
  <c r="G13" i="29"/>
  <c r="J13" i="29"/>
  <c r="H13" i="29"/>
  <c r="F13" i="29"/>
  <c r="D13" i="29"/>
  <c r="C13" i="29" s="1"/>
  <c r="K11" i="29"/>
  <c r="I11" i="29"/>
  <c r="G11" i="29"/>
  <c r="J11" i="29"/>
  <c r="H11" i="29"/>
  <c r="F11" i="29"/>
  <c r="D11" i="29"/>
  <c r="E11" i="29"/>
  <c r="K9" i="29"/>
  <c r="G9" i="29"/>
  <c r="J9" i="29"/>
  <c r="H9" i="29"/>
  <c r="E9" i="29"/>
  <c r="E19" i="29"/>
  <c r="E15" i="29"/>
  <c r="E8" i="29"/>
  <c r="E20" i="29"/>
  <c r="E18" i="29"/>
  <c r="E16" i="29"/>
  <c r="E14" i="29"/>
  <c r="E12" i="29"/>
  <c r="E10" i="29"/>
  <c r="G8" i="29"/>
  <c r="G20" i="29"/>
  <c r="G18" i="29"/>
  <c r="G16" i="29"/>
  <c r="G14" i="29"/>
  <c r="G12" i="29"/>
  <c r="G10" i="29"/>
  <c r="I20" i="29"/>
  <c r="I18" i="29"/>
  <c r="I16" i="29"/>
  <c r="I14" i="29"/>
  <c r="I12" i="29"/>
  <c r="AB2" i="20"/>
  <c r="AA2" i="20"/>
  <c r="Z2" i="20"/>
  <c r="Y2" i="20"/>
  <c r="X2" i="20"/>
  <c r="W2" i="20"/>
  <c r="V2" i="20"/>
  <c r="U2" i="20"/>
  <c r="T2" i="20"/>
  <c r="S2" i="20"/>
  <c r="R2" i="20"/>
  <c r="Q2" i="20"/>
  <c r="P2" i="20"/>
  <c r="O2" i="20"/>
  <c r="N2" i="20"/>
  <c r="M2" i="20"/>
  <c r="L2" i="20"/>
  <c r="K2" i="20"/>
  <c r="J2" i="20"/>
  <c r="G2" i="20"/>
  <c r="F2" i="20"/>
  <c r="E2" i="20"/>
  <c r="D2" i="20"/>
  <c r="C2" i="20"/>
  <c r="B2" i="20"/>
  <c r="A2" i="20"/>
  <c r="A2" i="24"/>
  <c r="P2" i="24"/>
  <c r="O2" i="24"/>
  <c r="N2" i="24"/>
  <c r="M2" i="24"/>
  <c r="L2" i="24"/>
  <c r="K2" i="24"/>
  <c r="J2" i="24"/>
  <c r="I2" i="24"/>
  <c r="H2" i="24"/>
  <c r="G2" i="24"/>
  <c r="F2" i="24"/>
  <c r="E2" i="24"/>
  <c r="D2" i="24"/>
  <c r="B2" i="24"/>
  <c r="A2" i="27"/>
  <c r="L2" i="27"/>
  <c r="K2" i="27"/>
  <c r="J2" i="27"/>
  <c r="I2" i="27"/>
  <c r="H2" i="27"/>
  <c r="G2" i="27"/>
  <c r="F2" i="27"/>
  <c r="E2" i="27"/>
  <c r="D2" i="27"/>
  <c r="C2" i="27"/>
  <c r="B2" i="27"/>
  <c r="L57" i="29" l="1"/>
  <c r="L48" i="29"/>
  <c r="L85" i="29"/>
  <c r="N85" i="29" s="1"/>
  <c r="L42" i="29"/>
  <c r="N42" i="29" s="1"/>
  <c r="L59" i="29"/>
  <c r="N59" i="29" s="1"/>
  <c r="L29" i="29"/>
  <c r="L69" i="29"/>
  <c r="N48" i="29"/>
  <c r="L23" i="29"/>
  <c r="N23" i="29" s="1"/>
  <c r="L44" i="29"/>
  <c r="N44" i="29" s="1"/>
  <c r="L52" i="29"/>
  <c r="N52" i="29" s="1"/>
  <c r="L54" i="29"/>
  <c r="L25" i="29"/>
  <c r="L31" i="29"/>
  <c r="N31" i="29" s="1"/>
  <c r="L83" i="29"/>
  <c r="L92" i="29"/>
  <c r="N92" i="29" s="1"/>
  <c r="C55" i="29"/>
  <c r="L90" i="29"/>
  <c r="L94" i="29"/>
  <c r="N94" i="29" s="1"/>
  <c r="L35" i="29"/>
  <c r="L39" i="29"/>
  <c r="L96" i="29"/>
  <c r="N96" i="29" s="1"/>
  <c r="L106" i="29"/>
  <c r="N106" i="29" s="1"/>
  <c r="L53" i="29"/>
  <c r="N53" i="29" s="1"/>
  <c r="L103" i="29"/>
  <c r="N103" i="29" s="1"/>
  <c r="L65" i="29"/>
  <c r="L41" i="29"/>
  <c r="L32" i="29"/>
  <c r="L33" i="29"/>
  <c r="N33" i="29" s="1"/>
  <c r="L100" i="29"/>
  <c r="L76" i="29"/>
  <c r="N76" i="29" s="1"/>
  <c r="L84" i="29"/>
  <c r="N84" i="29" s="1"/>
  <c r="L97" i="29"/>
  <c r="N97" i="29" s="1"/>
  <c r="L50" i="29"/>
  <c r="L63" i="29"/>
  <c r="L67" i="29"/>
  <c r="L88" i="29"/>
  <c r="N88" i="29" s="1"/>
  <c r="L75" i="29"/>
  <c r="L77" i="29"/>
  <c r="L102" i="29"/>
  <c r="L104" i="29"/>
  <c r="L61" i="29"/>
  <c r="N61" i="29" s="1"/>
  <c r="L37" i="29"/>
  <c r="L34" i="29"/>
  <c r="N34" i="29" s="1"/>
  <c r="L56" i="29"/>
  <c r="N56" i="29" s="1"/>
  <c r="L62" i="29"/>
  <c r="N62" i="29" s="1"/>
  <c r="L66" i="29"/>
  <c r="L70" i="29"/>
  <c r="L78" i="29"/>
  <c r="N78" i="29" s="1"/>
  <c r="L86" i="29"/>
  <c r="L46" i="29"/>
  <c r="L98" i="29"/>
  <c r="N57" i="29"/>
  <c r="L71" i="29"/>
  <c r="L73" i="29"/>
  <c r="L79" i="29"/>
  <c r="L81" i="29"/>
  <c r="L87" i="29"/>
  <c r="L22" i="29"/>
  <c r="N22" i="29" s="1"/>
  <c r="L26" i="29"/>
  <c r="L91" i="29"/>
  <c r="N91" i="29" s="1"/>
  <c r="L27" i="29"/>
  <c r="L105" i="29"/>
  <c r="L107" i="29"/>
  <c r="L95" i="29"/>
  <c r="L99" i="29"/>
  <c r="L101" i="29"/>
  <c r="L24" i="29"/>
  <c r="L28" i="29"/>
  <c r="L36" i="29"/>
  <c r="L40" i="29"/>
  <c r="L43" i="29"/>
  <c r="L30" i="29"/>
  <c r="L38" i="29"/>
  <c r="C38" i="29"/>
  <c r="L47" i="29"/>
  <c r="L51" i="29"/>
  <c r="L49" i="29"/>
  <c r="C49" i="29"/>
  <c r="L55" i="29"/>
  <c r="L60" i="29"/>
  <c r="C60" i="29"/>
  <c r="L68" i="29"/>
  <c r="C68" i="29"/>
  <c r="L45" i="29"/>
  <c r="C45" i="29"/>
  <c r="L58" i="29"/>
  <c r="L74" i="29"/>
  <c r="L82" i="29"/>
  <c r="L64" i="29"/>
  <c r="C64" i="29"/>
  <c r="L72" i="29"/>
  <c r="L80" i="29"/>
  <c r="L89" i="29"/>
  <c r="L93" i="29"/>
  <c r="L12" i="29"/>
  <c r="L16" i="29"/>
  <c r="N16" i="29" s="1"/>
  <c r="L20" i="29"/>
  <c r="L14" i="29"/>
  <c r="N14" i="29" s="1"/>
  <c r="L18" i="29"/>
  <c r="G4" i="29"/>
  <c r="C11" i="29"/>
  <c r="L11" i="29"/>
  <c r="C15" i="29"/>
  <c r="L15" i="29"/>
  <c r="C19" i="29"/>
  <c r="C14" i="29"/>
  <c r="C12" i="29"/>
  <c r="C20" i="29"/>
  <c r="E4" i="29"/>
  <c r="C18" i="29"/>
  <c r="C16" i="29"/>
  <c r="L19" i="29"/>
  <c r="L13" i="29"/>
  <c r="L17" i="29"/>
  <c r="L21" i="29"/>
  <c r="X6" i="27"/>
  <c r="X7" i="27"/>
  <c r="X8" i="27"/>
  <c r="X9" i="27"/>
  <c r="X10" i="27"/>
  <c r="X11" i="27"/>
  <c r="X12" i="27"/>
  <c r="X13" i="27"/>
  <c r="X14" i="27"/>
  <c r="X15" i="27"/>
  <c r="X16" i="27"/>
  <c r="X17" i="27"/>
  <c r="X18" i="27"/>
  <c r="X19" i="27"/>
  <c r="X20" i="27"/>
  <c r="X21" i="27"/>
  <c r="X22" i="27"/>
  <c r="X23" i="27"/>
  <c r="X24" i="27"/>
  <c r="X25" i="27"/>
  <c r="X26" i="27"/>
  <c r="X27" i="27"/>
  <c r="X28" i="27"/>
  <c r="X29" i="27"/>
  <c r="X30" i="27"/>
  <c r="X31" i="27"/>
  <c r="X32" i="27"/>
  <c r="X33" i="27"/>
  <c r="X34" i="27"/>
  <c r="X35" i="27"/>
  <c r="X36" i="27"/>
  <c r="X37" i="27"/>
  <c r="X38" i="27"/>
  <c r="X39" i="27"/>
  <c r="X40" i="27"/>
  <c r="X41" i="27"/>
  <c r="X42" i="27"/>
  <c r="X43" i="27"/>
  <c r="X44" i="27"/>
  <c r="X45" i="27"/>
  <c r="X46" i="27"/>
  <c r="X47" i="27"/>
  <c r="X48" i="27"/>
  <c r="X49" i="27"/>
  <c r="X50" i="27"/>
  <c r="X51" i="27"/>
  <c r="X52" i="27"/>
  <c r="X53" i="27"/>
  <c r="X54" i="27"/>
  <c r="X55" i="27"/>
  <c r="X56" i="27"/>
  <c r="X57" i="27"/>
  <c r="X58" i="27"/>
  <c r="X59" i="27"/>
  <c r="X60" i="27"/>
  <c r="X61" i="27"/>
  <c r="X62" i="27"/>
  <c r="X63" i="27"/>
  <c r="X64" i="27"/>
  <c r="X65" i="27"/>
  <c r="X66" i="27"/>
  <c r="X67" i="27"/>
  <c r="X68" i="27"/>
  <c r="X69" i="27"/>
  <c r="X70" i="27"/>
  <c r="X71" i="27"/>
  <c r="X72" i="27"/>
  <c r="X73" i="27"/>
  <c r="X74" i="27"/>
  <c r="X75" i="27"/>
  <c r="X76" i="27"/>
  <c r="X77" i="27"/>
  <c r="X78" i="27"/>
  <c r="X79" i="27"/>
  <c r="X80" i="27"/>
  <c r="X81" i="27"/>
  <c r="X82" i="27"/>
  <c r="X83" i="27"/>
  <c r="X84" i="27"/>
  <c r="X85" i="27"/>
  <c r="X86" i="27"/>
  <c r="X87" i="27"/>
  <c r="X88" i="27"/>
  <c r="X89" i="27"/>
  <c r="X90" i="27"/>
  <c r="X91" i="27"/>
  <c r="X92" i="27"/>
  <c r="X93" i="27"/>
  <c r="X94" i="27"/>
  <c r="X95" i="27"/>
  <c r="X96" i="27"/>
  <c r="X97" i="27"/>
  <c r="X98" i="27"/>
  <c r="X99" i="27"/>
  <c r="X100" i="27"/>
  <c r="X101" i="27"/>
  <c r="X102" i="27"/>
  <c r="X103" i="27"/>
  <c r="X104" i="27"/>
  <c r="X105" i="27"/>
  <c r="X106" i="27"/>
  <c r="X107" i="27"/>
  <c r="X108" i="27"/>
  <c r="X109" i="27"/>
  <c r="X110" i="27"/>
  <c r="X111" i="27"/>
  <c r="X112" i="27"/>
  <c r="X113" i="27"/>
  <c r="X114" i="27"/>
  <c r="X115" i="27"/>
  <c r="X116" i="27"/>
  <c r="X117" i="27"/>
  <c r="X118" i="27"/>
  <c r="X119" i="27"/>
  <c r="X120" i="27"/>
  <c r="X121" i="27"/>
  <c r="X122" i="27"/>
  <c r="X123" i="27"/>
  <c r="X124" i="27"/>
  <c r="X125" i="27"/>
  <c r="X126" i="27"/>
  <c r="X127" i="27"/>
  <c r="X128" i="27"/>
  <c r="X129" i="27"/>
  <c r="X130" i="27"/>
  <c r="X131" i="27"/>
  <c r="X132" i="27"/>
  <c r="X133" i="27"/>
  <c r="X134" i="27"/>
  <c r="X135" i="27"/>
  <c r="X136" i="27"/>
  <c r="X137" i="27"/>
  <c r="X138" i="27"/>
  <c r="X139" i="27"/>
  <c r="X140" i="27"/>
  <c r="X141" i="27"/>
  <c r="X142" i="27"/>
  <c r="X143" i="27"/>
  <c r="X144" i="27"/>
  <c r="X145" i="27"/>
  <c r="X146" i="27"/>
  <c r="X147" i="27"/>
  <c r="X148" i="27"/>
  <c r="X149" i="27"/>
  <c r="X150" i="27"/>
  <c r="X151" i="27"/>
  <c r="X152" i="27"/>
  <c r="X153" i="27"/>
  <c r="X154" i="27"/>
  <c r="X155" i="27"/>
  <c r="X156" i="27"/>
  <c r="X157" i="27"/>
  <c r="X158" i="27"/>
  <c r="X159" i="27"/>
  <c r="X160" i="27"/>
  <c r="X161" i="27"/>
  <c r="X162" i="27"/>
  <c r="X163" i="27"/>
  <c r="X164" i="27"/>
  <c r="X165" i="27"/>
  <c r="X166" i="27"/>
  <c r="X167" i="27"/>
  <c r="X168" i="27"/>
  <c r="X169" i="27"/>
  <c r="X170" i="27"/>
  <c r="X171" i="27"/>
  <c r="X172" i="27"/>
  <c r="X173" i="27"/>
  <c r="X174" i="27"/>
  <c r="X175" i="27"/>
  <c r="X176" i="27"/>
  <c r="X177" i="27"/>
  <c r="X178" i="27"/>
  <c r="X179" i="27"/>
  <c r="X180" i="27"/>
  <c r="X181" i="27"/>
  <c r="X182" i="27"/>
  <c r="X183" i="27"/>
  <c r="X184" i="27"/>
  <c r="X185" i="27"/>
  <c r="X186" i="27"/>
  <c r="X187" i="27"/>
  <c r="X188" i="27"/>
  <c r="X189" i="27"/>
  <c r="X190" i="27"/>
  <c r="X191" i="27"/>
  <c r="X192" i="27"/>
  <c r="X193" i="27"/>
  <c r="X194" i="27"/>
  <c r="X195" i="27"/>
  <c r="X196" i="27"/>
  <c r="X197" i="27"/>
  <c r="X198" i="27"/>
  <c r="X199" i="27"/>
  <c r="X200" i="27"/>
  <c r="X201" i="27"/>
  <c r="X202" i="27"/>
  <c r="X203" i="27"/>
  <c r="X204" i="27"/>
  <c r="X5" i="27"/>
  <c r="N83" i="29" l="1"/>
  <c r="N69" i="29"/>
  <c r="N54" i="29"/>
  <c r="N29" i="29"/>
  <c r="N20" i="29"/>
  <c r="N12" i="29"/>
  <c r="N90" i="29"/>
  <c r="N86" i="29"/>
  <c r="N25" i="29"/>
  <c r="N32" i="29"/>
  <c r="N66" i="29"/>
  <c r="N70" i="29"/>
  <c r="N15" i="29"/>
  <c r="N26" i="29"/>
  <c r="N50" i="29"/>
  <c r="N65" i="29"/>
  <c r="N39" i="29"/>
  <c r="N35" i="29"/>
  <c r="N63" i="29"/>
  <c r="N100" i="29"/>
  <c r="N41" i="29"/>
  <c r="N104" i="29"/>
  <c r="N77" i="29"/>
  <c r="N37" i="29"/>
  <c r="N102" i="29"/>
  <c r="N75" i="29"/>
  <c r="N67" i="29"/>
  <c r="N87" i="29"/>
  <c r="N79" i="29"/>
  <c r="N71" i="29"/>
  <c r="N46" i="29"/>
  <c r="N27" i="29"/>
  <c r="N81" i="29"/>
  <c r="N73" i="29"/>
  <c r="N98" i="29"/>
  <c r="N99" i="29"/>
  <c r="N101" i="29"/>
  <c r="N95" i="29"/>
  <c r="N107" i="29"/>
  <c r="N105" i="29"/>
  <c r="N89" i="29"/>
  <c r="N80" i="29"/>
  <c r="N72" i="29"/>
  <c r="N64" i="29"/>
  <c r="N82" i="29"/>
  <c r="N74" i="29"/>
  <c r="N43" i="29"/>
  <c r="N40" i="29"/>
  <c r="N36" i="29"/>
  <c r="N28" i="29"/>
  <c r="N93" i="29"/>
  <c r="N58" i="29"/>
  <c r="N45" i="29"/>
  <c r="N68" i="29"/>
  <c r="N60" i="29"/>
  <c r="N55" i="29"/>
  <c r="N49" i="29"/>
  <c r="N51" i="29"/>
  <c r="N47" i="29"/>
  <c r="N38" i="29"/>
  <c r="N30" i="29"/>
  <c r="N24" i="29"/>
  <c r="N18" i="29"/>
  <c r="N11" i="29"/>
  <c r="N21" i="29"/>
  <c r="N13" i="29"/>
  <c r="N19" i="29"/>
  <c r="N17" i="29"/>
  <c r="H4" i="27"/>
  <c r="J8" i="29" l="1"/>
  <c r="J5" i="27"/>
  <c r="J4" i="29" l="1"/>
  <c r="H4" i="21"/>
  <c r="K113" i="24"/>
  <c r="M115" i="24"/>
  <c r="K117" i="24"/>
  <c r="M119" i="24"/>
  <c r="K121" i="24"/>
  <c r="M123" i="24"/>
  <c r="K125" i="24"/>
  <c r="K129" i="24"/>
  <c r="M131" i="24"/>
  <c r="K133" i="24"/>
  <c r="M135" i="24"/>
  <c r="M139" i="24"/>
  <c r="K141" i="24"/>
  <c r="K145" i="24"/>
  <c r="K149" i="24"/>
  <c r="K153" i="24"/>
  <c r="K157" i="24"/>
  <c r="M163" i="24"/>
  <c r="M167" i="24"/>
  <c r="K168" i="24"/>
  <c r="K170" i="24"/>
  <c r="M171" i="24"/>
  <c r="K172" i="24"/>
  <c r="K174" i="24"/>
  <c r="M175" i="24"/>
  <c r="K176" i="24"/>
  <c r="K178" i="24"/>
  <c r="M179" i="24"/>
  <c r="K180" i="24"/>
  <c r="K182" i="24"/>
  <c r="M183" i="24"/>
  <c r="K184" i="24"/>
  <c r="K186" i="24"/>
  <c r="M187" i="24"/>
  <c r="K188" i="24"/>
  <c r="K190" i="24"/>
  <c r="M191" i="24"/>
  <c r="K192" i="24"/>
  <c r="K194" i="24"/>
  <c r="M195" i="24"/>
  <c r="K196" i="24"/>
  <c r="K198" i="24"/>
  <c r="M199" i="24"/>
  <c r="K200" i="24"/>
  <c r="K202" i="24"/>
  <c r="K204" i="24"/>
  <c r="J7" i="24"/>
  <c r="J8" i="24"/>
  <c r="K9" i="24"/>
  <c r="J11" i="24"/>
  <c r="M48" i="29" l="1"/>
  <c r="O48" i="29" s="1"/>
  <c r="M59" i="29"/>
  <c r="O59" i="29" s="1"/>
  <c r="M85" i="29"/>
  <c r="O85" i="29" s="1"/>
  <c r="M42" i="29"/>
  <c r="O42" i="29" s="1"/>
  <c r="M57" i="29"/>
  <c r="O57" i="29" s="1"/>
  <c r="M17" i="29"/>
  <c r="O17" i="29" s="1"/>
  <c r="M21" i="29"/>
  <c r="O21" i="29" s="1"/>
  <c r="M18" i="29"/>
  <c r="O18" i="29" s="1"/>
  <c r="M16" i="29"/>
  <c r="O16" i="29" s="1"/>
  <c r="M70" i="29"/>
  <c r="O70" i="29" s="1"/>
  <c r="M32" i="29"/>
  <c r="O32" i="29" s="1"/>
  <c r="M90" i="29"/>
  <c r="O90" i="29" s="1"/>
  <c r="M25" i="29"/>
  <c r="O25" i="29" s="1"/>
  <c r="M69" i="29"/>
  <c r="O69" i="29" s="1"/>
  <c r="M11" i="29"/>
  <c r="O11" i="29" s="1"/>
  <c r="M20" i="29"/>
  <c r="O20" i="29" s="1"/>
  <c r="M26" i="29"/>
  <c r="O26" i="29" s="1"/>
  <c r="M63" i="29"/>
  <c r="O63" i="29" s="1"/>
  <c r="M23" i="29"/>
  <c r="O23" i="29" s="1"/>
  <c r="M92" i="29"/>
  <c r="O92" i="29" s="1"/>
  <c r="M61" i="29"/>
  <c r="O61" i="29" s="1"/>
  <c r="M106" i="29"/>
  <c r="O106" i="29" s="1"/>
  <c r="M53" i="29"/>
  <c r="O53" i="29" s="1"/>
  <c r="M97" i="29"/>
  <c r="O97" i="29" s="1"/>
  <c r="M34" i="29"/>
  <c r="O34" i="29" s="1"/>
  <c r="M62" i="29"/>
  <c r="O62" i="29" s="1"/>
  <c r="M22" i="29"/>
  <c r="O22" i="29" s="1"/>
  <c r="M78" i="29"/>
  <c r="O78" i="29" s="1"/>
  <c r="M99" i="29"/>
  <c r="O99" i="29" s="1"/>
  <c r="M101" i="29"/>
  <c r="O101" i="29" s="1"/>
  <c r="M107" i="29"/>
  <c r="O107" i="29" s="1"/>
  <c r="M105" i="29"/>
  <c r="O105" i="29" s="1"/>
  <c r="M80" i="29"/>
  <c r="O80" i="29" s="1"/>
  <c r="M72" i="29"/>
  <c r="O72" i="29" s="1"/>
  <c r="M64" i="29"/>
  <c r="O64" i="29" s="1"/>
  <c r="M82" i="29"/>
  <c r="O82" i="29" s="1"/>
  <c r="M74" i="29"/>
  <c r="O74" i="29" s="1"/>
  <c r="M43" i="29"/>
  <c r="O43" i="29" s="1"/>
  <c r="M36" i="29"/>
  <c r="O36" i="29" s="1"/>
  <c r="M28" i="29"/>
  <c r="O28" i="29" s="1"/>
  <c r="M93" i="29"/>
  <c r="O93" i="29" s="1"/>
  <c r="M45" i="29"/>
  <c r="O45" i="29" s="1"/>
  <c r="M68" i="29"/>
  <c r="O68" i="29" s="1"/>
  <c r="M60" i="29"/>
  <c r="O60" i="29" s="1"/>
  <c r="M55" i="29"/>
  <c r="O55" i="29" s="1"/>
  <c r="M49" i="29"/>
  <c r="O49" i="29" s="1"/>
  <c r="M51" i="29"/>
  <c r="O51" i="29" s="1"/>
  <c r="M47" i="29"/>
  <c r="O47" i="29" s="1"/>
  <c r="M38" i="29"/>
  <c r="O38" i="29" s="1"/>
  <c r="M30" i="29"/>
  <c r="O30" i="29" s="1"/>
  <c r="M103" i="29"/>
  <c r="O103" i="29" s="1"/>
  <c r="M33" i="29"/>
  <c r="O33" i="29" s="1"/>
  <c r="M56" i="29"/>
  <c r="O56" i="29" s="1"/>
  <c r="M35" i="29"/>
  <c r="O35" i="29" s="1"/>
  <c r="M100" i="29"/>
  <c r="O100" i="29" s="1"/>
  <c r="M41" i="29"/>
  <c r="O41" i="29" s="1"/>
  <c r="M77" i="29"/>
  <c r="O77" i="29" s="1"/>
  <c r="M75" i="29"/>
  <c r="O75" i="29" s="1"/>
  <c r="M87" i="29"/>
  <c r="O87" i="29" s="1"/>
  <c r="M79" i="29"/>
  <c r="O79" i="29" s="1"/>
  <c r="M73" i="29"/>
  <c r="O73" i="29" s="1"/>
  <c r="M89" i="29"/>
  <c r="O89" i="29" s="1"/>
  <c r="M40" i="29"/>
  <c r="O40" i="29" s="1"/>
  <c r="M19" i="29"/>
  <c r="O19" i="29" s="1"/>
  <c r="M13" i="29"/>
  <c r="O13" i="29" s="1"/>
  <c r="M86" i="29"/>
  <c r="O86" i="29" s="1"/>
  <c r="M50" i="29"/>
  <c r="O50" i="29" s="1"/>
  <c r="M65" i="29"/>
  <c r="O65" i="29" s="1"/>
  <c r="M83" i="29"/>
  <c r="O83" i="29" s="1"/>
  <c r="M54" i="29"/>
  <c r="O54" i="29" s="1"/>
  <c r="M15" i="29"/>
  <c r="O15" i="29" s="1"/>
  <c r="M14" i="29"/>
  <c r="O14" i="29" s="1"/>
  <c r="M12" i="29"/>
  <c r="O12" i="29" s="1"/>
  <c r="M66" i="29"/>
  <c r="O66" i="29" s="1"/>
  <c r="M52" i="29"/>
  <c r="O52" i="29" s="1"/>
  <c r="M29" i="29"/>
  <c r="O29" i="29" s="1"/>
  <c r="M31" i="29"/>
  <c r="O31" i="29" s="1"/>
  <c r="M44" i="29"/>
  <c r="O44" i="29" s="1"/>
  <c r="M94" i="29"/>
  <c r="O94" i="29" s="1"/>
  <c r="M76" i="29"/>
  <c r="O76" i="29" s="1"/>
  <c r="M96" i="29"/>
  <c r="O96" i="29" s="1"/>
  <c r="M84" i="29"/>
  <c r="O84" i="29" s="1"/>
  <c r="M88" i="29"/>
  <c r="O88" i="29" s="1"/>
  <c r="M91" i="29"/>
  <c r="O91" i="29" s="1"/>
  <c r="M39" i="29"/>
  <c r="O39" i="29" s="1"/>
  <c r="M104" i="29"/>
  <c r="O104" i="29" s="1"/>
  <c r="M37" i="29"/>
  <c r="O37" i="29" s="1"/>
  <c r="M102" i="29"/>
  <c r="O102" i="29" s="1"/>
  <c r="M67" i="29"/>
  <c r="O67" i="29" s="1"/>
  <c r="M71" i="29"/>
  <c r="O71" i="29" s="1"/>
  <c r="M46" i="29"/>
  <c r="O46" i="29" s="1"/>
  <c r="M27" i="29"/>
  <c r="O27" i="29" s="1"/>
  <c r="M81" i="29"/>
  <c r="O81" i="29" s="1"/>
  <c r="M98" i="29"/>
  <c r="O98" i="29" s="1"/>
  <c r="M95" i="29"/>
  <c r="O95" i="29" s="1"/>
  <c r="M58" i="29"/>
  <c r="O58" i="29" s="1"/>
  <c r="M24" i="29"/>
  <c r="O24" i="29" s="1"/>
  <c r="K18" i="24"/>
  <c r="M18" i="24"/>
  <c r="O18" i="24"/>
  <c r="J18" i="24"/>
  <c r="L18" i="24"/>
  <c r="N18" i="24"/>
  <c r="P18" i="24"/>
  <c r="K16" i="24"/>
  <c r="M16" i="24"/>
  <c r="O16" i="24"/>
  <c r="J16" i="24"/>
  <c r="L16" i="24"/>
  <c r="N16" i="24"/>
  <c r="P16" i="24"/>
  <c r="K14" i="24"/>
  <c r="M14" i="24"/>
  <c r="O14" i="24"/>
  <c r="J14" i="24"/>
  <c r="L14" i="24"/>
  <c r="N14" i="24"/>
  <c r="P14" i="24"/>
  <c r="K12" i="24"/>
  <c r="M12" i="24"/>
  <c r="O12" i="24"/>
  <c r="J12" i="24"/>
  <c r="L12" i="24"/>
  <c r="N12" i="24"/>
  <c r="P12" i="24"/>
  <c r="J10" i="24"/>
  <c r="O10" i="24"/>
  <c r="K10" i="24"/>
  <c r="J6" i="24"/>
  <c r="L6" i="24"/>
  <c r="N6" i="24"/>
  <c r="P6" i="24"/>
  <c r="K6" i="24"/>
  <c r="M6" i="24"/>
  <c r="O6" i="24"/>
  <c r="J17" i="24"/>
  <c r="L17" i="24"/>
  <c r="N17" i="24"/>
  <c r="P17" i="24"/>
  <c r="K17" i="24"/>
  <c r="M17" i="24"/>
  <c r="O17" i="24"/>
  <c r="J15" i="24"/>
  <c r="L15" i="24"/>
  <c r="N15" i="24"/>
  <c r="P15" i="24"/>
  <c r="K15" i="24"/>
  <c r="M15" i="24"/>
  <c r="O15" i="24"/>
  <c r="J13" i="24"/>
  <c r="L13" i="24"/>
  <c r="N13" i="24"/>
  <c r="P13" i="24"/>
  <c r="K13" i="24"/>
  <c r="M13" i="24"/>
  <c r="O13" i="24"/>
  <c r="K166" i="24"/>
  <c r="L166" i="24"/>
  <c r="J166" i="24"/>
  <c r="K164" i="24"/>
  <c r="L164" i="24"/>
  <c r="P164" i="24"/>
  <c r="J164" i="24"/>
  <c r="N164" i="24"/>
  <c r="K162" i="24"/>
  <c r="L162" i="24"/>
  <c r="P162" i="24"/>
  <c r="J162" i="24"/>
  <c r="N162" i="24"/>
  <c r="K160" i="24"/>
  <c r="L160" i="24"/>
  <c r="P160" i="24"/>
  <c r="J160" i="24"/>
  <c r="N160" i="24"/>
  <c r="K158" i="24"/>
  <c r="L158" i="24"/>
  <c r="P158" i="24"/>
  <c r="J158" i="24"/>
  <c r="N158" i="24"/>
  <c r="K156" i="24"/>
  <c r="L156" i="24"/>
  <c r="P156" i="24"/>
  <c r="J156" i="24"/>
  <c r="N156" i="24"/>
  <c r="K154" i="24"/>
  <c r="L154" i="24"/>
  <c r="P154" i="24"/>
  <c r="J154" i="24"/>
  <c r="N154" i="24"/>
  <c r="K152" i="24"/>
  <c r="L152" i="24"/>
  <c r="P152" i="24"/>
  <c r="J152" i="24"/>
  <c r="N152" i="24"/>
  <c r="K150" i="24"/>
  <c r="L150" i="24"/>
  <c r="P150" i="24"/>
  <c r="J150" i="24"/>
  <c r="N150" i="24"/>
  <c r="K148" i="24"/>
  <c r="L148" i="24"/>
  <c r="P148" i="24"/>
  <c r="J148" i="24"/>
  <c r="N148" i="24"/>
  <c r="K146" i="24"/>
  <c r="L146" i="24"/>
  <c r="P146" i="24"/>
  <c r="J146" i="24"/>
  <c r="N146" i="24"/>
  <c r="K144" i="24"/>
  <c r="L144" i="24"/>
  <c r="P144" i="24"/>
  <c r="J144" i="24"/>
  <c r="N144" i="24"/>
  <c r="K142" i="24"/>
  <c r="L142" i="24"/>
  <c r="P142" i="24"/>
  <c r="J142" i="24"/>
  <c r="N142" i="24"/>
  <c r="K140" i="24"/>
  <c r="L140" i="24"/>
  <c r="P140" i="24"/>
  <c r="J140" i="24"/>
  <c r="N140" i="24"/>
  <c r="K138" i="24"/>
  <c r="L138" i="24"/>
  <c r="P138" i="24"/>
  <c r="J138" i="24"/>
  <c r="N138" i="24"/>
  <c r="K136" i="24"/>
  <c r="L136" i="24"/>
  <c r="P136" i="24"/>
  <c r="J136" i="24"/>
  <c r="N136" i="24"/>
  <c r="K134" i="24"/>
  <c r="L134" i="24"/>
  <c r="P134" i="24"/>
  <c r="J134" i="24"/>
  <c r="N134" i="24"/>
  <c r="K132" i="24"/>
  <c r="L132" i="24"/>
  <c r="P132" i="24"/>
  <c r="J132" i="24"/>
  <c r="N132" i="24"/>
  <c r="K130" i="24"/>
  <c r="L130" i="24"/>
  <c r="P130" i="24"/>
  <c r="J130" i="24"/>
  <c r="N130" i="24"/>
  <c r="K128" i="24"/>
  <c r="L128" i="24"/>
  <c r="P128" i="24"/>
  <c r="J128" i="24"/>
  <c r="N128" i="24"/>
  <c r="K126" i="24"/>
  <c r="L126" i="24"/>
  <c r="P126" i="24"/>
  <c r="J126" i="24"/>
  <c r="N126" i="24"/>
  <c r="K124" i="24"/>
  <c r="L124" i="24"/>
  <c r="P124" i="24"/>
  <c r="J124" i="24"/>
  <c r="N124" i="24"/>
  <c r="K122" i="24"/>
  <c r="L122" i="24"/>
  <c r="P122" i="24"/>
  <c r="J122" i="24"/>
  <c r="N122" i="24"/>
  <c r="K120" i="24"/>
  <c r="L120" i="24"/>
  <c r="P120" i="24"/>
  <c r="J120" i="24"/>
  <c r="N120" i="24"/>
  <c r="K118" i="24"/>
  <c r="L118" i="24"/>
  <c r="P118" i="24"/>
  <c r="J118" i="24"/>
  <c r="N118" i="24"/>
  <c r="K116" i="24"/>
  <c r="L116" i="24"/>
  <c r="P116" i="24"/>
  <c r="J116" i="24"/>
  <c r="N116" i="24"/>
  <c r="K114" i="24"/>
  <c r="L114" i="24"/>
  <c r="P114" i="24"/>
  <c r="J114" i="24"/>
  <c r="N114" i="24"/>
  <c r="J112" i="24"/>
  <c r="L112" i="24"/>
  <c r="P112" i="24"/>
  <c r="N112" i="24"/>
  <c r="N204" i="24"/>
  <c r="J204" i="24"/>
  <c r="N202" i="24"/>
  <c r="J202" i="24"/>
  <c r="N200" i="24"/>
  <c r="J200" i="24"/>
  <c r="N198" i="24"/>
  <c r="J198" i="24"/>
  <c r="N196" i="24"/>
  <c r="J196" i="24"/>
  <c r="N194" i="24"/>
  <c r="J194" i="24"/>
  <c r="N192" i="24"/>
  <c r="J192" i="24"/>
  <c r="N190" i="24"/>
  <c r="J190" i="24"/>
  <c r="N188" i="24"/>
  <c r="J188" i="24"/>
  <c r="N186" i="24"/>
  <c r="J186" i="24"/>
  <c r="N184" i="24"/>
  <c r="J184" i="24"/>
  <c r="N182" i="24"/>
  <c r="J182" i="24"/>
  <c r="N180" i="24"/>
  <c r="J180" i="24"/>
  <c r="N178" i="24"/>
  <c r="J178" i="24"/>
  <c r="N176" i="24"/>
  <c r="J176" i="24"/>
  <c r="N174" i="24"/>
  <c r="J174" i="24"/>
  <c r="N172" i="24"/>
  <c r="J172" i="24"/>
  <c r="N170" i="24"/>
  <c r="J170" i="24"/>
  <c r="N168" i="24"/>
  <c r="J168" i="24"/>
  <c r="N166" i="24"/>
  <c r="P204" i="24"/>
  <c r="L204" i="24"/>
  <c r="P202" i="24"/>
  <c r="L202" i="24"/>
  <c r="P200" i="24"/>
  <c r="L200" i="24"/>
  <c r="P198" i="24"/>
  <c r="L198" i="24"/>
  <c r="P196" i="24"/>
  <c r="L196" i="24"/>
  <c r="P194" i="24"/>
  <c r="L194" i="24"/>
  <c r="P192" i="24"/>
  <c r="L192" i="24"/>
  <c r="P190" i="24"/>
  <c r="L190" i="24"/>
  <c r="P188" i="24"/>
  <c r="L188" i="24"/>
  <c r="P186" i="24"/>
  <c r="L186" i="24"/>
  <c r="P184" i="24"/>
  <c r="L184" i="24"/>
  <c r="P182" i="24"/>
  <c r="L182" i="24"/>
  <c r="P180" i="24"/>
  <c r="L180" i="24"/>
  <c r="P178" i="24"/>
  <c r="L178" i="24"/>
  <c r="P176" i="24"/>
  <c r="L176" i="24"/>
  <c r="P174" i="24"/>
  <c r="L174" i="24"/>
  <c r="P172" i="24"/>
  <c r="L172" i="24"/>
  <c r="P170" i="24"/>
  <c r="L170" i="24"/>
  <c r="P168" i="24"/>
  <c r="L168" i="24"/>
  <c r="P166" i="24"/>
  <c r="K32" i="24"/>
  <c r="M32" i="24"/>
  <c r="O32" i="24"/>
  <c r="J32" i="24"/>
  <c r="L32" i="24"/>
  <c r="N32" i="24"/>
  <c r="P32" i="24"/>
  <c r="K28" i="24"/>
  <c r="M28" i="24"/>
  <c r="O28" i="24"/>
  <c r="J28" i="24"/>
  <c r="L28" i="24"/>
  <c r="N28" i="24"/>
  <c r="P28" i="24"/>
  <c r="K24" i="24"/>
  <c r="M24" i="24"/>
  <c r="O24" i="24"/>
  <c r="J24" i="24"/>
  <c r="L24" i="24"/>
  <c r="N24" i="24"/>
  <c r="P24" i="24"/>
  <c r="K20" i="24"/>
  <c r="M20" i="24"/>
  <c r="O20" i="24"/>
  <c r="J20" i="24"/>
  <c r="L20" i="24"/>
  <c r="N20" i="24"/>
  <c r="P20" i="24"/>
  <c r="J203" i="24"/>
  <c r="L203" i="24"/>
  <c r="N203" i="24"/>
  <c r="P203" i="24"/>
  <c r="J201" i="24"/>
  <c r="L201" i="24"/>
  <c r="N201" i="24"/>
  <c r="P201" i="24"/>
  <c r="J197" i="24"/>
  <c r="L197" i="24"/>
  <c r="N197" i="24"/>
  <c r="P197" i="24"/>
  <c r="J193" i="24"/>
  <c r="L193" i="24"/>
  <c r="N193" i="24"/>
  <c r="P193" i="24"/>
  <c r="J189" i="24"/>
  <c r="L189" i="24"/>
  <c r="N189" i="24"/>
  <c r="P189" i="24"/>
  <c r="J185" i="24"/>
  <c r="L185" i="24"/>
  <c r="N185" i="24"/>
  <c r="P185" i="24"/>
  <c r="J181" i="24"/>
  <c r="L181" i="24"/>
  <c r="N181" i="24"/>
  <c r="P181" i="24"/>
  <c r="J177" i="24"/>
  <c r="L177" i="24"/>
  <c r="N177" i="24"/>
  <c r="P177" i="24"/>
  <c r="J173" i="24"/>
  <c r="L173" i="24"/>
  <c r="N173" i="24"/>
  <c r="P173" i="24"/>
  <c r="J169" i="24"/>
  <c r="L169" i="24"/>
  <c r="N169" i="24"/>
  <c r="P169" i="24"/>
  <c r="J165" i="24"/>
  <c r="L165" i="24"/>
  <c r="N165" i="24"/>
  <c r="P165" i="24"/>
  <c r="J161" i="24"/>
  <c r="L161" i="24"/>
  <c r="N161" i="24"/>
  <c r="P161" i="24"/>
  <c r="J159" i="24"/>
  <c r="L159" i="24"/>
  <c r="N159" i="24"/>
  <c r="P159" i="24"/>
  <c r="J155" i="24"/>
  <c r="L155" i="24"/>
  <c r="N155" i="24"/>
  <c r="P155" i="24"/>
  <c r="J151" i="24"/>
  <c r="L151" i="24"/>
  <c r="N151" i="24"/>
  <c r="P151" i="24"/>
  <c r="J147" i="24"/>
  <c r="L147" i="24"/>
  <c r="N147" i="24"/>
  <c r="P147" i="24"/>
  <c r="J143" i="24"/>
  <c r="L143" i="24"/>
  <c r="N143" i="24"/>
  <c r="P143" i="24"/>
  <c r="J137" i="24"/>
  <c r="L137" i="24"/>
  <c r="N137" i="24"/>
  <c r="P137" i="24"/>
  <c r="J127" i="24"/>
  <c r="L127" i="24"/>
  <c r="N127" i="24"/>
  <c r="P127" i="24"/>
  <c r="M203" i="24"/>
  <c r="O201" i="24"/>
  <c r="K201" i="24"/>
  <c r="O197" i="24"/>
  <c r="K197" i="24"/>
  <c r="O193" i="24"/>
  <c r="K193" i="24"/>
  <c r="O189" i="24"/>
  <c r="K189" i="24"/>
  <c r="O185" i="24"/>
  <c r="K185" i="24"/>
  <c r="O181" i="24"/>
  <c r="K181" i="24"/>
  <c r="O177" i="24"/>
  <c r="K177" i="24"/>
  <c r="O173" i="24"/>
  <c r="K173" i="24"/>
  <c r="O169" i="24"/>
  <c r="K169" i="24"/>
  <c r="O165" i="24"/>
  <c r="K165" i="24"/>
  <c r="O161" i="24"/>
  <c r="K161" i="24"/>
  <c r="M159" i="24"/>
  <c r="O157" i="24"/>
  <c r="M155" i="24"/>
  <c r="O153" i="24"/>
  <c r="M151" i="24"/>
  <c r="O149" i="24"/>
  <c r="M147" i="24"/>
  <c r="O145" i="24"/>
  <c r="M143" i="24"/>
  <c r="O141" i="24"/>
  <c r="O137" i="24"/>
  <c r="K137" i="24"/>
  <c r="O133" i="24"/>
  <c r="O129" i="24"/>
  <c r="M127" i="24"/>
  <c r="O125" i="24"/>
  <c r="O121" i="24"/>
  <c r="O117" i="24"/>
  <c r="O113" i="24"/>
  <c r="K30" i="24"/>
  <c r="M30" i="24"/>
  <c r="O30" i="24"/>
  <c r="J30" i="24"/>
  <c r="L30" i="24"/>
  <c r="N30" i="24"/>
  <c r="P30" i="24"/>
  <c r="K26" i="24"/>
  <c r="M26" i="24"/>
  <c r="O26" i="24"/>
  <c r="J26" i="24"/>
  <c r="L26" i="24"/>
  <c r="N26" i="24"/>
  <c r="P26" i="24"/>
  <c r="K22" i="24"/>
  <c r="M22" i="24"/>
  <c r="O22" i="24"/>
  <c r="J22" i="24"/>
  <c r="L22" i="24"/>
  <c r="N22" i="24"/>
  <c r="P22" i="24"/>
  <c r="J199" i="24"/>
  <c r="L199" i="24"/>
  <c r="N199" i="24"/>
  <c r="P199" i="24"/>
  <c r="J195" i="24"/>
  <c r="L195" i="24"/>
  <c r="N195" i="24"/>
  <c r="P195" i="24"/>
  <c r="J191" i="24"/>
  <c r="L191" i="24"/>
  <c r="N191" i="24"/>
  <c r="P191" i="24"/>
  <c r="J187" i="24"/>
  <c r="L187" i="24"/>
  <c r="N187" i="24"/>
  <c r="P187" i="24"/>
  <c r="J183" i="24"/>
  <c r="L183" i="24"/>
  <c r="N183" i="24"/>
  <c r="P183" i="24"/>
  <c r="J179" i="24"/>
  <c r="L179" i="24"/>
  <c r="N179" i="24"/>
  <c r="P179" i="24"/>
  <c r="J175" i="24"/>
  <c r="L175" i="24"/>
  <c r="N175" i="24"/>
  <c r="P175" i="24"/>
  <c r="J171" i="24"/>
  <c r="L171" i="24"/>
  <c r="N171" i="24"/>
  <c r="P171" i="24"/>
  <c r="J167" i="24"/>
  <c r="L167" i="24"/>
  <c r="N167" i="24"/>
  <c r="P167" i="24"/>
  <c r="J163" i="24"/>
  <c r="L163" i="24"/>
  <c r="N163" i="24"/>
  <c r="P163" i="24"/>
  <c r="J157" i="24"/>
  <c r="L157" i="24"/>
  <c r="N157" i="24"/>
  <c r="P157" i="24"/>
  <c r="J153" i="24"/>
  <c r="L153" i="24"/>
  <c r="N153" i="24"/>
  <c r="P153" i="24"/>
  <c r="J149" i="24"/>
  <c r="L149" i="24"/>
  <c r="N149" i="24"/>
  <c r="P149" i="24"/>
  <c r="J145" i="24"/>
  <c r="L145" i="24"/>
  <c r="N145" i="24"/>
  <c r="P145" i="24"/>
  <c r="J141" i="24"/>
  <c r="L141" i="24"/>
  <c r="N141" i="24"/>
  <c r="P141" i="24"/>
  <c r="J139" i="24"/>
  <c r="L139" i="24"/>
  <c r="N139" i="24"/>
  <c r="P139" i="24"/>
  <c r="J135" i="24"/>
  <c r="L135" i="24"/>
  <c r="N135" i="24"/>
  <c r="P135" i="24"/>
  <c r="J133" i="24"/>
  <c r="L133" i="24"/>
  <c r="N133" i="24"/>
  <c r="P133" i="24"/>
  <c r="J131" i="24"/>
  <c r="L131" i="24"/>
  <c r="N131" i="24"/>
  <c r="P131" i="24"/>
  <c r="J129" i="24"/>
  <c r="L129" i="24"/>
  <c r="N129" i="24"/>
  <c r="P129" i="24"/>
  <c r="J125" i="24"/>
  <c r="L125" i="24"/>
  <c r="N125" i="24"/>
  <c r="P125" i="24"/>
  <c r="J123" i="24"/>
  <c r="L123" i="24"/>
  <c r="N123" i="24"/>
  <c r="P123" i="24"/>
  <c r="J121" i="24"/>
  <c r="L121" i="24"/>
  <c r="N121" i="24"/>
  <c r="P121" i="24"/>
  <c r="J119" i="24"/>
  <c r="L119" i="24"/>
  <c r="N119" i="24"/>
  <c r="P119" i="24"/>
  <c r="J117" i="24"/>
  <c r="L117" i="24"/>
  <c r="N117" i="24"/>
  <c r="P117" i="24"/>
  <c r="J115" i="24"/>
  <c r="L115" i="24"/>
  <c r="N115" i="24"/>
  <c r="P115" i="24"/>
  <c r="J113" i="24"/>
  <c r="L113" i="24"/>
  <c r="N113" i="24"/>
  <c r="P113" i="24"/>
  <c r="J111" i="24"/>
  <c r="L111" i="24"/>
  <c r="N111" i="24"/>
  <c r="P111" i="24"/>
  <c r="K111" i="24"/>
  <c r="M111" i="24"/>
  <c r="O111" i="24"/>
  <c r="J109" i="24"/>
  <c r="L109" i="24"/>
  <c r="N109" i="24"/>
  <c r="P109" i="24"/>
  <c r="K109" i="24"/>
  <c r="M109" i="24"/>
  <c r="O109" i="24"/>
  <c r="J107" i="24"/>
  <c r="L107" i="24"/>
  <c r="N107" i="24"/>
  <c r="P107" i="24"/>
  <c r="K107" i="24"/>
  <c r="M107" i="24"/>
  <c r="O107" i="24"/>
  <c r="J105" i="24"/>
  <c r="L105" i="24"/>
  <c r="N105" i="24"/>
  <c r="P105" i="24"/>
  <c r="K105" i="24"/>
  <c r="M105" i="24"/>
  <c r="O105" i="24"/>
  <c r="J103" i="24"/>
  <c r="L103" i="24"/>
  <c r="N103" i="24"/>
  <c r="P103" i="24"/>
  <c r="K103" i="24"/>
  <c r="M103" i="24"/>
  <c r="O103" i="24"/>
  <c r="J101" i="24"/>
  <c r="L101" i="24"/>
  <c r="N101" i="24"/>
  <c r="P101" i="24"/>
  <c r="K101" i="24"/>
  <c r="M101" i="24"/>
  <c r="O101" i="24"/>
  <c r="J99" i="24"/>
  <c r="L99" i="24"/>
  <c r="N99" i="24"/>
  <c r="P99" i="24"/>
  <c r="K99" i="24"/>
  <c r="M99" i="24"/>
  <c r="O99" i="24"/>
  <c r="J97" i="24"/>
  <c r="L97" i="24"/>
  <c r="N97" i="24"/>
  <c r="P97" i="24"/>
  <c r="K97" i="24"/>
  <c r="M97" i="24"/>
  <c r="O97" i="24"/>
  <c r="J95" i="24"/>
  <c r="L95" i="24"/>
  <c r="N95" i="24"/>
  <c r="P95" i="24"/>
  <c r="K95" i="24"/>
  <c r="M95" i="24"/>
  <c r="O95" i="24"/>
  <c r="J93" i="24"/>
  <c r="L93" i="24"/>
  <c r="N93" i="24"/>
  <c r="P93" i="24"/>
  <c r="K93" i="24"/>
  <c r="M93" i="24"/>
  <c r="O93" i="24"/>
  <c r="J91" i="24"/>
  <c r="L91" i="24"/>
  <c r="N91" i="24"/>
  <c r="P91" i="24"/>
  <c r="K91" i="24"/>
  <c r="M91" i="24"/>
  <c r="O91" i="24"/>
  <c r="J89" i="24"/>
  <c r="L89" i="24"/>
  <c r="N89" i="24"/>
  <c r="P89" i="24"/>
  <c r="K89" i="24"/>
  <c r="M89" i="24"/>
  <c r="O89" i="24"/>
  <c r="J87" i="24"/>
  <c r="L87" i="24"/>
  <c r="N87" i="24"/>
  <c r="P87" i="24"/>
  <c r="K87" i="24"/>
  <c r="M87" i="24"/>
  <c r="O87" i="24"/>
  <c r="J85" i="24"/>
  <c r="L85" i="24"/>
  <c r="N85" i="24"/>
  <c r="P85" i="24"/>
  <c r="K85" i="24"/>
  <c r="M85" i="24"/>
  <c r="O85" i="24"/>
  <c r="J83" i="24"/>
  <c r="L83" i="24"/>
  <c r="N83" i="24"/>
  <c r="P83" i="24"/>
  <c r="K83" i="24"/>
  <c r="M83" i="24"/>
  <c r="O83" i="24"/>
  <c r="J81" i="24"/>
  <c r="L81" i="24"/>
  <c r="N81" i="24"/>
  <c r="P81" i="24"/>
  <c r="K81" i="24"/>
  <c r="M81" i="24"/>
  <c r="O81" i="24"/>
  <c r="J79" i="24"/>
  <c r="L79" i="24"/>
  <c r="N79" i="24"/>
  <c r="P79" i="24"/>
  <c r="K79" i="24"/>
  <c r="M79" i="24"/>
  <c r="O79" i="24"/>
  <c r="J77" i="24"/>
  <c r="L77" i="24"/>
  <c r="N77" i="24"/>
  <c r="P77" i="24"/>
  <c r="K77" i="24"/>
  <c r="M77" i="24"/>
  <c r="O77" i="24"/>
  <c r="J75" i="24"/>
  <c r="L75" i="24"/>
  <c r="N75" i="24"/>
  <c r="P75" i="24"/>
  <c r="K75" i="24"/>
  <c r="M75" i="24"/>
  <c r="O75" i="24"/>
  <c r="J73" i="24"/>
  <c r="L73" i="24"/>
  <c r="N73" i="24"/>
  <c r="P73" i="24"/>
  <c r="K73" i="24"/>
  <c r="M73" i="24"/>
  <c r="O73" i="24"/>
  <c r="J71" i="24"/>
  <c r="L71" i="24"/>
  <c r="N71" i="24"/>
  <c r="P71" i="24"/>
  <c r="K71" i="24"/>
  <c r="M71" i="24"/>
  <c r="O71" i="24"/>
  <c r="J69" i="24"/>
  <c r="L69" i="24"/>
  <c r="N69" i="24"/>
  <c r="P69" i="24"/>
  <c r="K69" i="24"/>
  <c r="M69" i="24"/>
  <c r="O69" i="24"/>
  <c r="J67" i="24"/>
  <c r="L67" i="24"/>
  <c r="N67" i="24"/>
  <c r="P67" i="24"/>
  <c r="K67" i="24"/>
  <c r="M67" i="24"/>
  <c r="O67" i="24"/>
  <c r="J65" i="24"/>
  <c r="L65" i="24"/>
  <c r="N65" i="24"/>
  <c r="P65" i="24"/>
  <c r="K65" i="24"/>
  <c r="M65" i="24"/>
  <c r="O65" i="24"/>
  <c r="J63" i="24"/>
  <c r="L63" i="24"/>
  <c r="K63" i="24"/>
  <c r="M63" i="24"/>
  <c r="N63" i="24"/>
  <c r="P63" i="24"/>
  <c r="O63" i="24"/>
  <c r="J61" i="24"/>
  <c r="L61" i="24"/>
  <c r="N61" i="24"/>
  <c r="P61" i="24"/>
  <c r="K61" i="24"/>
  <c r="M61" i="24"/>
  <c r="O61" i="24"/>
  <c r="J59" i="24"/>
  <c r="L59" i="24"/>
  <c r="N59" i="24"/>
  <c r="P59" i="24"/>
  <c r="K59" i="24"/>
  <c r="M59" i="24"/>
  <c r="O59" i="24"/>
  <c r="J57" i="24"/>
  <c r="L57" i="24"/>
  <c r="N57" i="24"/>
  <c r="P57" i="24"/>
  <c r="K57" i="24"/>
  <c r="M57" i="24"/>
  <c r="O57" i="24"/>
  <c r="J55" i="24"/>
  <c r="L55" i="24"/>
  <c r="N55" i="24"/>
  <c r="P55" i="24"/>
  <c r="K55" i="24"/>
  <c r="M55" i="24"/>
  <c r="O55" i="24"/>
  <c r="J53" i="24"/>
  <c r="L53" i="24"/>
  <c r="N53" i="24"/>
  <c r="P53" i="24"/>
  <c r="K53" i="24"/>
  <c r="M53" i="24"/>
  <c r="O53" i="24"/>
  <c r="J51" i="24"/>
  <c r="L51" i="24"/>
  <c r="N51" i="24"/>
  <c r="P51" i="24"/>
  <c r="K51" i="24"/>
  <c r="M51" i="24"/>
  <c r="O51" i="24"/>
  <c r="J49" i="24"/>
  <c r="L49" i="24"/>
  <c r="N49" i="24"/>
  <c r="P49" i="24"/>
  <c r="K49" i="24"/>
  <c r="M49" i="24"/>
  <c r="O49" i="24"/>
  <c r="J47" i="24"/>
  <c r="L47" i="24"/>
  <c r="N47" i="24"/>
  <c r="P47" i="24"/>
  <c r="K47" i="24"/>
  <c r="M47" i="24"/>
  <c r="O47" i="24"/>
  <c r="J45" i="24"/>
  <c r="L45" i="24"/>
  <c r="N45" i="24"/>
  <c r="P45" i="24"/>
  <c r="K45" i="24"/>
  <c r="M45" i="24"/>
  <c r="O45" i="24"/>
  <c r="J43" i="24"/>
  <c r="L43" i="24"/>
  <c r="N43" i="24"/>
  <c r="P43" i="24"/>
  <c r="K43" i="24"/>
  <c r="M43" i="24"/>
  <c r="O43" i="24"/>
  <c r="J41" i="24"/>
  <c r="L41" i="24"/>
  <c r="N41" i="24"/>
  <c r="P41" i="24"/>
  <c r="K41" i="24"/>
  <c r="M41" i="24"/>
  <c r="O41" i="24"/>
  <c r="J39" i="24"/>
  <c r="L39" i="24"/>
  <c r="N39" i="24"/>
  <c r="P39" i="24"/>
  <c r="K39" i="24"/>
  <c r="M39" i="24"/>
  <c r="O39" i="24"/>
  <c r="J37" i="24"/>
  <c r="L37" i="24"/>
  <c r="N37" i="24"/>
  <c r="P37" i="24"/>
  <c r="K37" i="24"/>
  <c r="M37" i="24"/>
  <c r="O37" i="24"/>
  <c r="J35" i="24"/>
  <c r="L35" i="24"/>
  <c r="N35" i="24"/>
  <c r="P35" i="24"/>
  <c r="K35" i="24"/>
  <c r="M35" i="24"/>
  <c r="O35" i="24"/>
  <c r="O203" i="24"/>
  <c r="K203" i="24"/>
  <c r="M201" i="24"/>
  <c r="O199" i="24"/>
  <c r="K199" i="24"/>
  <c r="M197" i="24"/>
  <c r="O195" i="24"/>
  <c r="K195" i="24"/>
  <c r="M193" i="24"/>
  <c r="O191" i="24"/>
  <c r="K191" i="24"/>
  <c r="M189" i="24"/>
  <c r="O187" i="24"/>
  <c r="K187" i="24"/>
  <c r="M185" i="24"/>
  <c r="O183" i="24"/>
  <c r="K183" i="24"/>
  <c r="M181" i="24"/>
  <c r="O179" i="24"/>
  <c r="K179" i="24"/>
  <c r="M177" i="24"/>
  <c r="O175" i="24"/>
  <c r="K175" i="24"/>
  <c r="M173" i="24"/>
  <c r="O171" i="24"/>
  <c r="K171" i="24"/>
  <c r="M169" i="24"/>
  <c r="O167" i="24"/>
  <c r="K167" i="24"/>
  <c r="M165" i="24"/>
  <c r="O163" i="24"/>
  <c r="K163" i="24"/>
  <c r="M161" i="24"/>
  <c r="O159" i="24"/>
  <c r="K159" i="24"/>
  <c r="M157" i="24"/>
  <c r="O155" i="24"/>
  <c r="K155" i="24"/>
  <c r="M153" i="24"/>
  <c r="O151" i="24"/>
  <c r="K151" i="24"/>
  <c r="M149" i="24"/>
  <c r="O147" i="24"/>
  <c r="K147" i="24"/>
  <c r="M145" i="24"/>
  <c r="O143" i="24"/>
  <c r="K143" i="24"/>
  <c r="M141" i="24"/>
  <c r="O139" i="24"/>
  <c r="K139" i="24"/>
  <c r="M137" i="24"/>
  <c r="O135" i="24"/>
  <c r="K135" i="24"/>
  <c r="M133" i="24"/>
  <c r="O131" i="24"/>
  <c r="K131" i="24"/>
  <c r="M129" i="24"/>
  <c r="O127" i="24"/>
  <c r="K127" i="24"/>
  <c r="M125" i="24"/>
  <c r="O123" i="24"/>
  <c r="K123" i="24"/>
  <c r="M121" i="24"/>
  <c r="O119" i="24"/>
  <c r="K119" i="24"/>
  <c r="M117" i="24"/>
  <c r="O115" i="24"/>
  <c r="K115" i="24"/>
  <c r="M113" i="24"/>
  <c r="J33" i="24"/>
  <c r="L33" i="24"/>
  <c r="N33" i="24"/>
  <c r="P33" i="24"/>
  <c r="K33" i="24"/>
  <c r="M33" i="24"/>
  <c r="O33" i="24"/>
  <c r="J31" i="24"/>
  <c r="L31" i="24"/>
  <c r="N31" i="24"/>
  <c r="P31" i="24"/>
  <c r="K31" i="24"/>
  <c r="M31" i="24"/>
  <c r="O31" i="24"/>
  <c r="J29" i="24"/>
  <c r="L29" i="24"/>
  <c r="N29" i="24"/>
  <c r="P29" i="24"/>
  <c r="K29" i="24"/>
  <c r="M29" i="24"/>
  <c r="O29" i="24"/>
  <c r="J27" i="24"/>
  <c r="L27" i="24"/>
  <c r="N27" i="24"/>
  <c r="P27" i="24"/>
  <c r="K27" i="24"/>
  <c r="M27" i="24"/>
  <c r="O27" i="24"/>
  <c r="J25" i="24"/>
  <c r="L25" i="24"/>
  <c r="N25" i="24"/>
  <c r="P25" i="24"/>
  <c r="K25" i="24"/>
  <c r="M25" i="24"/>
  <c r="O25" i="24"/>
  <c r="J23" i="24"/>
  <c r="L23" i="24"/>
  <c r="N23" i="24"/>
  <c r="P23" i="24"/>
  <c r="K23" i="24"/>
  <c r="M23" i="24"/>
  <c r="O23" i="24"/>
  <c r="J21" i="24"/>
  <c r="L21" i="24"/>
  <c r="N21" i="24"/>
  <c r="P21" i="24"/>
  <c r="K21" i="24"/>
  <c r="M21" i="24"/>
  <c r="O21" i="24"/>
  <c r="J19" i="24"/>
  <c r="L19" i="24"/>
  <c r="N19" i="24"/>
  <c r="P19" i="24"/>
  <c r="K19" i="24"/>
  <c r="M19" i="24"/>
  <c r="O19" i="24"/>
  <c r="K110" i="24"/>
  <c r="M110" i="24"/>
  <c r="O110" i="24"/>
  <c r="J110" i="24"/>
  <c r="L110" i="24"/>
  <c r="N110" i="24"/>
  <c r="P110" i="24"/>
  <c r="K108" i="24"/>
  <c r="M108" i="24"/>
  <c r="O108" i="24"/>
  <c r="J108" i="24"/>
  <c r="L108" i="24"/>
  <c r="N108" i="24"/>
  <c r="P108" i="24"/>
  <c r="K106" i="24"/>
  <c r="M106" i="24"/>
  <c r="O106" i="24"/>
  <c r="J106" i="24"/>
  <c r="L106" i="24"/>
  <c r="N106" i="24"/>
  <c r="P106" i="24"/>
  <c r="K104" i="24"/>
  <c r="M104" i="24"/>
  <c r="O104" i="24"/>
  <c r="J104" i="24"/>
  <c r="L104" i="24"/>
  <c r="N104" i="24"/>
  <c r="P104" i="24"/>
  <c r="K102" i="24"/>
  <c r="M102" i="24"/>
  <c r="O102" i="24"/>
  <c r="J102" i="24"/>
  <c r="L102" i="24"/>
  <c r="N102" i="24"/>
  <c r="P102" i="24"/>
  <c r="K100" i="24"/>
  <c r="M100" i="24"/>
  <c r="O100" i="24"/>
  <c r="J100" i="24"/>
  <c r="L100" i="24"/>
  <c r="N100" i="24"/>
  <c r="P100" i="24"/>
  <c r="K98" i="24"/>
  <c r="M98" i="24"/>
  <c r="O98" i="24"/>
  <c r="J98" i="24"/>
  <c r="L98" i="24"/>
  <c r="N98" i="24"/>
  <c r="P98" i="24"/>
  <c r="K96" i="24"/>
  <c r="M96" i="24"/>
  <c r="O96" i="24"/>
  <c r="J96" i="24"/>
  <c r="L96" i="24"/>
  <c r="N96" i="24"/>
  <c r="P96" i="24"/>
  <c r="K94" i="24"/>
  <c r="M94" i="24"/>
  <c r="O94" i="24"/>
  <c r="J94" i="24"/>
  <c r="L94" i="24"/>
  <c r="N94" i="24"/>
  <c r="P94" i="24"/>
  <c r="K92" i="24"/>
  <c r="M92" i="24"/>
  <c r="O92" i="24"/>
  <c r="J92" i="24"/>
  <c r="L92" i="24"/>
  <c r="N92" i="24"/>
  <c r="P92" i="24"/>
  <c r="K90" i="24"/>
  <c r="M90" i="24"/>
  <c r="O90" i="24"/>
  <c r="J90" i="24"/>
  <c r="L90" i="24"/>
  <c r="N90" i="24"/>
  <c r="P90" i="24"/>
  <c r="K88" i="24"/>
  <c r="M88" i="24"/>
  <c r="O88" i="24"/>
  <c r="J88" i="24"/>
  <c r="L88" i="24"/>
  <c r="N88" i="24"/>
  <c r="P88" i="24"/>
  <c r="K86" i="24"/>
  <c r="M86" i="24"/>
  <c r="O86" i="24"/>
  <c r="J86" i="24"/>
  <c r="L86" i="24"/>
  <c r="N86" i="24"/>
  <c r="P86" i="24"/>
  <c r="K84" i="24"/>
  <c r="M84" i="24"/>
  <c r="O84" i="24"/>
  <c r="J84" i="24"/>
  <c r="L84" i="24"/>
  <c r="N84" i="24"/>
  <c r="P84" i="24"/>
  <c r="K82" i="24"/>
  <c r="M82" i="24"/>
  <c r="O82" i="24"/>
  <c r="J82" i="24"/>
  <c r="L82" i="24"/>
  <c r="N82" i="24"/>
  <c r="P82" i="24"/>
  <c r="K80" i="24"/>
  <c r="M80" i="24"/>
  <c r="O80" i="24"/>
  <c r="J80" i="24"/>
  <c r="L80" i="24"/>
  <c r="N80" i="24"/>
  <c r="P80" i="24"/>
  <c r="K78" i="24"/>
  <c r="M78" i="24"/>
  <c r="O78" i="24"/>
  <c r="J78" i="24"/>
  <c r="L78" i="24"/>
  <c r="N78" i="24"/>
  <c r="P78" i="24"/>
  <c r="K76" i="24"/>
  <c r="M76" i="24"/>
  <c r="O76" i="24"/>
  <c r="J76" i="24"/>
  <c r="L76" i="24"/>
  <c r="N76" i="24"/>
  <c r="P76" i="24"/>
  <c r="K74" i="24"/>
  <c r="M74" i="24"/>
  <c r="O74" i="24"/>
  <c r="J74" i="24"/>
  <c r="L74" i="24"/>
  <c r="N74" i="24"/>
  <c r="P74" i="24"/>
  <c r="K72" i="24"/>
  <c r="M72" i="24"/>
  <c r="O72" i="24"/>
  <c r="J72" i="24"/>
  <c r="L72" i="24"/>
  <c r="N72" i="24"/>
  <c r="P72" i="24"/>
  <c r="K70" i="24"/>
  <c r="M70" i="24"/>
  <c r="O70" i="24"/>
  <c r="J70" i="24"/>
  <c r="L70" i="24"/>
  <c r="N70" i="24"/>
  <c r="P70" i="24"/>
  <c r="K68" i="24"/>
  <c r="M68" i="24"/>
  <c r="O68" i="24"/>
  <c r="J68" i="24"/>
  <c r="L68" i="24"/>
  <c r="N68" i="24"/>
  <c r="P68" i="24"/>
  <c r="K66" i="24"/>
  <c r="M66" i="24"/>
  <c r="O66" i="24"/>
  <c r="J66" i="24"/>
  <c r="L66" i="24"/>
  <c r="N66" i="24"/>
  <c r="P66" i="24"/>
  <c r="K64" i="24"/>
  <c r="M64" i="24"/>
  <c r="O64" i="24"/>
  <c r="J64" i="24"/>
  <c r="L64" i="24"/>
  <c r="N64" i="24"/>
  <c r="P64" i="24"/>
  <c r="K62" i="24"/>
  <c r="M62" i="24"/>
  <c r="O62" i="24"/>
  <c r="J62" i="24"/>
  <c r="L62" i="24"/>
  <c r="N62" i="24"/>
  <c r="P62" i="24"/>
  <c r="K60" i="24"/>
  <c r="M60" i="24"/>
  <c r="O60" i="24"/>
  <c r="J60" i="24"/>
  <c r="L60" i="24"/>
  <c r="N60" i="24"/>
  <c r="P60" i="24"/>
  <c r="K58" i="24"/>
  <c r="M58" i="24"/>
  <c r="O58" i="24"/>
  <c r="J58" i="24"/>
  <c r="L58" i="24"/>
  <c r="N58" i="24"/>
  <c r="P58" i="24"/>
  <c r="K56" i="24"/>
  <c r="M56" i="24"/>
  <c r="O56" i="24"/>
  <c r="J56" i="24"/>
  <c r="L56" i="24"/>
  <c r="N56" i="24"/>
  <c r="P56" i="24"/>
  <c r="K54" i="24"/>
  <c r="M54" i="24"/>
  <c r="O54" i="24"/>
  <c r="J54" i="24"/>
  <c r="L54" i="24"/>
  <c r="N54" i="24"/>
  <c r="P54" i="24"/>
  <c r="K52" i="24"/>
  <c r="M52" i="24"/>
  <c r="O52" i="24"/>
  <c r="J52" i="24"/>
  <c r="L52" i="24"/>
  <c r="N52" i="24"/>
  <c r="P52" i="24"/>
  <c r="K50" i="24"/>
  <c r="M50" i="24"/>
  <c r="O50" i="24"/>
  <c r="J50" i="24"/>
  <c r="L50" i="24"/>
  <c r="N50" i="24"/>
  <c r="P50" i="24"/>
  <c r="K48" i="24"/>
  <c r="M48" i="24"/>
  <c r="O48" i="24"/>
  <c r="J48" i="24"/>
  <c r="L48" i="24"/>
  <c r="N48" i="24"/>
  <c r="P48" i="24"/>
  <c r="K46" i="24"/>
  <c r="M46" i="24"/>
  <c r="O46" i="24"/>
  <c r="J46" i="24"/>
  <c r="L46" i="24"/>
  <c r="N46" i="24"/>
  <c r="P46" i="24"/>
  <c r="K44" i="24"/>
  <c r="M44" i="24"/>
  <c r="O44" i="24"/>
  <c r="J44" i="24"/>
  <c r="L44" i="24"/>
  <c r="N44" i="24"/>
  <c r="P44" i="24"/>
  <c r="K42" i="24"/>
  <c r="M42" i="24"/>
  <c r="O42" i="24"/>
  <c r="J42" i="24"/>
  <c r="L42" i="24"/>
  <c r="N42" i="24"/>
  <c r="P42" i="24"/>
  <c r="K40" i="24"/>
  <c r="M40" i="24"/>
  <c r="O40" i="24"/>
  <c r="J40" i="24"/>
  <c r="L40" i="24"/>
  <c r="N40" i="24"/>
  <c r="P40" i="24"/>
  <c r="K38" i="24"/>
  <c r="M38" i="24"/>
  <c r="O38" i="24"/>
  <c r="J38" i="24"/>
  <c r="L38" i="24"/>
  <c r="N38" i="24"/>
  <c r="P38" i="24"/>
  <c r="K36" i="24"/>
  <c r="M36" i="24"/>
  <c r="O36" i="24"/>
  <c r="J36" i="24"/>
  <c r="L36" i="24"/>
  <c r="N36" i="24"/>
  <c r="P36" i="24"/>
  <c r="K34" i="24"/>
  <c r="M34" i="24"/>
  <c r="O34" i="24"/>
  <c r="J34" i="24"/>
  <c r="L34" i="24"/>
  <c r="N34" i="24"/>
  <c r="P34" i="24"/>
  <c r="O204" i="24"/>
  <c r="M204" i="24"/>
  <c r="O202" i="24"/>
  <c r="M202" i="24"/>
  <c r="O200" i="24"/>
  <c r="M200" i="24"/>
  <c r="I200" i="24" s="1"/>
  <c r="O198" i="24"/>
  <c r="M198" i="24"/>
  <c r="I198" i="24" s="1"/>
  <c r="O196" i="24"/>
  <c r="M196" i="24"/>
  <c r="I196" i="24" s="1"/>
  <c r="O194" i="24"/>
  <c r="M194" i="24"/>
  <c r="H194" i="24" s="1"/>
  <c r="O192" i="24"/>
  <c r="M192" i="24"/>
  <c r="I192" i="24" s="1"/>
  <c r="O190" i="24"/>
  <c r="M190" i="24"/>
  <c r="I190" i="24" s="1"/>
  <c r="O188" i="24"/>
  <c r="M188" i="24"/>
  <c r="I188" i="24" s="1"/>
  <c r="O186" i="24"/>
  <c r="M186" i="24"/>
  <c r="H186" i="24" s="1"/>
  <c r="O184" i="24"/>
  <c r="M184" i="24"/>
  <c r="I184" i="24" s="1"/>
  <c r="O182" i="24"/>
  <c r="M182" i="24"/>
  <c r="I182" i="24" s="1"/>
  <c r="O180" i="24"/>
  <c r="M180" i="24"/>
  <c r="I180" i="24" s="1"/>
  <c r="O178" i="24"/>
  <c r="M178" i="24"/>
  <c r="H178" i="24" s="1"/>
  <c r="O176" i="24"/>
  <c r="M176" i="24"/>
  <c r="I176" i="24" s="1"/>
  <c r="O174" i="24"/>
  <c r="M174" i="24"/>
  <c r="I174" i="24" s="1"/>
  <c r="O172" i="24"/>
  <c r="M172" i="24"/>
  <c r="I172" i="24" s="1"/>
  <c r="O170" i="24"/>
  <c r="M170" i="24"/>
  <c r="H170" i="24" s="1"/>
  <c r="O168" i="24"/>
  <c r="M168" i="24"/>
  <c r="I168" i="24" s="1"/>
  <c r="O166" i="24"/>
  <c r="M166" i="24"/>
  <c r="I166" i="24" s="1"/>
  <c r="O164" i="24"/>
  <c r="M164" i="24"/>
  <c r="I164" i="24" s="1"/>
  <c r="O162" i="24"/>
  <c r="M162" i="24"/>
  <c r="H162" i="24" s="1"/>
  <c r="O160" i="24"/>
  <c r="M160" i="24"/>
  <c r="I160" i="24" s="1"/>
  <c r="O158" i="24"/>
  <c r="M158" i="24"/>
  <c r="I158" i="24" s="1"/>
  <c r="O156" i="24"/>
  <c r="M156" i="24"/>
  <c r="I156" i="24" s="1"/>
  <c r="O154" i="24"/>
  <c r="M154" i="24"/>
  <c r="H154" i="24" s="1"/>
  <c r="O152" i="24"/>
  <c r="M152" i="24"/>
  <c r="I152" i="24" s="1"/>
  <c r="O150" i="24"/>
  <c r="M150" i="24"/>
  <c r="I150" i="24" s="1"/>
  <c r="O148" i="24"/>
  <c r="M148" i="24"/>
  <c r="I148" i="24" s="1"/>
  <c r="O146" i="24"/>
  <c r="M146" i="24"/>
  <c r="H146" i="24" s="1"/>
  <c r="O144" i="24"/>
  <c r="M144" i="24"/>
  <c r="I144" i="24" s="1"/>
  <c r="O142" i="24"/>
  <c r="M142" i="24"/>
  <c r="I142" i="24" s="1"/>
  <c r="O140" i="24"/>
  <c r="M140" i="24"/>
  <c r="I140" i="24" s="1"/>
  <c r="O138" i="24"/>
  <c r="M138" i="24"/>
  <c r="H138" i="24" s="1"/>
  <c r="O136" i="24"/>
  <c r="M136" i="24"/>
  <c r="I136" i="24" s="1"/>
  <c r="O134" i="24"/>
  <c r="M134" i="24"/>
  <c r="I134" i="24" s="1"/>
  <c r="O132" i="24"/>
  <c r="M132" i="24"/>
  <c r="H132" i="24" s="1"/>
  <c r="O130" i="24"/>
  <c r="M130" i="24"/>
  <c r="H130" i="24" s="1"/>
  <c r="O128" i="24"/>
  <c r="M128" i="24"/>
  <c r="I128" i="24" s="1"/>
  <c r="O126" i="24"/>
  <c r="M126" i="24"/>
  <c r="I126" i="24" s="1"/>
  <c r="O124" i="24"/>
  <c r="M124" i="24"/>
  <c r="I124" i="24" s="1"/>
  <c r="O122" i="24"/>
  <c r="M122" i="24"/>
  <c r="H122" i="24" s="1"/>
  <c r="O120" i="24"/>
  <c r="M120" i="24"/>
  <c r="H120" i="24" s="1"/>
  <c r="O118" i="24"/>
  <c r="M118" i="24"/>
  <c r="I118" i="24" s="1"/>
  <c r="O116" i="24"/>
  <c r="M116" i="24"/>
  <c r="I116" i="24" s="1"/>
  <c r="O114" i="24"/>
  <c r="M114" i="24"/>
  <c r="H114" i="24" s="1"/>
  <c r="O112" i="24"/>
  <c r="M112" i="24"/>
  <c r="K112" i="24"/>
  <c r="M9" i="24"/>
  <c r="O7" i="24"/>
  <c r="K7" i="24"/>
  <c r="M10" i="24"/>
  <c r="O9" i="24"/>
  <c r="M7" i="24"/>
  <c r="P7" i="24"/>
  <c r="N7" i="24"/>
  <c r="L7" i="24"/>
  <c r="O8" i="24"/>
  <c r="M8" i="24"/>
  <c r="K8" i="24"/>
  <c r="P8" i="24"/>
  <c r="N8" i="24"/>
  <c r="L8" i="24"/>
  <c r="N11" i="24"/>
  <c r="O11" i="24"/>
  <c r="M11" i="24"/>
  <c r="K11" i="24"/>
  <c r="P11" i="24"/>
  <c r="L11" i="24"/>
  <c r="P10" i="24"/>
  <c r="N10" i="24"/>
  <c r="L10" i="24"/>
  <c r="P9" i="24"/>
  <c r="N9" i="24"/>
  <c r="L9" i="24"/>
  <c r="J9" i="24"/>
  <c r="H15" i="24"/>
  <c r="H13" i="24"/>
  <c r="I18" i="24"/>
  <c r="I17" i="24"/>
  <c r="I6" i="24"/>
  <c r="I202" i="24"/>
  <c r="I204" i="24"/>
  <c r="I4" i="24"/>
  <c r="H4" i="24"/>
  <c r="G4" i="24"/>
  <c r="I112" i="24" l="1"/>
  <c r="I114" i="24"/>
  <c r="H118" i="24"/>
  <c r="I122" i="24"/>
  <c r="H126" i="24"/>
  <c r="I130" i="24"/>
  <c r="H134" i="24"/>
  <c r="I138" i="24"/>
  <c r="H142" i="24"/>
  <c r="I146" i="24"/>
  <c r="H150" i="24"/>
  <c r="I154" i="24"/>
  <c r="H158" i="24"/>
  <c r="I162" i="24"/>
  <c r="H166" i="24"/>
  <c r="I170" i="24"/>
  <c r="H174" i="24"/>
  <c r="I178" i="24"/>
  <c r="H182" i="24"/>
  <c r="I186" i="24"/>
  <c r="H190" i="24"/>
  <c r="I194" i="24"/>
  <c r="H198" i="24"/>
  <c r="H116" i="24"/>
  <c r="I120" i="24"/>
  <c r="H124" i="24"/>
  <c r="H128" i="24"/>
  <c r="I132" i="24"/>
  <c r="H136" i="24"/>
  <c r="H140" i="24"/>
  <c r="H144" i="24"/>
  <c r="H148" i="24"/>
  <c r="H152" i="24"/>
  <c r="H156" i="24"/>
  <c r="H160" i="24"/>
  <c r="H164" i="24"/>
  <c r="H168" i="24"/>
  <c r="H172" i="24"/>
  <c r="H176" i="24"/>
  <c r="H180" i="24"/>
  <c r="H184" i="24"/>
  <c r="H188" i="24"/>
  <c r="H192" i="24"/>
  <c r="H196" i="24"/>
  <c r="H200" i="24"/>
  <c r="H202" i="24"/>
  <c r="H204" i="24"/>
  <c r="H11" i="24"/>
  <c r="H112" i="24"/>
  <c r="I13" i="24"/>
  <c r="H17" i="24"/>
  <c r="I15" i="24"/>
  <c r="H18" i="24"/>
  <c r="H6" i="24"/>
  <c r="I11" i="24"/>
  <c r="H14" i="24"/>
  <c r="I14" i="24"/>
  <c r="H12" i="24"/>
  <c r="I12" i="24"/>
  <c r="H16" i="24"/>
  <c r="I16" i="24"/>
  <c r="I36" i="24"/>
  <c r="H36" i="24"/>
  <c r="I40" i="24"/>
  <c r="H40" i="24"/>
  <c r="I44" i="24"/>
  <c r="H44" i="24"/>
  <c r="I48" i="24"/>
  <c r="H48" i="24"/>
  <c r="I52" i="24"/>
  <c r="H52" i="24"/>
  <c r="I56" i="24"/>
  <c r="H56" i="24"/>
  <c r="I60" i="24"/>
  <c r="H60" i="24"/>
  <c r="I64" i="24"/>
  <c r="H64" i="24"/>
  <c r="I68" i="24"/>
  <c r="H68" i="24"/>
  <c r="I72" i="24"/>
  <c r="H72" i="24"/>
  <c r="I76" i="24"/>
  <c r="H76" i="24"/>
  <c r="I80" i="24"/>
  <c r="H80" i="24"/>
  <c r="I84" i="24"/>
  <c r="H84" i="24"/>
  <c r="I88" i="24"/>
  <c r="H88" i="24"/>
  <c r="I92" i="24"/>
  <c r="H92" i="24"/>
  <c r="I96" i="24"/>
  <c r="H96" i="24"/>
  <c r="I100" i="24"/>
  <c r="H100" i="24"/>
  <c r="I104" i="24"/>
  <c r="H104" i="24"/>
  <c r="I108" i="24"/>
  <c r="H108" i="24"/>
  <c r="I21" i="24"/>
  <c r="H21" i="24"/>
  <c r="I25" i="24"/>
  <c r="H25" i="24"/>
  <c r="I29" i="24"/>
  <c r="H29" i="24"/>
  <c r="I33" i="24"/>
  <c r="H33" i="24"/>
  <c r="I35" i="24"/>
  <c r="H35" i="24"/>
  <c r="I39" i="24"/>
  <c r="H39" i="24"/>
  <c r="I43" i="24"/>
  <c r="H43" i="24"/>
  <c r="I47" i="24"/>
  <c r="H47" i="24"/>
  <c r="I51" i="24"/>
  <c r="H51" i="24"/>
  <c r="I55" i="24"/>
  <c r="H55" i="24"/>
  <c r="I59" i="24"/>
  <c r="H59" i="24"/>
  <c r="I63" i="24"/>
  <c r="H63" i="24"/>
  <c r="I67" i="24"/>
  <c r="H67" i="24"/>
  <c r="I71" i="24"/>
  <c r="H71" i="24"/>
  <c r="I75" i="24"/>
  <c r="H75" i="24"/>
  <c r="I79" i="24"/>
  <c r="H79" i="24"/>
  <c r="I83" i="24"/>
  <c r="H83" i="24"/>
  <c r="I87" i="24"/>
  <c r="H87" i="24"/>
  <c r="I91" i="24"/>
  <c r="H91" i="24"/>
  <c r="I95" i="24"/>
  <c r="H95" i="24"/>
  <c r="I99" i="24"/>
  <c r="H99" i="24"/>
  <c r="I103" i="24"/>
  <c r="H103" i="24"/>
  <c r="I107" i="24"/>
  <c r="H107" i="24"/>
  <c r="I111" i="24"/>
  <c r="H111" i="24"/>
  <c r="I113" i="24"/>
  <c r="H113" i="24"/>
  <c r="I115" i="24"/>
  <c r="H115" i="24"/>
  <c r="I117" i="24"/>
  <c r="H117" i="24"/>
  <c r="I119" i="24"/>
  <c r="H119" i="24"/>
  <c r="I121" i="24"/>
  <c r="H121" i="24"/>
  <c r="I123" i="24"/>
  <c r="H123" i="24"/>
  <c r="I125" i="24"/>
  <c r="H125" i="24"/>
  <c r="I129" i="24"/>
  <c r="H129" i="24"/>
  <c r="I131" i="24"/>
  <c r="H131" i="24"/>
  <c r="I133" i="24"/>
  <c r="H133" i="24"/>
  <c r="I135" i="24"/>
  <c r="H135" i="24"/>
  <c r="I139" i="24"/>
  <c r="H139" i="24"/>
  <c r="I141" i="24"/>
  <c r="H141" i="24"/>
  <c r="I145" i="24"/>
  <c r="H145" i="24"/>
  <c r="I149" i="24"/>
  <c r="H149" i="24"/>
  <c r="I153" i="24"/>
  <c r="H153" i="24"/>
  <c r="I157" i="24"/>
  <c r="H157" i="24"/>
  <c r="I163" i="24"/>
  <c r="H163" i="24"/>
  <c r="I167" i="24"/>
  <c r="H167" i="24"/>
  <c r="I171" i="24"/>
  <c r="H171" i="24"/>
  <c r="I175" i="24"/>
  <c r="H175" i="24"/>
  <c r="I179" i="24"/>
  <c r="H179" i="24"/>
  <c r="I183" i="24"/>
  <c r="H183" i="24"/>
  <c r="I187" i="24"/>
  <c r="H187" i="24"/>
  <c r="I191" i="24"/>
  <c r="H191" i="24"/>
  <c r="I195" i="24"/>
  <c r="H195" i="24"/>
  <c r="I199" i="24"/>
  <c r="H199" i="24"/>
  <c r="I22" i="24"/>
  <c r="H22" i="24"/>
  <c r="I30" i="24"/>
  <c r="H30" i="24"/>
  <c r="I24" i="24"/>
  <c r="H24" i="24"/>
  <c r="I32" i="24"/>
  <c r="H32" i="24"/>
  <c r="I34" i="24"/>
  <c r="H34" i="24"/>
  <c r="I38" i="24"/>
  <c r="H38" i="24"/>
  <c r="I42" i="24"/>
  <c r="H42" i="24"/>
  <c r="I46" i="24"/>
  <c r="H46" i="24"/>
  <c r="I50" i="24"/>
  <c r="H50" i="24"/>
  <c r="I54" i="24"/>
  <c r="H54" i="24"/>
  <c r="I58" i="24"/>
  <c r="H58" i="24"/>
  <c r="I62" i="24"/>
  <c r="H62" i="24"/>
  <c r="I66" i="24"/>
  <c r="H66" i="24"/>
  <c r="I70" i="24"/>
  <c r="H70" i="24"/>
  <c r="I74" i="24"/>
  <c r="H74" i="24"/>
  <c r="I78" i="24"/>
  <c r="H78" i="24"/>
  <c r="I82" i="24"/>
  <c r="H82" i="24"/>
  <c r="I86" i="24"/>
  <c r="H86" i="24"/>
  <c r="I90" i="24"/>
  <c r="H90" i="24"/>
  <c r="I94" i="24"/>
  <c r="H94" i="24"/>
  <c r="I98" i="24"/>
  <c r="H98" i="24"/>
  <c r="I102" i="24"/>
  <c r="H102" i="24"/>
  <c r="I106" i="24"/>
  <c r="H106" i="24"/>
  <c r="I110" i="24"/>
  <c r="H110" i="24"/>
  <c r="I19" i="24"/>
  <c r="H19" i="24"/>
  <c r="I23" i="24"/>
  <c r="H23" i="24"/>
  <c r="I27" i="24"/>
  <c r="H27" i="24"/>
  <c r="I31" i="24"/>
  <c r="H31" i="24"/>
  <c r="I37" i="24"/>
  <c r="H37" i="24"/>
  <c r="I41" i="24"/>
  <c r="H41" i="24"/>
  <c r="I45" i="24"/>
  <c r="H45" i="24"/>
  <c r="I49" i="24"/>
  <c r="H49" i="24"/>
  <c r="I53" i="24"/>
  <c r="H53" i="24"/>
  <c r="I57" i="24"/>
  <c r="H57" i="24"/>
  <c r="I61" i="24"/>
  <c r="H61" i="24"/>
  <c r="I65" i="24"/>
  <c r="H65" i="24"/>
  <c r="I69" i="24"/>
  <c r="H69" i="24"/>
  <c r="I73" i="24"/>
  <c r="H73" i="24"/>
  <c r="I77" i="24"/>
  <c r="H77" i="24"/>
  <c r="I81" i="24"/>
  <c r="H81" i="24"/>
  <c r="I85" i="24"/>
  <c r="H85" i="24"/>
  <c r="I89" i="24"/>
  <c r="H89" i="24"/>
  <c r="I93" i="24"/>
  <c r="H93" i="24"/>
  <c r="I97" i="24"/>
  <c r="H97" i="24"/>
  <c r="I101" i="24"/>
  <c r="H101" i="24"/>
  <c r="I105" i="24"/>
  <c r="H105" i="24"/>
  <c r="I109" i="24"/>
  <c r="H109" i="24"/>
  <c r="I26" i="24"/>
  <c r="H26" i="24"/>
  <c r="I127" i="24"/>
  <c r="H127" i="24"/>
  <c r="I137" i="24"/>
  <c r="H137" i="24"/>
  <c r="I143" i="24"/>
  <c r="H143" i="24"/>
  <c r="I147" i="24"/>
  <c r="H147" i="24"/>
  <c r="I151" i="24"/>
  <c r="H151" i="24"/>
  <c r="I155" i="24"/>
  <c r="H155" i="24"/>
  <c r="I159" i="24"/>
  <c r="H159" i="24"/>
  <c r="I161" i="24"/>
  <c r="H161" i="24"/>
  <c r="I165" i="24"/>
  <c r="H165" i="24"/>
  <c r="I169" i="24"/>
  <c r="H169" i="24"/>
  <c r="I173" i="24"/>
  <c r="H173" i="24"/>
  <c r="I177" i="24"/>
  <c r="H177" i="24"/>
  <c r="I181" i="24"/>
  <c r="H181" i="24"/>
  <c r="I185" i="24"/>
  <c r="H185" i="24"/>
  <c r="I189" i="24"/>
  <c r="H189" i="24"/>
  <c r="I193" i="24"/>
  <c r="H193" i="24"/>
  <c r="I197" i="24"/>
  <c r="H197" i="24"/>
  <c r="I201" i="24"/>
  <c r="H201" i="24"/>
  <c r="I203" i="24"/>
  <c r="H203" i="24"/>
  <c r="I20" i="24"/>
  <c r="H20" i="24"/>
  <c r="I28" i="24"/>
  <c r="H28" i="24"/>
  <c r="H7" i="24"/>
  <c r="I7" i="24"/>
  <c r="H8" i="24"/>
  <c r="I8" i="24"/>
  <c r="H10" i="24"/>
  <c r="I10" i="24"/>
  <c r="H9" i="24"/>
  <c r="I9" i="24"/>
  <c r="N5" i="24"/>
  <c r="K5" i="24"/>
  <c r="M5" i="24"/>
  <c r="O5" i="24"/>
  <c r="J5" i="24"/>
  <c r="L5" i="24"/>
  <c r="P5" i="24"/>
  <c r="H5" i="24" l="1"/>
  <c r="H8" i="29" s="1"/>
  <c r="H4" i="29" s="1"/>
  <c r="I5" i="24"/>
  <c r="K8" i="29" s="1"/>
  <c r="K4" i="29" s="1"/>
  <c r="L4" i="27" l="1"/>
  <c r="J4" i="27"/>
  <c r="K2004" i="20" l="1"/>
  <c r="J2004" i="20"/>
  <c r="K2003" i="20"/>
  <c r="J2003" i="20"/>
  <c r="K2002" i="20"/>
  <c r="J2002" i="20"/>
  <c r="K2001" i="20"/>
  <c r="J2001" i="20"/>
  <c r="K2000" i="20"/>
  <c r="J2000" i="20"/>
  <c r="K1999" i="20"/>
  <c r="J1999" i="20"/>
  <c r="K1998" i="20"/>
  <c r="J1998" i="20"/>
  <c r="K1997" i="20"/>
  <c r="J1997" i="20"/>
  <c r="K1996" i="20"/>
  <c r="J1996" i="20"/>
  <c r="K1995" i="20"/>
  <c r="J1995" i="20"/>
  <c r="K1994" i="20"/>
  <c r="J1994" i="20"/>
  <c r="K1993" i="20"/>
  <c r="J1993" i="20"/>
  <c r="K1992" i="20"/>
  <c r="J1992" i="20"/>
  <c r="K1991" i="20"/>
  <c r="J1991" i="20"/>
  <c r="K1990" i="20"/>
  <c r="J1990" i="20"/>
  <c r="K1989" i="20"/>
  <c r="J1989" i="20"/>
  <c r="K1988" i="20"/>
  <c r="J1988" i="20"/>
  <c r="K1987" i="20"/>
  <c r="J1987" i="20"/>
  <c r="K1986" i="20"/>
  <c r="J1986" i="20"/>
  <c r="K1985" i="20"/>
  <c r="J1985" i="20"/>
  <c r="K1984" i="20"/>
  <c r="J1984" i="20"/>
  <c r="K1983" i="20"/>
  <c r="J1983" i="20"/>
  <c r="K1982" i="20"/>
  <c r="J1982" i="20"/>
  <c r="K1981" i="20"/>
  <c r="J1981" i="20"/>
  <c r="K1980" i="20"/>
  <c r="J1980" i="20"/>
  <c r="K1979" i="20"/>
  <c r="J1979" i="20"/>
  <c r="K1978" i="20"/>
  <c r="J1978" i="20"/>
  <c r="K1977" i="20"/>
  <c r="J1977" i="20"/>
  <c r="K1976" i="20"/>
  <c r="J1976" i="20"/>
  <c r="K1975" i="20"/>
  <c r="J1975" i="20"/>
  <c r="K1974" i="20"/>
  <c r="J1974" i="20"/>
  <c r="K1973" i="20"/>
  <c r="J1973" i="20"/>
  <c r="K1972" i="20"/>
  <c r="J1972" i="20"/>
  <c r="K1971" i="20"/>
  <c r="J1971" i="20"/>
  <c r="K1970" i="20"/>
  <c r="J1970" i="20"/>
  <c r="K1969" i="20"/>
  <c r="J1969" i="20"/>
  <c r="K1968" i="20"/>
  <c r="J1968" i="20"/>
  <c r="K1967" i="20"/>
  <c r="J1967" i="20"/>
  <c r="K1966" i="20"/>
  <c r="J1966" i="20"/>
  <c r="K1965" i="20"/>
  <c r="J1965" i="20"/>
  <c r="K1964" i="20"/>
  <c r="J1964" i="20"/>
  <c r="K1963" i="20"/>
  <c r="J1963" i="20"/>
  <c r="K1962" i="20"/>
  <c r="J1962" i="20"/>
  <c r="K1961" i="20"/>
  <c r="J1961" i="20"/>
  <c r="K1960" i="20"/>
  <c r="J1960" i="20"/>
  <c r="K1959" i="20"/>
  <c r="J1959" i="20"/>
  <c r="K1958" i="20"/>
  <c r="J1958" i="20"/>
  <c r="K1957" i="20"/>
  <c r="J1957" i="20"/>
  <c r="K1956" i="20"/>
  <c r="J1956" i="20"/>
  <c r="K1955" i="20"/>
  <c r="J1955" i="20"/>
  <c r="K1954" i="20"/>
  <c r="J1954" i="20"/>
  <c r="K1953" i="20"/>
  <c r="J1953" i="20"/>
  <c r="K1952" i="20"/>
  <c r="J1952" i="20"/>
  <c r="K1951" i="20"/>
  <c r="J1951" i="20"/>
  <c r="K1950" i="20"/>
  <c r="J1950" i="20"/>
  <c r="K1949" i="20"/>
  <c r="J1949" i="20"/>
  <c r="K1948" i="20"/>
  <c r="J1948" i="20"/>
  <c r="K1947" i="20"/>
  <c r="J1947" i="20"/>
  <c r="K1946" i="20"/>
  <c r="J1946" i="20"/>
  <c r="K1945" i="20"/>
  <c r="J1945" i="20"/>
  <c r="K1944" i="20"/>
  <c r="J1944" i="20"/>
  <c r="K1943" i="20"/>
  <c r="J1943" i="20"/>
  <c r="K1942" i="20"/>
  <c r="J1942" i="20"/>
  <c r="K1941" i="20"/>
  <c r="J1941" i="20"/>
  <c r="K1940" i="20"/>
  <c r="J1940" i="20"/>
  <c r="K1939" i="20"/>
  <c r="J1939" i="20"/>
  <c r="K1938" i="20"/>
  <c r="J1938" i="20"/>
  <c r="K1937" i="20"/>
  <c r="J1937" i="20"/>
  <c r="K1936" i="20"/>
  <c r="J1936" i="20"/>
  <c r="K1935" i="20"/>
  <c r="J1935" i="20"/>
  <c r="K1934" i="20"/>
  <c r="J1934" i="20"/>
  <c r="K1933" i="20"/>
  <c r="J1933" i="20"/>
  <c r="K1932" i="20"/>
  <c r="J1932" i="20"/>
  <c r="K1931" i="20"/>
  <c r="J1931" i="20"/>
  <c r="K1930" i="20"/>
  <c r="J1930" i="20"/>
  <c r="K1929" i="20"/>
  <c r="J1929" i="20"/>
  <c r="K1928" i="20"/>
  <c r="J1928" i="20"/>
  <c r="K1927" i="20"/>
  <c r="J1927" i="20"/>
  <c r="K1926" i="20"/>
  <c r="J1926" i="20"/>
  <c r="K1925" i="20"/>
  <c r="J1925" i="20"/>
  <c r="K1924" i="20"/>
  <c r="J1924" i="20"/>
  <c r="K1923" i="20"/>
  <c r="J1923" i="20"/>
  <c r="K1922" i="20"/>
  <c r="J1922" i="20"/>
  <c r="K1921" i="20"/>
  <c r="J1921" i="20"/>
  <c r="K1920" i="20"/>
  <c r="J1920" i="20"/>
  <c r="K1919" i="20"/>
  <c r="J1919" i="20"/>
  <c r="K1918" i="20"/>
  <c r="J1918" i="20"/>
  <c r="K1917" i="20"/>
  <c r="J1917" i="20"/>
  <c r="K1916" i="20"/>
  <c r="J1916" i="20"/>
  <c r="K1915" i="20"/>
  <c r="J1915" i="20"/>
  <c r="K1914" i="20"/>
  <c r="J1914" i="20"/>
  <c r="K1913" i="20"/>
  <c r="J1913" i="20"/>
  <c r="K1912" i="20"/>
  <c r="J1912" i="20"/>
  <c r="K1911" i="20"/>
  <c r="J1911" i="20"/>
  <c r="K1910" i="20"/>
  <c r="J1910" i="20"/>
  <c r="K1909" i="20"/>
  <c r="J1909" i="20"/>
  <c r="K1908" i="20"/>
  <c r="J1908" i="20"/>
  <c r="K1907" i="20"/>
  <c r="J1907" i="20"/>
  <c r="K1906" i="20"/>
  <c r="J1906" i="20"/>
  <c r="K1905" i="20"/>
  <c r="J1905" i="20"/>
  <c r="K1904" i="20"/>
  <c r="J1904" i="20"/>
  <c r="K1903" i="20"/>
  <c r="J1903" i="20"/>
  <c r="K1902" i="20"/>
  <c r="J1902" i="20"/>
  <c r="K1901" i="20"/>
  <c r="J1901" i="20"/>
  <c r="K1900" i="20"/>
  <c r="J1900" i="20"/>
  <c r="K1899" i="20"/>
  <c r="J1899" i="20"/>
  <c r="K1898" i="20"/>
  <c r="J1898" i="20"/>
  <c r="K1897" i="20"/>
  <c r="J1897" i="20"/>
  <c r="K1896" i="20"/>
  <c r="J1896" i="20"/>
  <c r="K1895" i="20"/>
  <c r="J1895" i="20"/>
  <c r="K1894" i="20"/>
  <c r="J1894" i="20"/>
  <c r="K1893" i="20"/>
  <c r="J1893" i="20"/>
  <c r="K1892" i="20"/>
  <c r="J1892" i="20"/>
  <c r="K1891" i="20"/>
  <c r="J1891" i="20"/>
  <c r="K1890" i="20"/>
  <c r="J1890" i="20"/>
  <c r="K1889" i="20"/>
  <c r="J1889" i="20"/>
  <c r="K1888" i="20"/>
  <c r="J1888" i="20"/>
  <c r="K1887" i="20"/>
  <c r="J1887" i="20"/>
  <c r="K1886" i="20"/>
  <c r="J1886" i="20"/>
  <c r="K1885" i="20"/>
  <c r="J1885" i="20"/>
  <c r="K1884" i="20"/>
  <c r="J1884" i="20"/>
  <c r="K1883" i="20"/>
  <c r="J1883" i="20"/>
  <c r="K1882" i="20"/>
  <c r="J1882" i="20"/>
  <c r="K1881" i="20"/>
  <c r="J1881" i="20"/>
  <c r="K1880" i="20"/>
  <c r="J1880" i="20"/>
  <c r="K1879" i="20"/>
  <c r="J1879" i="20"/>
  <c r="K1878" i="20"/>
  <c r="J1878" i="20"/>
  <c r="K1877" i="20"/>
  <c r="J1877" i="20"/>
  <c r="K1876" i="20"/>
  <c r="J1876" i="20"/>
  <c r="K1875" i="20"/>
  <c r="J1875" i="20"/>
  <c r="K1874" i="20"/>
  <c r="J1874" i="20"/>
  <c r="K1873" i="20"/>
  <c r="J1873" i="20"/>
  <c r="K1872" i="20"/>
  <c r="J1872" i="20"/>
  <c r="K1871" i="20"/>
  <c r="J1871" i="20"/>
  <c r="K1870" i="20"/>
  <c r="J1870" i="20"/>
  <c r="K1869" i="20"/>
  <c r="J1869" i="20"/>
  <c r="K1868" i="20"/>
  <c r="J1868" i="20"/>
  <c r="K1867" i="20"/>
  <c r="J1867" i="20"/>
  <c r="K1866" i="20"/>
  <c r="J1866" i="20"/>
  <c r="K1865" i="20"/>
  <c r="J1865" i="20"/>
  <c r="K1864" i="20"/>
  <c r="J1864" i="20"/>
  <c r="K1863" i="20"/>
  <c r="J1863" i="20"/>
  <c r="K1862" i="20"/>
  <c r="J1862" i="20"/>
  <c r="K1861" i="20"/>
  <c r="J1861" i="20"/>
  <c r="K1860" i="20"/>
  <c r="J1860" i="20"/>
  <c r="K1859" i="20"/>
  <c r="J1859" i="20"/>
  <c r="K1858" i="20"/>
  <c r="J1858" i="20"/>
  <c r="K1857" i="20"/>
  <c r="J1857" i="20"/>
  <c r="K1856" i="20"/>
  <c r="J1856" i="20"/>
  <c r="K1855" i="20"/>
  <c r="J1855" i="20"/>
  <c r="K1854" i="20"/>
  <c r="J1854" i="20"/>
  <c r="K1853" i="20"/>
  <c r="J1853" i="20"/>
  <c r="K1852" i="20"/>
  <c r="J1852" i="20"/>
  <c r="K1851" i="20"/>
  <c r="J1851" i="20"/>
  <c r="K1850" i="20"/>
  <c r="J1850" i="20"/>
  <c r="K1849" i="20"/>
  <c r="J1849" i="20"/>
  <c r="K1848" i="20"/>
  <c r="J1848" i="20"/>
  <c r="K1847" i="20"/>
  <c r="J1847" i="20"/>
  <c r="K1846" i="20"/>
  <c r="J1846" i="20"/>
  <c r="K1845" i="20"/>
  <c r="J1845" i="20"/>
  <c r="K1844" i="20"/>
  <c r="J1844" i="20"/>
  <c r="K1843" i="20"/>
  <c r="J1843" i="20"/>
  <c r="K1842" i="20"/>
  <c r="J1842" i="20"/>
  <c r="K1841" i="20"/>
  <c r="J1841" i="20"/>
  <c r="K1840" i="20"/>
  <c r="J1840" i="20"/>
  <c r="K1839" i="20"/>
  <c r="J1839" i="20"/>
  <c r="K1838" i="20"/>
  <c r="J1838" i="20"/>
  <c r="K1837" i="20"/>
  <c r="J1837" i="20"/>
  <c r="K1836" i="20"/>
  <c r="J1836" i="20"/>
  <c r="K1835" i="20"/>
  <c r="J1835" i="20"/>
  <c r="K1834" i="20"/>
  <c r="J1834" i="20"/>
  <c r="K1833" i="20"/>
  <c r="J1833" i="20"/>
  <c r="K1832" i="20"/>
  <c r="J1832" i="20"/>
  <c r="K1831" i="20"/>
  <c r="J1831" i="20"/>
  <c r="K1830" i="20"/>
  <c r="J1830" i="20"/>
  <c r="K1829" i="20"/>
  <c r="J1829" i="20"/>
  <c r="K1828" i="20"/>
  <c r="J1828" i="20"/>
  <c r="K1827" i="20"/>
  <c r="J1827" i="20"/>
  <c r="K1826" i="20"/>
  <c r="J1826" i="20"/>
  <c r="K1825" i="20"/>
  <c r="J1825" i="20"/>
  <c r="K1824" i="20"/>
  <c r="J1824" i="20"/>
  <c r="K1823" i="20"/>
  <c r="J1823" i="20"/>
  <c r="K1822" i="20"/>
  <c r="J1822" i="20"/>
  <c r="K1821" i="20"/>
  <c r="J1821" i="20"/>
  <c r="K1820" i="20"/>
  <c r="J1820" i="20"/>
  <c r="K1819" i="20"/>
  <c r="J1819" i="20"/>
  <c r="K1818" i="20"/>
  <c r="J1818" i="20"/>
  <c r="K1817" i="20"/>
  <c r="J1817" i="20"/>
  <c r="K1816" i="20"/>
  <c r="J1816" i="20"/>
  <c r="K1815" i="20"/>
  <c r="J1815" i="20"/>
  <c r="K1814" i="20"/>
  <c r="J1814" i="20"/>
  <c r="K1813" i="20"/>
  <c r="J1813" i="20"/>
  <c r="K1812" i="20"/>
  <c r="J1812" i="20"/>
  <c r="K1811" i="20"/>
  <c r="J1811" i="20"/>
  <c r="K1810" i="20"/>
  <c r="J1810" i="20"/>
  <c r="K1809" i="20"/>
  <c r="J1809" i="20"/>
  <c r="K1808" i="20"/>
  <c r="J1808" i="20"/>
  <c r="K1807" i="20"/>
  <c r="J1807" i="20"/>
  <c r="K1806" i="20"/>
  <c r="J1806" i="20"/>
  <c r="K1805" i="20"/>
  <c r="J1805" i="20"/>
  <c r="K1804" i="20"/>
  <c r="J1804" i="20"/>
  <c r="K1803" i="20"/>
  <c r="J1803" i="20"/>
  <c r="K1802" i="20"/>
  <c r="J1802" i="20"/>
  <c r="K1801" i="20"/>
  <c r="J1801" i="20"/>
  <c r="K1800" i="20"/>
  <c r="J1800" i="20"/>
  <c r="K1799" i="20"/>
  <c r="J1799" i="20"/>
  <c r="K1798" i="20"/>
  <c r="J1798" i="20"/>
  <c r="K1797" i="20"/>
  <c r="J1797" i="20"/>
  <c r="K1796" i="20"/>
  <c r="J1796" i="20"/>
  <c r="K1795" i="20"/>
  <c r="J1795" i="20"/>
  <c r="K1794" i="20"/>
  <c r="J1794" i="20"/>
  <c r="K1793" i="20"/>
  <c r="J1793" i="20"/>
  <c r="K1792" i="20"/>
  <c r="J1792" i="20"/>
  <c r="K1791" i="20"/>
  <c r="J1791" i="20"/>
  <c r="K1790" i="20"/>
  <c r="J1790" i="20"/>
  <c r="K1789" i="20"/>
  <c r="J1789" i="20"/>
  <c r="K1788" i="20"/>
  <c r="J1788" i="20"/>
  <c r="K1787" i="20"/>
  <c r="J1787" i="20"/>
  <c r="K1786" i="20"/>
  <c r="J1786" i="20"/>
  <c r="K1785" i="20"/>
  <c r="J1785" i="20"/>
  <c r="K1784" i="20"/>
  <c r="J1784" i="20"/>
  <c r="K1783" i="20"/>
  <c r="J1783" i="20"/>
  <c r="K1782" i="20"/>
  <c r="J1782" i="20"/>
  <c r="K1781" i="20"/>
  <c r="J1781" i="20"/>
  <c r="K1780" i="20"/>
  <c r="J1780" i="20"/>
  <c r="K1779" i="20"/>
  <c r="J1779" i="20"/>
  <c r="K1778" i="20"/>
  <c r="J1778" i="20"/>
  <c r="K1777" i="20"/>
  <c r="J1777" i="20"/>
  <c r="K1776" i="20"/>
  <c r="J1776" i="20"/>
  <c r="K1775" i="20"/>
  <c r="J1775" i="20"/>
  <c r="K1774" i="20"/>
  <c r="J1774" i="20"/>
  <c r="K1773" i="20"/>
  <c r="J1773" i="20"/>
  <c r="K1772" i="20"/>
  <c r="J1772" i="20"/>
  <c r="K1771" i="20"/>
  <c r="J1771" i="20"/>
  <c r="K1770" i="20"/>
  <c r="J1770" i="20"/>
  <c r="K1769" i="20"/>
  <c r="J1769" i="20"/>
  <c r="K1768" i="20"/>
  <c r="J1768" i="20"/>
  <c r="K1767" i="20"/>
  <c r="J1767" i="20"/>
  <c r="K1766" i="20"/>
  <c r="J1766" i="20"/>
  <c r="K1765" i="20"/>
  <c r="J1765" i="20"/>
  <c r="K1764" i="20"/>
  <c r="J1764" i="20"/>
  <c r="K1763" i="20"/>
  <c r="J1763" i="20"/>
  <c r="K1762" i="20"/>
  <c r="J1762" i="20"/>
  <c r="K1761" i="20"/>
  <c r="J1761" i="20"/>
  <c r="K1760" i="20"/>
  <c r="J1760" i="20"/>
  <c r="K1759" i="20"/>
  <c r="J1759" i="20"/>
  <c r="K1758" i="20"/>
  <c r="J1758" i="20"/>
  <c r="K1757" i="20"/>
  <c r="J1757" i="20"/>
  <c r="K1756" i="20"/>
  <c r="J1756" i="20"/>
  <c r="K1755" i="20"/>
  <c r="J1755" i="20"/>
  <c r="K1754" i="20"/>
  <c r="J1754" i="20"/>
  <c r="K1753" i="20"/>
  <c r="J1753" i="20"/>
  <c r="K1752" i="20"/>
  <c r="J1752" i="20"/>
  <c r="K1751" i="20"/>
  <c r="J1751" i="20"/>
  <c r="K1750" i="20"/>
  <c r="J1750" i="20"/>
  <c r="K1749" i="20"/>
  <c r="J1749" i="20"/>
  <c r="K1748" i="20"/>
  <c r="J1748" i="20"/>
  <c r="K1747" i="20"/>
  <c r="J1747" i="20"/>
  <c r="K1746" i="20"/>
  <c r="J1746" i="20"/>
  <c r="K1745" i="20"/>
  <c r="J1745" i="20"/>
  <c r="K1744" i="20"/>
  <c r="J1744" i="20"/>
  <c r="K1743" i="20"/>
  <c r="J1743" i="20"/>
  <c r="K1742" i="20"/>
  <c r="J1742" i="20"/>
  <c r="K1741" i="20"/>
  <c r="J1741" i="20"/>
  <c r="K1740" i="20"/>
  <c r="J1740" i="20"/>
  <c r="K1739" i="20"/>
  <c r="J1739" i="20"/>
  <c r="K1738" i="20"/>
  <c r="J1738" i="20"/>
  <c r="K1737" i="20"/>
  <c r="J1737" i="20"/>
  <c r="K1736" i="20"/>
  <c r="J1736" i="20"/>
  <c r="K1735" i="20"/>
  <c r="J1735" i="20"/>
  <c r="K1734" i="20"/>
  <c r="J1734" i="20"/>
  <c r="K1733" i="20"/>
  <c r="J1733" i="20"/>
  <c r="K1732" i="20"/>
  <c r="J1732" i="20"/>
  <c r="K1731" i="20"/>
  <c r="J1731" i="20"/>
  <c r="K1730" i="20"/>
  <c r="J1730" i="20"/>
  <c r="K1729" i="20"/>
  <c r="J1729" i="20"/>
  <c r="K1728" i="20"/>
  <c r="J1728" i="20"/>
  <c r="K1727" i="20"/>
  <c r="J1727" i="20"/>
  <c r="K1726" i="20"/>
  <c r="J1726" i="20"/>
  <c r="K1725" i="20"/>
  <c r="J1725" i="20"/>
  <c r="K1724" i="20"/>
  <c r="J1724" i="20"/>
  <c r="K1723" i="20"/>
  <c r="J1723" i="20"/>
  <c r="K1722" i="20"/>
  <c r="J1722" i="20"/>
  <c r="K1721" i="20"/>
  <c r="J1721" i="20"/>
  <c r="K1720" i="20"/>
  <c r="J1720" i="20"/>
  <c r="K1719" i="20"/>
  <c r="J1719" i="20"/>
  <c r="K1718" i="20"/>
  <c r="J1718" i="20"/>
  <c r="K1717" i="20"/>
  <c r="J1717" i="20"/>
  <c r="K1716" i="20"/>
  <c r="J1716" i="20"/>
  <c r="K1715" i="20"/>
  <c r="J1715" i="20"/>
  <c r="K1714" i="20"/>
  <c r="J1714" i="20"/>
  <c r="K1713" i="20"/>
  <c r="J1713" i="20"/>
  <c r="K1712" i="20"/>
  <c r="J1712" i="20"/>
  <c r="K1711" i="20"/>
  <c r="J1711" i="20"/>
  <c r="K1710" i="20"/>
  <c r="J1710" i="20"/>
  <c r="K1709" i="20"/>
  <c r="J1709" i="20"/>
  <c r="K1708" i="20"/>
  <c r="J1708" i="20"/>
  <c r="K1707" i="20"/>
  <c r="J1707" i="20"/>
  <c r="K1706" i="20"/>
  <c r="J1706" i="20"/>
  <c r="K1705" i="20"/>
  <c r="J1705" i="20"/>
  <c r="K1704" i="20"/>
  <c r="J1704" i="20"/>
  <c r="K1703" i="20"/>
  <c r="J1703" i="20"/>
  <c r="K1702" i="20"/>
  <c r="J1702" i="20"/>
  <c r="K1701" i="20"/>
  <c r="J1701" i="20"/>
  <c r="K1700" i="20"/>
  <c r="J1700" i="20"/>
  <c r="K1699" i="20"/>
  <c r="J1699" i="20"/>
  <c r="K1698" i="20"/>
  <c r="J1698" i="20"/>
  <c r="K1697" i="20"/>
  <c r="J1697" i="20"/>
  <c r="K1696" i="20"/>
  <c r="J1696" i="20"/>
  <c r="K1695" i="20"/>
  <c r="J1695" i="20"/>
  <c r="K1694" i="20"/>
  <c r="J1694" i="20"/>
  <c r="K1693" i="20"/>
  <c r="J1693" i="20"/>
  <c r="K1692" i="20"/>
  <c r="J1692" i="20"/>
  <c r="K1691" i="20"/>
  <c r="J1691" i="20"/>
  <c r="K1690" i="20"/>
  <c r="J1690" i="20"/>
  <c r="K1689" i="20"/>
  <c r="J1689" i="20"/>
  <c r="K1688" i="20"/>
  <c r="J1688" i="20"/>
  <c r="K1687" i="20"/>
  <c r="J1687" i="20"/>
  <c r="K1686" i="20"/>
  <c r="J1686" i="20"/>
  <c r="K1685" i="20"/>
  <c r="J1685" i="20"/>
  <c r="K1684" i="20"/>
  <c r="J1684" i="20"/>
  <c r="K1683" i="20"/>
  <c r="J1683" i="20"/>
  <c r="K1682" i="20"/>
  <c r="J1682" i="20"/>
  <c r="K1681" i="20"/>
  <c r="J1681" i="20"/>
  <c r="K1680" i="20"/>
  <c r="J1680" i="20"/>
  <c r="K1679" i="20"/>
  <c r="J1679" i="20"/>
  <c r="K1678" i="20"/>
  <c r="J1678" i="20"/>
  <c r="K1677" i="20"/>
  <c r="J1677" i="20"/>
  <c r="K1676" i="20"/>
  <c r="J1676" i="20"/>
  <c r="K1675" i="20"/>
  <c r="J1675" i="20"/>
  <c r="K1674" i="20"/>
  <c r="J1674" i="20"/>
  <c r="K1673" i="20"/>
  <c r="J1673" i="20"/>
  <c r="K1672" i="20"/>
  <c r="J1672" i="20"/>
  <c r="K1671" i="20"/>
  <c r="J1671" i="20"/>
  <c r="K1670" i="20"/>
  <c r="J1670" i="20"/>
  <c r="K1669" i="20"/>
  <c r="J1669" i="20"/>
  <c r="K1668" i="20"/>
  <c r="J1668" i="20"/>
  <c r="K1667" i="20"/>
  <c r="J1667" i="20"/>
  <c r="K1666" i="20"/>
  <c r="J1666" i="20"/>
  <c r="K1665" i="20"/>
  <c r="J1665" i="20"/>
  <c r="K1664" i="20"/>
  <c r="J1664" i="20"/>
  <c r="K1663" i="20"/>
  <c r="J1663" i="20"/>
  <c r="K1662" i="20"/>
  <c r="J1662" i="20"/>
  <c r="K1661" i="20"/>
  <c r="J1661" i="20"/>
  <c r="K1660" i="20"/>
  <c r="J1660" i="20"/>
  <c r="K1659" i="20"/>
  <c r="J1659" i="20"/>
  <c r="K1658" i="20"/>
  <c r="J1658" i="20"/>
  <c r="K1657" i="20"/>
  <c r="J1657" i="20"/>
  <c r="K1656" i="20"/>
  <c r="J1656" i="20"/>
  <c r="K1655" i="20"/>
  <c r="J1655" i="20"/>
  <c r="K1654" i="20"/>
  <c r="J1654" i="20"/>
  <c r="K1653" i="20"/>
  <c r="J1653" i="20"/>
  <c r="K1652" i="20"/>
  <c r="J1652" i="20"/>
  <c r="K1651" i="20"/>
  <c r="J1651" i="20"/>
  <c r="K1650" i="20"/>
  <c r="J1650" i="20"/>
  <c r="K1649" i="20"/>
  <c r="J1649" i="20"/>
  <c r="K1648" i="20"/>
  <c r="J1648" i="20"/>
  <c r="K1647" i="20"/>
  <c r="J1647" i="20"/>
  <c r="K1646" i="20"/>
  <c r="J1646" i="20"/>
  <c r="K1645" i="20"/>
  <c r="J1645" i="20"/>
  <c r="K1644" i="20"/>
  <c r="J1644" i="20"/>
  <c r="K1643" i="20"/>
  <c r="J1643" i="20"/>
  <c r="K1642" i="20"/>
  <c r="J1642" i="20"/>
  <c r="K1641" i="20"/>
  <c r="J1641" i="20"/>
  <c r="K1640" i="20"/>
  <c r="J1640" i="20"/>
  <c r="K1639" i="20"/>
  <c r="J1639" i="20"/>
  <c r="K1638" i="20"/>
  <c r="J1638" i="20"/>
  <c r="K1637" i="20"/>
  <c r="J1637" i="20"/>
  <c r="K1636" i="20"/>
  <c r="J1636" i="20"/>
  <c r="K1635" i="20"/>
  <c r="J1635" i="20"/>
  <c r="K1634" i="20"/>
  <c r="J1634" i="20"/>
  <c r="K1633" i="20"/>
  <c r="J1633" i="20"/>
  <c r="K1632" i="20"/>
  <c r="J1632" i="20"/>
  <c r="K1631" i="20"/>
  <c r="J1631" i="20"/>
  <c r="K1630" i="20"/>
  <c r="J1630" i="20"/>
  <c r="K1629" i="20"/>
  <c r="J1629" i="20"/>
  <c r="K1628" i="20"/>
  <c r="J1628" i="20"/>
  <c r="K1627" i="20"/>
  <c r="J1627" i="20"/>
  <c r="K1626" i="20"/>
  <c r="J1626" i="20"/>
  <c r="K1625" i="20"/>
  <c r="J1625" i="20"/>
  <c r="K1624" i="20"/>
  <c r="J1624" i="20"/>
  <c r="K1623" i="20"/>
  <c r="J1623" i="20"/>
  <c r="K1622" i="20"/>
  <c r="J1622" i="20"/>
  <c r="K1621" i="20"/>
  <c r="J1621" i="20"/>
  <c r="K1620" i="20"/>
  <c r="J1620" i="20"/>
  <c r="K1619" i="20"/>
  <c r="J1619" i="20"/>
  <c r="K1618" i="20"/>
  <c r="J1618" i="20"/>
  <c r="K1617" i="20"/>
  <c r="J1617" i="20"/>
  <c r="K1616" i="20"/>
  <c r="J1616" i="20"/>
  <c r="K1615" i="20"/>
  <c r="J1615" i="20"/>
  <c r="K1614" i="20"/>
  <c r="J1614" i="20"/>
  <c r="K1613" i="20"/>
  <c r="J1613" i="20"/>
  <c r="K1612" i="20"/>
  <c r="J1612" i="20"/>
  <c r="K1611" i="20"/>
  <c r="J1611" i="20"/>
  <c r="K1610" i="20"/>
  <c r="J1610" i="20"/>
  <c r="K1609" i="20"/>
  <c r="J1609" i="20"/>
  <c r="K1608" i="20"/>
  <c r="J1608" i="20"/>
  <c r="K1607" i="20"/>
  <c r="J1607" i="20"/>
  <c r="K1606" i="20"/>
  <c r="J1606" i="20"/>
  <c r="K1605" i="20"/>
  <c r="J1605" i="20"/>
  <c r="K1604" i="20"/>
  <c r="J1604" i="20"/>
  <c r="K1603" i="20"/>
  <c r="J1603" i="20"/>
  <c r="K1602" i="20"/>
  <c r="J1602" i="20"/>
  <c r="K1601" i="20"/>
  <c r="J1601" i="20"/>
  <c r="K1600" i="20"/>
  <c r="J1600" i="20"/>
  <c r="K1599" i="20"/>
  <c r="J1599" i="20"/>
  <c r="K1598" i="20"/>
  <c r="J1598" i="20"/>
  <c r="K1597" i="20"/>
  <c r="J1597" i="20"/>
  <c r="K1596" i="20"/>
  <c r="J1596" i="20"/>
  <c r="K1595" i="20"/>
  <c r="J1595" i="20"/>
  <c r="K1594" i="20"/>
  <c r="J1594" i="20"/>
  <c r="K1593" i="20"/>
  <c r="J1593" i="20"/>
  <c r="K1592" i="20"/>
  <c r="J1592" i="20"/>
  <c r="K1591" i="20"/>
  <c r="J1591" i="20"/>
  <c r="K1590" i="20"/>
  <c r="J1590" i="20"/>
  <c r="K1589" i="20"/>
  <c r="J1589" i="20"/>
  <c r="K1588" i="20"/>
  <c r="J1588" i="20"/>
  <c r="K1587" i="20"/>
  <c r="J1587" i="20"/>
  <c r="K1586" i="20"/>
  <c r="J1586" i="20"/>
  <c r="K1585" i="20"/>
  <c r="J1585" i="20"/>
  <c r="K1584" i="20"/>
  <c r="J1584" i="20"/>
  <c r="K1583" i="20"/>
  <c r="J1583" i="20"/>
  <c r="K1582" i="20"/>
  <c r="J1582" i="20"/>
  <c r="K1581" i="20"/>
  <c r="J1581" i="20"/>
  <c r="K1580" i="20"/>
  <c r="J1580" i="20"/>
  <c r="K1579" i="20"/>
  <c r="J1579" i="20"/>
  <c r="K1578" i="20"/>
  <c r="J1578" i="20"/>
  <c r="K1577" i="20"/>
  <c r="J1577" i="20"/>
  <c r="K1576" i="20"/>
  <c r="J1576" i="20"/>
  <c r="K1575" i="20"/>
  <c r="J1575" i="20"/>
  <c r="K1574" i="20"/>
  <c r="J1574" i="20"/>
  <c r="K1573" i="20"/>
  <c r="J1573" i="20"/>
  <c r="K1572" i="20"/>
  <c r="J1572" i="20"/>
  <c r="K1571" i="20"/>
  <c r="J1571" i="20"/>
  <c r="K1570" i="20"/>
  <c r="J1570" i="20"/>
  <c r="K1569" i="20"/>
  <c r="J1569" i="20"/>
  <c r="K1568" i="20"/>
  <c r="J1568" i="20"/>
  <c r="K1567" i="20"/>
  <c r="J1567" i="20"/>
  <c r="K1566" i="20"/>
  <c r="J1566" i="20"/>
  <c r="K1565" i="20"/>
  <c r="J1565" i="20"/>
  <c r="K1564" i="20"/>
  <c r="J1564" i="20"/>
  <c r="K1563" i="20"/>
  <c r="J1563" i="20"/>
  <c r="K1562" i="20"/>
  <c r="J1562" i="20"/>
  <c r="K1561" i="20"/>
  <c r="J1561" i="20"/>
  <c r="K1560" i="20"/>
  <c r="J1560" i="20"/>
  <c r="K1559" i="20"/>
  <c r="J1559" i="20"/>
  <c r="K1558" i="20"/>
  <c r="J1558" i="20"/>
  <c r="K1557" i="20"/>
  <c r="J1557" i="20"/>
  <c r="K1556" i="20"/>
  <c r="J1556" i="20"/>
  <c r="K1555" i="20"/>
  <c r="J1555" i="20"/>
  <c r="K1554" i="20"/>
  <c r="J1554" i="20"/>
  <c r="K1553" i="20"/>
  <c r="J1553" i="20"/>
  <c r="K1552" i="20"/>
  <c r="J1552" i="20"/>
  <c r="K1551" i="20"/>
  <c r="J1551" i="20"/>
  <c r="K1550" i="20"/>
  <c r="J1550" i="20"/>
  <c r="K1549" i="20"/>
  <c r="J1549" i="20"/>
  <c r="K1548" i="20"/>
  <c r="J1548" i="20"/>
  <c r="K1547" i="20"/>
  <c r="J1547" i="20"/>
  <c r="K1546" i="20"/>
  <c r="J1546" i="20"/>
  <c r="K1545" i="20"/>
  <c r="J1545" i="20"/>
  <c r="K1544" i="20"/>
  <c r="J1544" i="20"/>
  <c r="K1543" i="20"/>
  <c r="J1543" i="20"/>
  <c r="K1542" i="20"/>
  <c r="J1542" i="20"/>
  <c r="K1541" i="20"/>
  <c r="J1541" i="20"/>
  <c r="K1540" i="20"/>
  <c r="J1540" i="20"/>
  <c r="K1539" i="20"/>
  <c r="J1539" i="20"/>
  <c r="K1538" i="20"/>
  <c r="J1538" i="20"/>
  <c r="K1537" i="20"/>
  <c r="J1537" i="20"/>
  <c r="K1536" i="20"/>
  <c r="J1536" i="20"/>
  <c r="K1535" i="20"/>
  <c r="J1535" i="20"/>
  <c r="K1534" i="20"/>
  <c r="J1534" i="20"/>
  <c r="K1533" i="20"/>
  <c r="J1533" i="20"/>
  <c r="K1532" i="20"/>
  <c r="J1532" i="20"/>
  <c r="K1531" i="20"/>
  <c r="J1531" i="20"/>
  <c r="K1530" i="20"/>
  <c r="J1530" i="20"/>
  <c r="K1529" i="20"/>
  <c r="J1529" i="20"/>
  <c r="K1528" i="20"/>
  <c r="J1528" i="20"/>
  <c r="K1527" i="20"/>
  <c r="J1527" i="20"/>
  <c r="K1526" i="20"/>
  <c r="J1526" i="20"/>
  <c r="K1525" i="20"/>
  <c r="J1525" i="20"/>
  <c r="K1524" i="20"/>
  <c r="J1524" i="20"/>
  <c r="K1523" i="20"/>
  <c r="J1523" i="20"/>
  <c r="K1522" i="20"/>
  <c r="J1522" i="20"/>
  <c r="K1521" i="20"/>
  <c r="J1521" i="20"/>
  <c r="K1520" i="20"/>
  <c r="J1520" i="20"/>
  <c r="K1519" i="20"/>
  <c r="J1519" i="20"/>
  <c r="K1518" i="20"/>
  <c r="J1518" i="20"/>
  <c r="K1517" i="20"/>
  <c r="J1517" i="20"/>
  <c r="K1516" i="20"/>
  <c r="J1516" i="20"/>
  <c r="K1515" i="20"/>
  <c r="J1515" i="20"/>
  <c r="K1514" i="20"/>
  <c r="J1514" i="20"/>
  <c r="K1513" i="20"/>
  <c r="J1513" i="20"/>
  <c r="K1512" i="20"/>
  <c r="J1512" i="20"/>
  <c r="K1511" i="20"/>
  <c r="J1511" i="20"/>
  <c r="K1510" i="20"/>
  <c r="J1510" i="20"/>
  <c r="K1509" i="20"/>
  <c r="J1509" i="20"/>
  <c r="K1508" i="20"/>
  <c r="J1508" i="20"/>
  <c r="K1507" i="20"/>
  <c r="J1507" i="20"/>
  <c r="K1506" i="20"/>
  <c r="J1506" i="20"/>
  <c r="K1505" i="20"/>
  <c r="J1505" i="20"/>
  <c r="K1504" i="20"/>
  <c r="J1504" i="20"/>
  <c r="K1503" i="20"/>
  <c r="J1503" i="20"/>
  <c r="K1502" i="20"/>
  <c r="J1502" i="20"/>
  <c r="K1501" i="20"/>
  <c r="J1501" i="20"/>
  <c r="K1500" i="20"/>
  <c r="J1500" i="20"/>
  <c r="K1499" i="20"/>
  <c r="J1499" i="20"/>
  <c r="K1498" i="20"/>
  <c r="J1498" i="20"/>
  <c r="K1497" i="20"/>
  <c r="J1497" i="20"/>
  <c r="K1496" i="20"/>
  <c r="J1496" i="20"/>
  <c r="K1495" i="20"/>
  <c r="J1495" i="20"/>
  <c r="K1494" i="20"/>
  <c r="J1494" i="20"/>
  <c r="K1493" i="20"/>
  <c r="J1493" i="20"/>
  <c r="K1492" i="20"/>
  <c r="J1492" i="20"/>
  <c r="K1491" i="20"/>
  <c r="J1491" i="20"/>
  <c r="K1490" i="20"/>
  <c r="J1490" i="20"/>
  <c r="K1489" i="20"/>
  <c r="J1489" i="20"/>
  <c r="K1488" i="20"/>
  <c r="J1488" i="20"/>
  <c r="K1487" i="20"/>
  <c r="J1487" i="20"/>
  <c r="K1486" i="20"/>
  <c r="J1486" i="20"/>
  <c r="K1485" i="20"/>
  <c r="J1485" i="20"/>
  <c r="K1484" i="20"/>
  <c r="J1484" i="20"/>
  <c r="K1483" i="20"/>
  <c r="J1483" i="20"/>
  <c r="K1482" i="20"/>
  <c r="J1482" i="20"/>
  <c r="K1481" i="20"/>
  <c r="J1481" i="20"/>
  <c r="K1480" i="20"/>
  <c r="J1480" i="20"/>
  <c r="K1479" i="20"/>
  <c r="J1479" i="20"/>
  <c r="K1478" i="20"/>
  <c r="J1478" i="20"/>
  <c r="K1477" i="20"/>
  <c r="J1477" i="20"/>
  <c r="K1476" i="20"/>
  <c r="J1476" i="20"/>
  <c r="K1475" i="20"/>
  <c r="J1475" i="20"/>
  <c r="K1474" i="20"/>
  <c r="J1474" i="20"/>
  <c r="K1473" i="20"/>
  <c r="J1473" i="20"/>
  <c r="K1472" i="20"/>
  <c r="J1472" i="20"/>
  <c r="K1471" i="20"/>
  <c r="J1471" i="20"/>
  <c r="K1470" i="20"/>
  <c r="J1470" i="20"/>
  <c r="K1469" i="20"/>
  <c r="J1469" i="20"/>
  <c r="K1468" i="20"/>
  <c r="J1468" i="20"/>
  <c r="K1467" i="20"/>
  <c r="J1467" i="20"/>
  <c r="K1466" i="20"/>
  <c r="J1466" i="20"/>
  <c r="K1465" i="20"/>
  <c r="J1465" i="20"/>
  <c r="K1464" i="20"/>
  <c r="J1464" i="20"/>
  <c r="K1463" i="20"/>
  <c r="J1463" i="20"/>
  <c r="K1462" i="20"/>
  <c r="J1462" i="20"/>
  <c r="K1461" i="20"/>
  <c r="J1461" i="20"/>
  <c r="K1460" i="20"/>
  <c r="J1460" i="20"/>
  <c r="K1459" i="20"/>
  <c r="J1459" i="20"/>
  <c r="K1458" i="20"/>
  <c r="J1458" i="20"/>
  <c r="K1457" i="20"/>
  <c r="J1457" i="20"/>
  <c r="K1456" i="20"/>
  <c r="J1456" i="20"/>
  <c r="K1455" i="20"/>
  <c r="J1455" i="20"/>
  <c r="K1454" i="20"/>
  <c r="J1454" i="20"/>
  <c r="K1453" i="20"/>
  <c r="J1453" i="20"/>
  <c r="K1452" i="20"/>
  <c r="J1452" i="20"/>
  <c r="K1451" i="20"/>
  <c r="J1451" i="20"/>
  <c r="K1450" i="20"/>
  <c r="J1450" i="20"/>
  <c r="K1449" i="20"/>
  <c r="J1449" i="20"/>
  <c r="K1448" i="20"/>
  <c r="J1448" i="20"/>
  <c r="K1447" i="20"/>
  <c r="J1447" i="20"/>
  <c r="K1446" i="20"/>
  <c r="J1446" i="20"/>
  <c r="K1445" i="20"/>
  <c r="J1445" i="20"/>
  <c r="K1444" i="20"/>
  <c r="J1444" i="20"/>
  <c r="K1443" i="20"/>
  <c r="J1443" i="20"/>
  <c r="K1442" i="20"/>
  <c r="J1442" i="20"/>
  <c r="K1441" i="20"/>
  <c r="J1441" i="20"/>
  <c r="K1440" i="20"/>
  <c r="J1440" i="20"/>
  <c r="K1439" i="20"/>
  <c r="J1439" i="20"/>
  <c r="K1438" i="20"/>
  <c r="J1438" i="20"/>
  <c r="K1437" i="20"/>
  <c r="J1437" i="20"/>
  <c r="K1436" i="20"/>
  <c r="J1436" i="20"/>
  <c r="K1435" i="20"/>
  <c r="J1435" i="20"/>
  <c r="K1434" i="20"/>
  <c r="J1434" i="20"/>
  <c r="K1433" i="20"/>
  <c r="J1433" i="20"/>
  <c r="K1432" i="20"/>
  <c r="J1432" i="20"/>
  <c r="K1431" i="20"/>
  <c r="J1431" i="20"/>
  <c r="K1430" i="20"/>
  <c r="J1430" i="20"/>
  <c r="K1429" i="20"/>
  <c r="J1429" i="20"/>
  <c r="K1428" i="20"/>
  <c r="J1428" i="20"/>
  <c r="K1427" i="20"/>
  <c r="J1427" i="20"/>
  <c r="K1426" i="20"/>
  <c r="J1426" i="20"/>
  <c r="K1425" i="20"/>
  <c r="J1425" i="20"/>
  <c r="K1424" i="20"/>
  <c r="J1424" i="20"/>
  <c r="K1423" i="20"/>
  <c r="J1423" i="20"/>
  <c r="K1422" i="20"/>
  <c r="J1422" i="20"/>
  <c r="K1421" i="20"/>
  <c r="J1421" i="20"/>
  <c r="K1420" i="20"/>
  <c r="J1420" i="20"/>
  <c r="K1419" i="20"/>
  <c r="J1419" i="20"/>
  <c r="K1418" i="20"/>
  <c r="J1418" i="20"/>
  <c r="K1417" i="20"/>
  <c r="J1417" i="20"/>
  <c r="K1416" i="20"/>
  <c r="J1416" i="20"/>
  <c r="K1415" i="20"/>
  <c r="J1415" i="20"/>
  <c r="K1414" i="20"/>
  <c r="J1414" i="20"/>
  <c r="K1413" i="20"/>
  <c r="J1413" i="20"/>
  <c r="K1412" i="20"/>
  <c r="J1412" i="20"/>
  <c r="K1411" i="20"/>
  <c r="J1411" i="20"/>
  <c r="K1410" i="20"/>
  <c r="J1410" i="20"/>
  <c r="K1409" i="20"/>
  <c r="J1409" i="20"/>
  <c r="K1408" i="20"/>
  <c r="J1408" i="20"/>
  <c r="K1407" i="20"/>
  <c r="J1407" i="20"/>
  <c r="K1406" i="20"/>
  <c r="J1406" i="20"/>
  <c r="K1405" i="20"/>
  <c r="J1405" i="20"/>
  <c r="K1404" i="20"/>
  <c r="J1404" i="20"/>
  <c r="K1403" i="20"/>
  <c r="J1403" i="20"/>
  <c r="K1402" i="20"/>
  <c r="J1402" i="20"/>
  <c r="K1401" i="20"/>
  <c r="J1401" i="20"/>
  <c r="K1400" i="20"/>
  <c r="J1400" i="20"/>
  <c r="K1399" i="20"/>
  <c r="J1399" i="20"/>
  <c r="K1398" i="20"/>
  <c r="J1398" i="20"/>
  <c r="K1397" i="20"/>
  <c r="J1397" i="20"/>
  <c r="K1396" i="20"/>
  <c r="J1396" i="20"/>
  <c r="K1395" i="20"/>
  <c r="J1395" i="20"/>
  <c r="K1394" i="20"/>
  <c r="J1394" i="20"/>
  <c r="K1393" i="20"/>
  <c r="J1393" i="20"/>
  <c r="K1392" i="20"/>
  <c r="J1392" i="20"/>
  <c r="K1391" i="20"/>
  <c r="J1391" i="20"/>
  <c r="K1390" i="20"/>
  <c r="J1390" i="20"/>
  <c r="K1389" i="20"/>
  <c r="J1389" i="20"/>
  <c r="K1388" i="20"/>
  <c r="J1388" i="20"/>
  <c r="K1387" i="20"/>
  <c r="J1387" i="20"/>
  <c r="K1386" i="20"/>
  <c r="J1386" i="20"/>
  <c r="K1385" i="20"/>
  <c r="J1385" i="20"/>
  <c r="K1384" i="20"/>
  <c r="J1384" i="20"/>
  <c r="K1383" i="20"/>
  <c r="J1383" i="20"/>
  <c r="K1382" i="20"/>
  <c r="J1382" i="20"/>
  <c r="K1381" i="20"/>
  <c r="J1381" i="20"/>
  <c r="K1380" i="20"/>
  <c r="J1380" i="20"/>
  <c r="K1379" i="20"/>
  <c r="J1379" i="20"/>
  <c r="K1378" i="20"/>
  <c r="J1378" i="20"/>
  <c r="K1377" i="20"/>
  <c r="J1377" i="20"/>
  <c r="K1376" i="20"/>
  <c r="J1376" i="20"/>
  <c r="K1375" i="20"/>
  <c r="J1375" i="20"/>
  <c r="K1374" i="20"/>
  <c r="J1374" i="20"/>
  <c r="K1373" i="20"/>
  <c r="J1373" i="20"/>
  <c r="K1372" i="20"/>
  <c r="J1372" i="20"/>
  <c r="K1371" i="20"/>
  <c r="J1371" i="20"/>
  <c r="K1370" i="20"/>
  <c r="J1370" i="20"/>
  <c r="K1369" i="20"/>
  <c r="J1369" i="20"/>
  <c r="K1368" i="20"/>
  <c r="J1368" i="20"/>
  <c r="K1367" i="20"/>
  <c r="J1367" i="20"/>
  <c r="K1366" i="20"/>
  <c r="J1366" i="20"/>
  <c r="K1365" i="20"/>
  <c r="J1365" i="20"/>
  <c r="K1364" i="20"/>
  <c r="J1364" i="20"/>
  <c r="K1363" i="20"/>
  <c r="J1363" i="20"/>
  <c r="K1362" i="20"/>
  <c r="J1362" i="20"/>
  <c r="K1361" i="20"/>
  <c r="J1361" i="20"/>
  <c r="K1360" i="20"/>
  <c r="J1360" i="20"/>
  <c r="K1359" i="20"/>
  <c r="J1359" i="20"/>
  <c r="K1358" i="20"/>
  <c r="J1358" i="20"/>
  <c r="K1357" i="20"/>
  <c r="J1357" i="20"/>
  <c r="K1356" i="20"/>
  <c r="J1356" i="20"/>
  <c r="K1355" i="20"/>
  <c r="J1355" i="20"/>
  <c r="K1354" i="20"/>
  <c r="J1354" i="20"/>
  <c r="K1353" i="20"/>
  <c r="J1353" i="20"/>
  <c r="K1352" i="20"/>
  <c r="J1352" i="20"/>
  <c r="K1351" i="20"/>
  <c r="J1351" i="20"/>
  <c r="K1350" i="20"/>
  <c r="J1350" i="20"/>
  <c r="K1349" i="20"/>
  <c r="J1349" i="20"/>
  <c r="K1348" i="20"/>
  <c r="J1348" i="20"/>
  <c r="K1347" i="20"/>
  <c r="J1347" i="20"/>
  <c r="K1346" i="20"/>
  <c r="J1346" i="20"/>
  <c r="K1345" i="20"/>
  <c r="J1345" i="20"/>
  <c r="K1344" i="20"/>
  <c r="J1344" i="20"/>
  <c r="K1343" i="20"/>
  <c r="J1343" i="20"/>
  <c r="K1342" i="20"/>
  <c r="J1342" i="20"/>
  <c r="K1341" i="20"/>
  <c r="J1341" i="20"/>
  <c r="K1340" i="20"/>
  <c r="J1340" i="20"/>
  <c r="K1339" i="20"/>
  <c r="J1339" i="20"/>
  <c r="K1338" i="20"/>
  <c r="J1338" i="20"/>
  <c r="K1337" i="20"/>
  <c r="J1337" i="20"/>
  <c r="K1336" i="20"/>
  <c r="J1336" i="20"/>
  <c r="K1335" i="20"/>
  <c r="J1335" i="20"/>
  <c r="K1334" i="20"/>
  <c r="J1334" i="20"/>
  <c r="K1333" i="20"/>
  <c r="J1333" i="20"/>
  <c r="K1332" i="20"/>
  <c r="J1332" i="20"/>
  <c r="K1331" i="20"/>
  <c r="J1331" i="20"/>
  <c r="K1330" i="20"/>
  <c r="J1330" i="20"/>
  <c r="K1329" i="20"/>
  <c r="J1329" i="20"/>
  <c r="K1328" i="20"/>
  <c r="J1328" i="20"/>
  <c r="K1327" i="20"/>
  <c r="J1327" i="20"/>
  <c r="K1326" i="20"/>
  <c r="J1326" i="20"/>
  <c r="K1325" i="20"/>
  <c r="J1325" i="20"/>
  <c r="K1324" i="20"/>
  <c r="J1324" i="20"/>
  <c r="K1323" i="20"/>
  <c r="J1323" i="20"/>
  <c r="K1322" i="20"/>
  <c r="J1322" i="20"/>
  <c r="K1321" i="20"/>
  <c r="J1321" i="20"/>
  <c r="K1320" i="20"/>
  <c r="J1320" i="20"/>
  <c r="K1319" i="20"/>
  <c r="J1319" i="20"/>
  <c r="K1318" i="20"/>
  <c r="J1318" i="20"/>
  <c r="K1317" i="20"/>
  <c r="J1317" i="20"/>
  <c r="K1316" i="20"/>
  <c r="J1316" i="20"/>
  <c r="K1315" i="20"/>
  <c r="J1315" i="20"/>
  <c r="K1314" i="20"/>
  <c r="J1314" i="20"/>
  <c r="K1313" i="20"/>
  <c r="J1313" i="20"/>
  <c r="K1312" i="20"/>
  <c r="J1312" i="20"/>
  <c r="K1311" i="20"/>
  <c r="J1311" i="20"/>
  <c r="K1310" i="20"/>
  <c r="J1310" i="20"/>
  <c r="K1309" i="20"/>
  <c r="J1309" i="20"/>
  <c r="K1308" i="20"/>
  <c r="J1308" i="20"/>
  <c r="K1307" i="20"/>
  <c r="J1307" i="20"/>
  <c r="K1306" i="20"/>
  <c r="J1306" i="20"/>
  <c r="K1305" i="20"/>
  <c r="J1305" i="20"/>
  <c r="K1304" i="20"/>
  <c r="J1304" i="20"/>
  <c r="K1303" i="20"/>
  <c r="J1303" i="20"/>
  <c r="K1302" i="20"/>
  <c r="J1302" i="20"/>
  <c r="K1301" i="20"/>
  <c r="J1301" i="20"/>
  <c r="K1300" i="20"/>
  <c r="J1300" i="20"/>
  <c r="K1299" i="20"/>
  <c r="J1299" i="20"/>
  <c r="K1298" i="20"/>
  <c r="J1298" i="20"/>
  <c r="K1297" i="20"/>
  <c r="J1297" i="20"/>
  <c r="K1296" i="20"/>
  <c r="J1296" i="20"/>
  <c r="K1295" i="20"/>
  <c r="J1295" i="20"/>
  <c r="K1294" i="20"/>
  <c r="J1294" i="20"/>
  <c r="K1293" i="20"/>
  <c r="J1293" i="20"/>
  <c r="K1292" i="20"/>
  <c r="J1292" i="20"/>
  <c r="K1291" i="20"/>
  <c r="J1291" i="20"/>
  <c r="K1290" i="20"/>
  <c r="J1290" i="20"/>
  <c r="K1289" i="20"/>
  <c r="J1289" i="20"/>
  <c r="K1288" i="20"/>
  <c r="J1288" i="20"/>
  <c r="K1287" i="20"/>
  <c r="J1287" i="20"/>
  <c r="K1286" i="20"/>
  <c r="J1286" i="20"/>
  <c r="K1285" i="20"/>
  <c r="J1285" i="20"/>
  <c r="K1284" i="20"/>
  <c r="J1284" i="20"/>
  <c r="K1283" i="20"/>
  <c r="J1283" i="20"/>
  <c r="K1282" i="20"/>
  <c r="J1282" i="20"/>
  <c r="K1281" i="20"/>
  <c r="J1281" i="20"/>
  <c r="K1280" i="20"/>
  <c r="J1280" i="20"/>
  <c r="K1279" i="20"/>
  <c r="J1279" i="20"/>
  <c r="K1278" i="20"/>
  <c r="J1278" i="20"/>
  <c r="K1277" i="20"/>
  <c r="J1277" i="20"/>
  <c r="K1276" i="20"/>
  <c r="J1276" i="20"/>
  <c r="K1275" i="20"/>
  <c r="J1275" i="20"/>
  <c r="K1274" i="20"/>
  <c r="J1274" i="20"/>
  <c r="K1273" i="20"/>
  <c r="J1273" i="20"/>
  <c r="K1272" i="20"/>
  <c r="J1272" i="20"/>
  <c r="K1271" i="20"/>
  <c r="J1271" i="20"/>
  <c r="K1270" i="20"/>
  <c r="J1270" i="20"/>
  <c r="K1269" i="20"/>
  <c r="J1269" i="20"/>
  <c r="K1268" i="20"/>
  <c r="J1268" i="20"/>
  <c r="K1267" i="20"/>
  <c r="J1267" i="20"/>
  <c r="K1266" i="20"/>
  <c r="J1266" i="20"/>
  <c r="K1265" i="20"/>
  <c r="J1265" i="20"/>
  <c r="K1264" i="20"/>
  <c r="J1264" i="20"/>
  <c r="K1263" i="20"/>
  <c r="J1263" i="20"/>
  <c r="K1262" i="20"/>
  <c r="J1262" i="20"/>
  <c r="K1261" i="20"/>
  <c r="J1261" i="20"/>
  <c r="K1260" i="20"/>
  <c r="J1260" i="20"/>
  <c r="K1259" i="20"/>
  <c r="J1259" i="20"/>
  <c r="K1258" i="20"/>
  <c r="J1258" i="20"/>
  <c r="K1257" i="20"/>
  <c r="J1257" i="20"/>
  <c r="K1256" i="20"/>
  <c r="J1256" i="20"/>
  <c r="K1255" i="20"/>
  <c r="J1255" i="20"/>
  <c r="K1254" i="20"/>
  <c r="J1254" i="20"/>
  <c r="K1253" i="20"/>
  <c r="J1253" i="20"/>
  <c r="K1252" i="20"/>
  <c r="J1252" i="20"/>
  <c r="K1251" i="20"/>
  <c r="J1251" i="20"/>
  <c r="K1250" i="20"/>
  <c r="J1250" i="20"/>
  <c r="K1249" i="20"/>
  <c r="J1249" i="20"/>
  <c r="K1248" i="20"/>
  <c r="J1248" i="20"/>
  <c r="K1247" i="20"/>
  <c r="J1247" i="20"/>
  <c r="K1246" i="20"/>
  <c r="J1246" i="20"/>
  <c r="K1245" i="20"/>
  <c r="J1245" i="20"/>
  <c r="K1244" i="20"/>
  <c r="J1244" i="20"/>
  <c r="K1243" i="20"/>
  <c r="J1243" i="20"/>
  <c r="K1242" i="20"/>
  <c r="J1242" i="20"/>
  <c r="K1241" i="20"/>
  <c r="J1241" i="20"/>
  <c r="K1240" i="20"/>
  <c r="J1240" i="20"/>
  <c r="K1239" i="20"/>
  <c r="J1239" i="20"/>
  <c r="K1238" i="20"/>
  <c r="J1238" i="20"/>
  <c r="K1237" i="20"/>
  <c r="J1237" i="20"/>
  <c r="K1236" i="20"/>
  <c r="J1236" i="20"/>
  <c r="K1235" i="20"/>
  <c r="J1235" i="20"/>
  <c r="K1234" i="20"/>
  <c r="J1234" i="20"/>
  <c r="K1233" i="20"/>
  <c r="J1233" i="20"/>
  <c r="K1232" i="20"/>
  <c r="J1232" i="20"/>
  <c r="K1231" i="20"/>
  <c r="J1231" i="20"/>
  <c r="K1230" i="20"/>
  <c r="J1230" i="20"/>
  <c r="K1229" i="20"/>
  <c r="J1229" i="20"/>
  <c r="K1228" i="20"/>
  <c r="J1228" i="20"/>
  <c r="K1227" i="20"/>
  <c r="J1227" i="20"/>
  <c r="K1226" i="20"/>
  <c r="J1226" i="20"/>
  <c r="K1225" i="20"/>
  <c r="J1225" i="20"/>
  <c r="K1224" i="20"/>
  <c r="J1224" i="20"/>
  <c r="K1223" i="20"/>
  <c r="J1223" i="20"/>
  <c r="K1222" i="20"/>
  <c r="J1222" i="20"/>
  <c r="K1221" i="20"/>
  <c r="J1221" i="20"/>
  <c r="K1220" i="20"/>
  <c r="J1220" i="20"/>
  <c r="K1219" i="20"/>
  <c r="J1219" i="20"/>
  <c r="K1218" i="20"/>
  <c r="J1218" i="20"/>
  <c r="K1217" i="20"/>
  <c r="J1217" i="20"/>
  <c r="K1216" i="20"/>
  <c r="J1216" i="20"/>
  <c r="K1215" i="20"/>
  <c r="J1215" i="20"/>
  <c r="K1214" i="20"/>
  <c r="J1214" i="20"/>
  <c r="K1213" i="20"/>
  <c r="J1213" i="20"/>
  <c r="K1212" i="20"/>
  <c r="J1212" i="20"/>
  <c r="K1211" i="20"/>
  <c r="J1211" i="20"/>
  <c r="K1210" i="20"/>
  <c r="J1210" i="20"/>
  <c r="K1209" i="20"/>
  <c r="J1209" i="20"/>
  <c r="K1208" i="20"/>
  <c r="J1208" i="20"/>
  <c r="K1207" i="20"/>
  <c r="J1207" i="20"/>
  <c r="K1206" i="20"/>
  <c r="J1206" i="20"/>
  <c r="K1205" i="20"/>
  <c r="J1205" i="20"/>
  <c r="K1204" i="20"/>
  <c r="J1204" i="20"/>
  <c r="K1203" i="20"/>
  <c r="J1203" i="20"/>
  <c r="K1202" i="20"/>
  <c r="J1202" i="20"/>
  <c r="K1201" i="20"/>
  <c r="J1201" i="20"/>
  <c r="K1200" i="20"/>
  <c r="J1200" i="20"/>
  <c r="K1199" i="20"/>
  <c r="J1199" i="20"/>
  <c r="K1198" i="20"/>
  <c r="J1198" i="20"/>
  <c r="K1197" i="20"/>
  <c r="J1197" i="20"/>
  <c r="K1196" i="20"/>
  <c r="J1196" i="20"/>
  <c r="K1195" i="20"/>
  <c r="J1195" i="20"/>
  <c r="K1194" i="20"/>
  <c r="J1194" i="20"/>
  <c r="K1193" i="20"/>
  <c r="J1193" i="20"/>
  <c r="K1192" i="20"/>
  <c r="J1192" i="20"/>
  <c r="K1191" i="20"/>
  <c r="J1191" i="20"/>
  <c r="K1190" i="20"/>
  <c r="J1190" i="20"/>
  <c r="K1189" i="20"/>
  <c r="J1189" i="20"/>
  <c r="K1188" i="20"/>
  <c r="J1188" i="20"/>
  <c r="K1187" i="20"/>
  <c r="J1187" i="20"/>
  <c r="K1186" i="20"/>
  <c r="J1186" i="20"/>
  <c r="K1185" i="20"/>
  <c r="J1185" i="20"/>
  <c r="K1184" i="20"/>
  <c r="J1184" i="20"/>
  <c r="K1183" i="20"/>
  <c r="J1183" i="20"/>
  <c r="K1182" i="20"/>
  <c r="J1182" i="20"/>
  <c r="K1181" i="20"/>
  <c r="J1181" i="20"/>
  <c r="K1180" i="20"/>
  <c r="J1180" i="20"/>
  <c r="K1179" i="20"/>
  <c r="J1179" i="20"/>
  <c r="K1178" i="20"/>
  <c r="J1178" i="20"/>
  <c r="K1177" i="20"/>
  <c r="J1177" i="20"/>
  <c r="K1176" i="20"/>
  <c r="J1176" i="20"/>
  <c r="K1175" i="20"/>
  <c r="J1175" i="20"/>
  <c r="K1174" i="20"/>
  <c r="J1174" i="20"/>
  <c r="K1173" i="20"/>
  <c r="J1173" i="20"/>
  <c r="K1172" i="20"/>
  <c r="J1172" i="20"/>
  <c r="K1171" i="20"/>
  <c r="J1171" i="20"/>
  <c r="K1170" i="20"/>
  <c r="J1170" i="20"/>
  <c r="K1169" i="20"/>
  <c r="J1169" i="20"/>
  <c r="K1168" i="20"/>
  <c r="J1168" i="20"/>
  <c r="K1167" i="20"/>
  <c r="J1167" i="20"/>
  <c r="K1166" i="20"/>
  <c r="J1166" i="20"/>
  <c r="K1165" i="20"/>
  <c r="J1165" i="20"/>
  <c r="K1164" i="20"/>
  <c r="J1164" i="20"/>
  <c r="K1163" i="20"/>
  <c r="J1163" i="20"/>
  <c r="K1162" i="20"/>
  <c r="J1162" i="20"/>
  <c r="K1161" i="20"/>
  <c r="J1161" i="20"/>
  <c r="K1160" i="20"/>
  <c r="J1160" i="20"/>
  <c r="K1159" i="20"/>
  <c r="J1159" i="20"/>
  <c r="K1158" i="20"/>
  <c r="J1158" i="20"/>
  <c r="K1157" i="20"/>
  <c r="J1157" i="20"/>
  <c r="K1156" i="20"/>
  <c r="J1156" i="20"/>
  <c r="K1155" i="20"/>
  <c r="J1155" i="20"/>
  <c r="K1154" i="20"/>
  <c r="J1154" i="20"/>
  <c r="K1153" i="20"/>
  <c r="J1153" i="20"/>
  <c r="K1152" i="20"/>
  <c r="J1152" i="20"/>
  <c r="K1151" i="20"/>
  <c r="J1151" i="20"/>
  <c r="K1150" i="20"/>
  <c r="J1150" i="20"/>
  <c r="K1149" i="20"/>
  <c r="J1149" i="20"/>
  <c r="K1148" i="20"/>
  <c r="J1148" i="20"/>
  <c r="K1147" i="20"/>
  <c r="J1147" i="20"/>
  <c r="K1146" i="20"/>
  <c r="J1146" i="20"/>
  <c r="K1145" i="20"/>
  <c r="J1145" i="20"/>
  <c r="K1144" i="20"/>
  <c r="J1144" i="20"/>
  <c r="K1143" i="20"/>
  <c r="J1143" i="20"/>
  <c r="K1142" i="20"/>
  <c r="J1142" i="20"/>
  <c r="K1141" i="20"/>
  <c r="J1141" i="20"/>
  <c r="K1140" i="20"/>
  <c r="J1140" i="20"/>
  <c r="K1139" i="20"/>
  <c r="J1139" i="20"/>
  <c r="K1138" i="20"/>
  <c r="J1138" i="20"/>
  <c r="K1137" i="20"/>
  <c r="J1137" i="20"/>
  <c r="K1136" i="20"/>
  <c r="J1136" i="20"/>
  <c r="K1135" i="20"/>
  <c r="J1135" i="20"/>
  <c r="K1134" i="20"/>
  <c r="J1134" i="20"/>
  <c r="K1133" i="20"/>
  <c r="J1133" i="20"/>
  <c r="K1132" i="20"/>
  <c r="J1132" i="20"/>
  <c r="K1131" i="20"/>
  <c r="J1131" i="20"/>
  <c r="K1130" i="20"/>
  <c r="J1130" i="20"/>
  <c r="K1129" i="20"/>
  <c r="J1129" i="20"/>
  <c r="K1128" i="20"/>
  <c r="J1128" i="20"/>
  <c r="K1127" i="20"/>
  <c r="J1127" i="20"/>
  <c r="K1126" i="20"/>
  <c r="J1126" i="20"/>
  <c r="K1125" i="20"/>
  <c r="J1125" i="20"/>
  <c r="K1124" i="20"/>
  <c r="J1124" i="20"/>
  <c r="K1123" i="20"/>
  <c r="J1123" i="20"/>
  <c r="K1122" i="20"/>
  <c r="J1122" i="20"/>
  <c r="K1121" i="20"/>
  <c r="J1121" i="20"/>
  <c r="K1120" i="20"/>
  <c r="J1120" i="20"/>
  <c r="K1119" i="20"/>
  <c r="J1119" i="20"/>
  <c r="K1118" i="20"/>
  <c r="J1118" i="20"/>
  <c r="K1117" i="20"/>
  <c r="J1117" i="20"/>
  <c r="K1116" i="20"/>
  <c r="J1116" i="20"/>
  <c r="K1115" i="20"/>
  <c r="J1115" i="20"/>
  <c r="K1114" i="20"/>
  <c r="J1114" i="20"/>
  <c r="K1113" i="20"/>
  <c r="J1113" i="20"/>
  <c r="K1112" i="20"/>
  <c r="J1112" i="20"/>
  <c r="K1111" i="20"/>
  <c r="J1111" i="20"/>
  <c r="K1110" i="20"/>
  <c r="J1110" i="20"/>
  <c r="K1109" i="20"/>
  <c r="J1109" i="20"/>
  <c r="K1108" i="20"/>
  <c r="J1108" i="20"/>
  <c r="K1107" i="20"/>
  <c r="J1107" i="20"/>
  <c r="K1106" i="20"/>
  <c r="J1106" i="20"/>
  <c r="K1105" i="20"/>
  <c r="J1105" i="20"/>
  <c r="K1104" i="20"/>
  <c r="J1104" i="20"/>
  <c r="K1103" i="20"/>
  <c r="J1103" i="20"/>
  <c r="K1102" i="20"/>
  <c r="J1102" i="20"/>
  <c r="K1101" i="20"/>
  <c r="J1101" i="20"/>
  <c r="K1100" i="20"/>
  <c r="J1100" i="20"/>
  <c r="K1099" i="20"/>
  <c r="J1099" i="20"/>
  <c r="K1098" i="20"/>
  <c r="J1098" i="20"/>
  <c r="K1097" i="20"/>
  <c r="J1097" i="20"/>
  <c r="K1096" i="20"/>
  <c r="J1096" i="20"/>
  <c r="K1095" i="20"/>
  <c r="J1095" i="20"/>
  <c r="K1094" i="20"/>
  <c r="J1094" i="20"/>
  <c r="K1093" i="20"/>
  <c r="J1093" i="20"/>
  <c r="K1092" i="20"/>
  <c r="J1092" i="20"/>
  <c r="K1091" i="20"/>
  <c r="J1091" i="20"/>
  <c r="K1090" i="20"/>
  <c r="J1090" i="20"/>
  <c r="K1089" i="20"/>
  <c r="J1089" i="20"/>
  <c r="K1088" i="20"/>
  <c r="J1088" i="20"/>
  <c r="K1087" i="20"/>
  <c r="J1087" i="20"/>
  <c r="K1086" i="20"/>
  <c r="J1086" i="20"/>
  <c r="K1085" i="20"/>
  <c r="J1085" i="20"/>
  <c r="K1084" i="20"/>
  <c r="J1084" i="20"/>
  <c r="K1083" i="20"/>
  <c r="J1083" i="20"/>
  <c r="K1082" i="20"/>
  <c r="J1082" i="20"/>
  <c r="K1081" i="20"/>
  <c r="J1081" i="20"/>
  <c r="K1080" i="20"/>
  <c r="J1080" i="20"/>
  <c r="K1079" i="20"/>
  <c r="J1079" i="20"/>
  <c r="K1078" i="20"/>
  <c r="J1078" i="20"/>
  <c r="K1077" i="20"/>
  <c r="J1077" i="20"/>
  <c r="K1076" i="20"/>
  <c r="J1076" i="20"/>
  <c r="K1075" i="20"/>
  <c r="J1075" i="20"/>
  <c r="K1074" i="20"/>
  <c r="J1074" i="20"/>
  <c r="K1073" i="20"/>
  <c r="J1073" i="20"/>
  <c r="K1072" i="20"/>
  <c r="J1072" i="20"/>
  <c r="K1071" i="20"/>
  <c r="J1071" i="20"/>
  <c r="K1070" i="20"/>
  <c r="J1070" i="20"/>
  <c r="K1069" i="20"/>
  <c r="J1069" i="20"/>
  <c r="K1068" i="20"/>
  <c r="J1068" i="20"/>
  <c r="K1067" i="20"/>
  <c r="J1067" i="20"/>
  <c r="K1066" i="20"/>
  <c r="J1066" i="20"/>
  <c r="K1065" i="20"/>
  <c r="J1065" i="20"/>
  <c r="K1064" i="20"/>
  <c r="J1064" i="20"/>
  <c r="K1063" i="20"/>
  <c r="J1063" i="20"/>
  <c r="K1062" i="20"/>
  <c r="J1062" i="20"/>
  <c r="K1061" i="20"/>
  <c r="J1061" i="20"/>
  <c r="K1060" i="20"/>
  <c r="J1060" i="20"/>
  <c r="K1059" i="20"/>
  <c r="J1059" i="20"/>
  <c r="K1058" i="20"/>
  <c r="J1058" i="20"/>
  <c r="K1057" i="20"/>
  <c r="J1057" i="20"/>
  <c r="K1056" i="20"/>
  <c r="J1056" i="20"/>
  <c r="K1055" i="20"/>
  <c r="J1055" i="20"/>
  <c r="K1054" i="20"/>
  <c r="J1054" i="20"/>
  <c r="K1053" i="20"/>
  <c r="J1053" i="20"/>
  <c r="K1052" i="20"/>
  <c r="J1052" i="20"/>
  <c r="K1051" i="20"/>
  <c r="J1051" i="20"/>
  <c r="K1050" i="20"/>
  <c r="J1050" i="20"/>
  <c r="K1049" i="20"/>
  <c r="J1049" i="20"/>
  <c r="K1048" i="20"/>
  <c r="J1048" i="20"/>
  <c r="K1047" i="20"/>
  <c r="J1047" i="20"/>
  <c r="K1046" i="20"/>
  <c r="J1046" i="20"/>
  <c r="K1045" i="20"/>
  <c r="J1045" i="20"/>
  <c r="K1044" i="20"/>
  <c r="J1044" i="20"/>
  <c r="K1043" i="20"/>
  <c r="J1043" i="20"/>
  <c r="K1042" i="20"/>
  <c r="J1042" i="20"/>
  <c r="K1041" i="20"/>
  <c r="J1041" i="20"/>
  <c r="K1040" i="20"/>
  <c r="J1040" i="20"/>
  <c r="K1039" i="20"/>
  <c r="J1039" i="20"/>
  <c r="K1038" i="20"/>
  <c r="J1038" i="20"/>
  <c r="K1037" i="20"/>
  <c r="J1037" i="20"/>
  <c r="K1036" i="20"/>
  <c r="J1036" i="20"/>
  <c r="K1035" i="20"/>
  <c r="J1035" i="20"/>
  <c r="K1034" i="20"/>
  <c r="J1034" i="20"/>
  <c r="K1033" i="20"/>
  <c r="J1033" i="20"/>
  <c r="K1032" i="20"/>
  <c r="J1032" i="20"/>
  <c r="K1031" i="20"/>
  <c r="J1031" i="20"/>
  <c r="K1030" i="20"/>
  <c r="J1030" i="20"/>
  <c r="K1029" i="20"/>
  <c r="J1029" i="20"/>
  <c r="K1028" i="20"/>
  <c r="J1028" i="20"/>
  <c r="K1027" i="20"/>
  <c r="J1027" i="20"/>
  <c r="K1026" i="20"/>
  <c r="J1026" i="20"/>
  <c r="K1025" i="20"/>
  <c r="J1025" i="20"/>
  <c r="K1024" i="20"/>
  <c r="J1024" i="20"/>
  <c r="K1023" i="20"/>
  <c r="J1023" i="20"/>
  <c r="K1022" i="20"/>
  <c r="J1022" i="20"/>
  <c r="K1021" i="20"/>
  <c r="J1021" i="20"/>
  <c r="K1020" i="20"/>
  <c r="J1020" i="20"/>
  <c r="K1019" i="20"/>
  <c r="J1019" i="20"/>
  <c r="K1018" i="20"/>
  <c r="J1018" i="20"/>
  <c r="K1017" i="20"/>
  <c r="J1017" i="20"/>
  <c r="K1016" i="20"/>
  <c r="J1016" i="20"/>
  <c r="K1015" i="20"/>
  <c r="J1015" i="20"/>
  <c r="K1014" i="20"/>
  <c r="J1014" i="20"/>
  <c r="K1013" i="20"/>
  <c r="J1013" i="20"/>
  <c r="K1012" i="20"/>
  <c r="J1012" i="20"/>
  <c r="K1011" i="20"/>
  <c r="J1011" i="20"/>
  <c r="K1010" i="20"/>
  <c r="J1010" i="20"/>
  <c r="K1009" i="20"/>
  <c r="J1009" i="20"/>
  <c r="K1008" i="20"/>
  <c r="J1008" i="20"/>
  <c r="K1007" i="20"/>
  <c r="J1007" i="20"/>
  <c r="K1006" i="20"/>
  <c r="J1006" i="20"/>
  <c r="K1005" i="20"/>
  <c r="J1005" i="20"/>
  <c r="K1004" i="20"/>
  <c r="J1004" i="20"/>
  <c r="K1003" i="20"/>
  <c r="J1003" i="20"/>
  <c r="K1002" i="20"/>
  <c r="J1002" i="20"/>
  <c r="K1001" i="20"/>
  <c r="J1001" i="20"/>
  <c r="K1000" i="20"/>
  <c r="J1000" i="20"/>
  <c r="K999" i="20"/>
  <c r="J999" i="20"/>
  <c r="K998" i="20"/>
  <c r="J998" i="20"/>
  <c r="K997" i="20"/>
  <c r="J997" i="20"/>
  <c r="K996" i="20"/>
  <c r="J996" i="20"/>
  <c r="K995" i="20"/>
  <c r="J995" i="20"/>
  <c r="K994" i="20"/>
  <c r="J994" i="20"/>
  <c r="K993" i="20"/>
  <c r="J993" i="20"/>
  <c r="K992" i="20"/>
  <c r="J992" i="20"/>
  <c r="K991" i="20"/>
  <c r="J991" i="20"/>
  <c r="K990" i="20"/>
  <c r="J990" i="20"/>
  <c r="K989" i="20"/>
  <c r="J989" i="20"/>
  <c r="K988" i="20"/>
  <c r="J988" i="20"/>
  <c r="K987" i="20"/>
  <c r="J987" i="20"/>
  <c r="K986" i="20"/>
  <c r="J986" i="20"/>
  <c r="K985" i="20"/>
  <c r="J985" i="20"/>
  <c r="K984" i="20"/>
  <c r="J984" i="20"/>
  <c r="K983" i="20"/>
  <c r="J983" i="20"/>
  <c r="K982" i="20"/>
  <c r="J982" i="20"/>
  <c r="K981" i="20"/>
  <c r="J981" i="20"/>
  <c r="K980" i="20"/>
  <c r="J980" i="20"/>
  <c r="K979" i="20"/>
  <c r="J979" i="20"/>
  <c r="K978" i="20"/>
  <c r="J978" i="20"/>
  <c r="K977" i="20"/>
  <c r="J977" i="20"/>
  <c r="K976" i="20"/>
  <c r="J976" i="20"/>
  <c r="K975" i="20"/>
  <c r="J975" i="20"/>
  <c r="K974" i="20"/>
  <c r="J974" i="20"/>
  <c r="K973" i="20"/>
  <c r="J973" i="20"/>
  <c r="K972" i="20"/>
  <c r="J972" i="20"/>
  <c r="K971" i="20"/>
  <c r="J971" i="20"/>
  <c r="K970" i="20"/>
  <c r="J970" i="20"/>
  <c r="K969" i="20"/>
  <c r="J969" i="20"/>
  <c r="K968" i="20"/>
  <c r="J968" i="20"/>
  <c r="K967" i="20"/>
  <c r="J967" i="20"/>
  <c r="K966" i="20"/>
  <c r="J966" i="20"/>
  <c r="K965" i="20"/>
  <c r="J965" i="20"/>
  <c r="K964" i="20"/>
  <c r="J964" i="20"/>
  <c r="K963" i="20"/>
  <c r="J963" i="20"/>
  <c r="K962" i="20"/>
  <c r="J962" i="20"/>
  <c r="K961" i="20"/>
  <c r="J961" i="20"/>
  <c r="K960" i="20"/>
  <c r="J960" i="20"/>
  <c r="K959" i="20"/>
  <c r="J959" i="20"/>
  <c r="K958" i="20"/>
  <c r="J958" i="20"/>
  <c r="K957" i="20"/>
  <c r="J957" i="20"/>
  <c r="K956" i="20"/>
  <c r="J956" i="20"/>
  <c r="K955" i="20"/>
  <c r="J955" i="20"/>
  <c r="K954" i="20"/>
  <c r="J954" i="20"/>
  <c r="K953" i="20"/>
  <c r="J953" i="20"/>
  <c r="K952" i="20"/>
  <c r="J952" i="20"/>
  <c r="K951" i="20"/>
  <c r="J951" i="20"/>
  <c r="K950" i="20"/>
  <c r="J950" i="20"/>
  <c r="K949" i="20"/>
  <c r="J949" i="20"/>
  <c r="K948" i="20"/>
  <c r="J948" i="20"/>
  <c r="K947" i="20"/>
  <c r="J947" i="20"/>
  <c r="K946" i="20"/>
  <c r="J946" i="20"/>
  <c r="K945" i="20"/>
  <c r="J945" i="20"/>
  <c r="K944" i="20"/>
  <c r="J944" i="20"/>
  <c r="K943" i="20"/>
  <c r="J943" i="20"/>
  <c r="K942" i="20"/>
  <c r="J942" i="20"/>
  <c r="K941" i="20"/>
  <c r="J941" i="20"/>
  <c r="K940" i="20"/>
  <c r="J940" i="20"/>
  <c r="K939" i="20"/>
  <c r="J939" i="20"/>
  <c r="K938" i="20"/>
  <c r="J938" i="20"/>
  <c r="K937" i="20"/>
  <c r="J937" i="20"/>
  <c r="K936" i="20"/>
  <c r="J936" i="20"/>
  <c r="K935" i="20"/>
  <c r="J935" i="20"/>
  <c r="K934" i="20"/>
  <c r="J934" i="20"/>
  <c r="K933" i="20"/>
  <c r="J933" i="20"/>
  <c r="K932" i="20"/>
  <c r="J932" i="20"/>
  <c r="K931" i="20"/>
  <c r="J931" i="20"/>
  <c r="K930" i="20"/>
  <c r="J930" i="20"/>
  <c r="K929" i="20"/>
  <c r="J929" i="20"/>
  <c r="K928" i="20"/>
  <c r="J928" i="20"/>
  <c r="K927" i="20"/>
  <c r="J927" i="20"/>
  <c r="K926" i="20"/>
  <c r="J926" i="20"/>
  <c r="K925" i="20"/>
  <c r="J925" i="20"/>
  <c r="K924" i="20"/>
  <c r="J924" i="20"/>
  <c r="K923" i="20"/>
  <c r="J923" i="20"/>
  <c r="K922" i="20"/>
  <c r="J922" i="20"/>
  <c r="K921" i="20"/>
  <c r="J921" i="20"/>
  <c r="K920" i="20"/>
  <c r="J920" i="20"/>
  <c r="K919" i="20"/>
  <c r="J919" i="20"/>
  <c r="K918" i="20"/>
  <c r="J918" i="20"/>
  <c r="K917" i="20"/>
  <c r="J917" i="20"/>
  <c r="K916" i="20"/>
  <c r="J916" i="20"/>
  <c r="K915" i="20"/>
  <c r="J915" i="20"/>
  <c r="K914" i="20"/>
  <c r="J914" i="20"/>
  <c r="K913" i="20"/>
  <c r="J913" i="20"/>
  <c r="K912" i="20"/>
  <c r="J912" i="20"/>
  <c r="K911" i="20"/>
  <c r="J911" i="20"/>
  <c r="K910" i="20"/>
  <c r="J910" i="20"/>
  <c r="K909" i="20"/>
  <c r="J909" i="20"/>
  <c r="K908" i="20"/>
  <c r="J908" i="20"/>
  <c r="K907" i="20"/>
  <c r="J907" i="20"/>
  <c r="K906" i="20"/>
  <c r="J906" i="20"/>
  <c r="K905" i="20"/>
  <c r="J905" i="20"/>
  <c r="K904" i="20"/>
  <c r="J904" i="20"/>
  <c r="K903" i="20"/>
  <c r="J903" i="20"/>
  <c r="K902" i="20"/>
  <c r="J902" i="20"/>
  <c r="K901" i="20"/>
  <c r="J901" i="20"/>
  <c r="K900" i="20"/>
  <c r="J900" i="20"/>
  <c r="K899" i="20"/>
  <c r="J899" i="20"/>
  <c r="K898" i="20"/>
  <c r="J898" i="20"/>
  <c r="K897" i="20"/>
  <c r="J897" i="20"/>
  <c r="K896" i="20"/>
  <c r="J896" i="20"/>
  <c r="K895" i="20"/>
  <c r="J895" i="20"/>
  <c r="K894" i="20"/>
  <c r="J894" i="20"/>
  <c r="K893" i="20"/>
  <c r="J893" i="20"/>
  <c r="K892" i="20"/>
  <c r="J892" i="20"/>
  <c r="K891" i="20"/>
  <c r="J891" i="20"/>
  <c r="K890" i="20"/>
  <c r="J890" i="20"/>
  <c r="K889" i="20"/>
  <c r="J889" i="20"/>
  <c r="K888" i="20"/>
  <c r="J888" i="20"/>
  <c r="K887" i="20"/>
  <c r="J887" i="20"/>
  <c r="K886" i="20"/>
  <c r="J886" i="20"/>
  <c r="K885" i="20"/>
  <c r="J885" i="20"/>
  <c r="K884" i="20"/>
  <c r="J884" i="20"/>
  <c r="K883" i="20"/>
  <c r="J883" i="20"/>
  <c r="K882" i="20"/>
  <c r="J882" i="20"/>
  <c r="K881" i="20"/>
  <c r="J881" i="20"/>
  <c r="K880" i="20"/>
  <c r="J880" i="20"/>
  <c r="K879" i="20"/>
  <c r="J879" i="20"/>
  <c r="K878" i="20"/>
  <c r="J878" i="20"/>
  <c r="K877" i="20"/>
  <c r="J877" i="20"/>
  <c r="K876" i="20"/>
  <c r="J876" i="20"/>
  <c r="K875" i="20"/>
  <c r="J875" i="20"/>
  <c r="K874" i="20"/>
  <c r="J874" i="20"/>
  <c r="K873" i="20"/>
  <c r="J873" i="20"/>
  <c r="K872" i="20"/>
  <c r="J872" i="20"/>
  <c r="K871" i="20"/>
  <c r="J871" i="20"/>
  <c r="K870" i="20"/>
  <c r="J870" i="20"/>
  <c r="K869" i="20"/>
  <c r="J869" i="20"/>
  <c r="K868" i="20"/>
  <c r="J868" i="20"/>
  <c r="K867" i="20"/>
  <c r="J867" i="20"/>
  <c r="K866" i="20"/>
  <c r="J866" i="20"/>
  <c r="K865" i="20"/>
  <c r="J865" i="20"/>
  <c r="K864" i="20"/>
  <c r="J864" i="20"/>
  <c r="K863" i="20"/>
  <c r="J863" i="20"/>
  <c r="K862" i="20"/>
  <c r="J862" i="20"/>
  <c r="K861" i="20"/>
  <c r="J861" i="20"/>
  <c r="K860" i="20"/>
  <c r="J860" i="20"/>
  <c r="K859" i="20"/>
  <c r="J859" i="20"/>
  <c r="K858" i="20"/>
  <c r="J858" i="20"/>
  <c r="K857" i="20"/>
  <c r="J857" i="20"/>
  <c r="K856" i="20"/>
  <c r="J856" i="20"/>
  <c r="K855" i="20"/>
  <c r="J855" i="20"/>
  <c r="K854" i="20"/>
  <c r="J854" i="20"/>
  <c r="K853" i="20"/>
  <c r="J853" i="20"/>
  <c r="K852" i="20"/>
  <c r="J852" i="20"/>
  <c r="K851" i="20"/>
  <c r="J851" i="20"/>
  <c r="K850" i="20"/>
  <c r="J850" i="20"/>
  <c r="K849" i="20"/>
  <c r="J849" i="20"/>
  <c r="K848" i="20"/>
  <c r="J848" i="20"/>
  <c r="K847" i="20"/>
  <c r="J847" i="20"/>
  <c r="K846" i="20"/>
  <c r="J846" i="20"/>
  <c r="K845" i="20"/>
  <c r="J845" i="20"/>
  <c r="K844" i="20"/>
  <c r="J844" i="20"/>
  <c r="K843" i="20"/>
  <c r="J843" i="20"/>
  <c r="K842" i="20"/>
  <c r="J842" i="20"/>
  <c r="K841" i="20"/>
  <c r="J841" i="20"/>
  <c r="K840" i="20"/>
  <c r="J840" i="20"/>
  <c r="K839" i="20"/>
  <c r="J839" i="20"/>
  <c r="K838" i="20"/>
  <c r="J838" i="20"/>
  <c r="K837" i="20"/>
  <c r="J837" i="20"/>
  <c r="K836" i="20"/>
  <c r="J836" i="20"/>
  <c r="K835" i="20"/>
  <c r="J835" i="20"/>
  <c r="K834" i="20"/>
  <c r="J834" i="20"/>
  <c r="K833" i="20"/>
  <c r="J833" i="20"/>
  <c r="K832" i="20"/>
  <c r="J832" i="20"/>
  <c r="K831" i="20"/>
  <c r="J831" i="20"/>
  <c r="K830" i="20"/>
  <c r="J830" i="20"/>
  <c r="K829" i="20"/>
  <c r="J829" i="20"/>
  <c r="K828" i="20"/>
  <c r="J828" i="20"/>
  <c r="K827" i="20"/>
  <c r="J827" i="20"/>
  <c r="K826" i="20"/>
  <c r="J826" i="20"/>
  <c r="K825" i="20"/>
  <c r="J825" i="20"/>
  <c r="K824" i="20"/>
  <c r="J824" i="20"/>
  <c r="K823" i="20"/>
  <c r="J823" i="20"/>
  <c r="K822" i="20"/>
  <c r="J822" i="20"/>
  <c r="K821" i="20"/>
  <c r="J821" i="20"/>
  <c r="K820" i="20"/>
  <c r="J820" i="20"/>
  <c r="K819" i="20"/>
  <c r="J819" i="20"/>
  <c r="K818" i="20"/>
  <c r="J818" i="20"/>
  <c r="K817" i="20"/>
  <c r="J817" i="20"/>
  <c r="K816" i="20"/>
  <c r="J816" i="20"/>
  <c r="K815" i="20"/>
  <c r="J815" i="20"/>
  <c r="K814" i="20"/>
  <c r="J814" i="20"/>
  <c r="K813" i="20"/>
  <c r="J813" i="20"/>
  <c r="K812" i="20"/>
  <c r="J812" i="20"/>
  <c r="K811" i="20"/>
  <c r="J811" i="20"/>
  <c r="K810" i="20"/>
  <c r="J810" i="20"/>
  <c r="K809" i="20"/>
  <c r="J809" i="20"/>
  <c r="K808" i="20"/>
  <c r="J808" i="20"/>
  <c r="K807" i="20"/>
  <c r="J807" i="20"/>
  <c r="K806" i="20"/>
  <c r="J806" i="20"/>
  <c r="K805" i="20"/>
  <c r="J805" i="20"/>
  <c r="K804" i="20"/>
  <c r="J804" i="20"/>
  <c r="K803" i="20"/>
  <c r="J803" i="20"/>
  <c r="K802" i="20"/>
  <c r="J802" i="20"/>
  <c r="K801" i="20"/>
  <c r="J801" i="20"/>
  <c r="K800" i="20"/>
  <c r="J800" i="20"/>
  <c r="K799" i="20"/>
  <c r="J799" i="20"/>
  <c r="K798" i="20"/>
  <c r="J798" i="20"/>
  <c r="K797" i="20"/>
  <c r="J797" i="20"/>
  <c r="K796" i="20"/>
  <c r="J796" i="20"/>
  <c r="K795" i="20"/>
  <c r="J795" i="20"/>
  <c r="K794" i="20"/>
  <c r="J794" i="20"/>
  <c r="K793" i="20"/>
  <c r="J793" i="20"/>
  <c r="K792" i="20"/>
  <c r="J792" i="20"/>
  <c r="K791" i="20"/>
  <c r="J791" i="20"/>
  <c r="K790" i="20"/>
  <c r="J790" i="20"/>
  <c r="K789" i="20"/>
  <c r="J789" i="20"/>
  <c r="K788" i="20"/>
  <c r="J788" i="20"/>
  <c r="K787" i="20"/>
  <c r="J787" i="20"/>
  <c r="K786" i="20"/>
  <c r="J786" i="20"/>
  <c r="K785" i="20"/>
  <c r="J785" i="20"/>
  <c r="K784" i="20"/>
  <c r="J784" i="20"/>
  <c r="K783" i="20"/>
  <c r="J783" i="20"/>
  <c r="K782" i="20"/>
  <c r="J782" i="20"/>
  <c r="K781" i="20"/>
  <c r="J781" i="20"/>
  <c r="K780" i="20"/>
  <c r="J780" i="20"/>
  <c r="K779" i="20"/>
  <c r="J779" i="20"/>
  <c r="K778" i="20"/>
  <c r="J778" i="20"/>
  <c r="K777" i="20"/>
  <c r="J777" i="20"/>
  <c r="K776" i="20"/>
  <c r="J776" i="20"/>
  <c r="K775" i="20"/>
  <c r="J775" i="20"/>
  <c r="K774" i="20"/>
  <c r="J774" i="20"/>
  <c r="K773" i="20"/>
  <c r="J773" i="20"/>
  <c r="K772" i="20"/>
  <c r="J772" i="20"/>
  <c r="K771" i="20"/>
  <c r="J771" i="20"/>
  <c r="K770" i="20"/>
  <c r="J770" i="20"/>
  <c r="K769" i="20"/>
  <c r="J769" i="20"/>
  <c r="K768" i="20"/>
  <c r="J768" i="20"/>
  <c r="K767" i="20"/>
  <c r="J767" i="20"/>
  <c r="K766" i="20"/>
  <c r="J766" i="20"/>
  <c r="K765" i="20"/>
  <c r="J765" i="20"/>
  <c r="K764" i="20"/>
  <c r="J764" i="20"/>
  <c r="K763" i="20"/>
  <c r="J763" i="20"/>
  <c r="K762" i="20"/>
  <c r="J762" i="20"/>
  <c r="K761" i="20"/>
  <c r="J761" i="20"/>
  <c r="K760" i="20"/>
  <c r="J760" i="20"/>
  <c r="K759" i="20"/>
  <c r="J759" i="20"/>
  <c r="K758" i="20"/>
  <c r="J758" i="20"/>
  <c r="K757" i="20"/>
  <c r="J757" i="20"/>
  <c r="K756" i="20"/>
  <c r="J756" i="20"/>
  <c r="K755" i="20"/>
  <c r="J755" i="20"/>
  <c r="K754" i="20"/>
  <c r="J754" i="20"/>
  <c r="K753" i="20"/>
  <c r="J753" i="20"/>
  <c r="K752" i="20"/>
  <c r="J752" i="20"/>
  <c r="K751" i="20"/>
  <c r="J751" i="20"/>
  <c r="K750" i="20"/>
  <c r="J750" i="20"/>
  <c r="K749" i="20"/>
  <c r="J749" i="20"/>
  <c r="K748" i="20"/>
  <c r="J748" i="20"/>
  <c r="K747" i="20"/>
  <c r="J747" i="20"/>
  <c r="K746" i="20"/>
  <c r="J746" i="20"/>
  <c r="K745" i="20"/>
  <c r="J745" i="20"/>
  <c r="K744" i="20"/>
  <c r="J744" i="20"/>
  <c r="K743" i="20"/>
  <c r="J743" i="20"/>
  <c r="K742" i="20"/>
  <c r="J742" i="20"/>
  <c r="K741" i="20"/>
  <c r="J741" i="20"/>
  <c r="K740" i="20"/>
  <c r="J740" i="20"/>
  <c r="K739" i="20"/>
  <c r="J739" i="20"/>
  <c r="K738" i="20"/>
  <c r="J738" i="20"/>
  <c r="K737" i="20"/>
  <c r="J737" i="20"/>
  <c r="K736" i="20"/>
  <c r="J736" i="20"/>
  <c r="K735" i="20"/>
  <c r="J735" i="20"/>
  <c r="K734" i="20"/>
  <c r="J734" i="20"/>
  <c r="K733" i="20"/>
  <c r="J733" i="20"/>
  <c r="K732" i="20"/>
  <c r="J732" i="20"/>
  <c r="K731" i="20"/>
  <c r="J731" i="20"/>
  <c r="K730" i="20"/>
  <c r="J730" i="20"/>
  <c r="K729" i="20"/>
  <c r="J729" i="20"/>
  <c r="K728" i="20"/>
  <c r="J728" i="20"/>
  <c r="K727" i="20"/>
  <c r="J727" i="20"/>
  <c r="K726" i="20"/>
  <c r="J726" i="20"/>
  <c r="K725" i="20"/>
  <c r="J725" i="20"/>
  <c r="K724" i="20"/>
  <c r="J724" i="20"/>
  <c r="K723" i="20"/>
  <c r="J723" i="20"/>
  <c r="K722" i="20"/>
  <c r="J722" i="20"/>
  <c r="K721" i="20"/>
  <c r="J721" i="20"/>
  <c r="K720" i="20"/>
  <c r="J720" i="20"/>
  <c r="K719" i="20"/>
  <c r="J719" i="20"/>
  <c r="K718" i="20"/>
  <c r="J718" i="20"/>
  <c r="K717" i="20"/>
  <c r="J717" i="20"/>
  <c r="K716" i="20"/>
  <c r="J716" i="20"/>
  <c r="K715" i="20"/>
  <c r="J715" i="20"/>
  <c r="K714" i="20"/>
  <c r="J714" i="20"/>
  <c r="K713" i="20"/>
  <c r="J713" i="20"/>
  <c r="K712" i="20"/>
  <c r="J712" i="20"/>
  <c r="K711" i="20"/>
  <c r="J711" i="20"/>
  <c r="K710" i="20"/>
  <c r="J710" i="20"/>
  <c r="K709" i="20"/>
  <c r="J709" i="20"/>
  <c r="K708" i="20"/>
  <c r="J708" i="20"/>
  <c r="K707" i="20"/>
  <c r="J707" i="20"/>
  <c r="K706" i="20"/>
  <c r="J706" i="20"/>
  <c r="K705" i="20"/>
  <c r="J705" i="20"/>
  <c r="K704" i="20"/>
  <c r="J704" i="20"/>
  <c r="K703" i="20"/>
  <c r="J703" i="20"/>
  <c r="K702" i="20"/>
  <c r="J702" i="20"/>
  <c r="K701" i="20"/>
  <c r="J701" i="20"/>
  <c r="K700" i="20"/>
  <c r="J700" i="20"/>
  <c r="K699" i="20"/>
  <c r="J699" i="20"/>
  <c r="K698" i="20"/>
  <c r="J698" i="20"/>
  <c r="K697" i="20"/>
  <c r="J697" i="20"/>
  <c r="K696" i="20"/>
  <c r="J696" i="20"/>
  <c r="K695" i="20"/>
  <c r="J695" i="20"/>
  <c r="K694" i="20"/>
  <c r="J694" i="20"/>
  <c r="K693" i="20"/>
  <c r="J693" i="20"/>
  <c r="K692" i="20"/>
  <c r="J692" i="20"/>
  <c r="K691" i="20"/>
  <c r="J691" i="20"/>
  <c r="K690" i="20"/>
  <c r="J690" i="20"/>
  <c r="K689" i="20"/>
  <c r="J689" i="20"/>
  <c r="K688" i="20"/>
  <c r="J688" i="20"/>
  <c r="K687" i="20"/>
  <c r="J687" i="20"/>
  <c r="K686" i="20"/>
  <c r="J686" i="20"/>
  <c r="K685" i="20"/>
  <c r="J685" i="20"/>
  <c r="K684" i="20"/>
  <c r="J684" i="20"/>
  <c r="K683" i="20"/>
  <c r="J683" i="20"/>
  <c r="K682" i="20"/>
  <c r="J682" i="20"/>
  <c r="K681" i="20"/>
  <c r="J681" i="20"/>
  <c r="K680" i="20"/>
  <c r="J680" i="20"/>
  <c r="K679" i="20"/>
  <c r="J679" i="20"/>
  <c r="K678" i="20"/>
  <c r="J678" i="20"/>
  <c r="K677" i="20"/>
  <c r="J677" i="20"/>
  <c r="K676" i="20"/>
  <c r="J676" i="20"/>
  <c r="K675" i="20"/>
  <c r="J675" i="20"/>
  <c r="K674" i="20"/>
  <c r="J674" i="20"/>
  <c r="K673" i="20"/>
  <c r="J673" i="20"/>
  <c r="K672" i="20"/>
  <c r="J672" i="20"/>
  <c r="K671" i="20"/>
  <c r="J671" i="20"/>
  <c r="K670" i="20"/>
  <c r="J670" i="20"/>
  <c r="K669" i="20"/>
  <c r="J669" i="20"/>
  <c r="K668" i="20"/>
  <c r="J668" i="20"/>
  <c r="K667" i="20"/>
  <c r="J667" i="20"/>
  <c r="K666" i="20"/>
  <c r="J666" i="20"/>
  <c r="K665" i="20"/>
  <c r="J665" i="20"/>
  <c r="K664" i="20"/>
  <c r="J664" i="20"/>
  <c r="K663" i="20"/>
  <c r="J663" i="20"/>
  <c r="K662" i="20"/>
  <c r="J662" i="20"/>
  <c r="K661" i="20"/>
  <c r="J661" i="20"/>
  <c r="K660" i="20"/>
  <c r="J660" i="20"/>
  <c r="K659" i="20"/>
  <c r="J659" i="20"/>
  <c r="K658" i="20"/>
  <c r="J658" i="20"/>
  <c r="K657" i="20"/>
  <c r="J657" i="20"/>
  <c r="K656" i="20"/>
  <c r="J656" i="20"/>
  <c r="K655" i="20"/>
  <c r="J655" i="20"/>
  <c r="K654" i="20"/>
  <c r="J654" i="20"/>
  <c r="K653" i="20"/>
  <c r="J653" i="20"/>
  <c r="K652" i="20"/>
  <c r="J652" i="20"/>
  <c r="K651" i="20"/>
  <c r="J651" i="20"/>
  <c r="K650" i="20"/>
  <c r="J650" i="20"/>
  <c r="K649" i="20"/>
  <c r="J649" i="20"/>
  <c r="K648" i="20"/>
  <c r="J648" i="20"/>
  <c r="K647" i="20"/>
  <c r="J647" i="20"/>
  <c r="K646" i="20"/>
  <c r="J646" i="20"/>
  <c r="K645" i="20"/>
  <c r="J645" i="20"/>
  <c r="K644" i="20"/>
  <c r="J644" i="20"/>
  <c r="K643" i="20"/>
  <c r="J643" i="20"/>
  <c r="K642" i="20"/>
  <c r="J642" i="20"/>
  <c r="K641" i="20"/>
  <c r="J641" i="20"/>
  <c r="K640" i="20"/>
  <c r="J640" i="20"/>
  <c r="K639" i="20"/>
  <c r="J639" i="20"/>
  <c r="K638" i="20"/>
  <c r="J638" i="20"/>
  <c r="K637" i="20"/>
  <c r="J637" i="20"/>
  <c r="K636" i="20"/>
  <c r="J636" i="20"/>
  <c r="K635" i="20"/>
  <c r="J635" i="20"/>
  <c r="K634" i="20"/>
  <c r="J634" i="20"/>
  <c r="K633" i="20"/>
  <c r="J633" i="20"/>
  <c r="K632" i="20"/>
  <c r="J632" i="20"/>
  <c r="K631" i="20"/>
  <c r="J631" i="20"/>
  <c r="K630" i="20"/>
  <c r="J630" i="20"/>
  <c r="K629" i="20"/>
  <c r="J629" i="20"/>
  <c r="K628" i="20"/>
  <c r="J628" i="20"/>
  <c r="K627" i="20"/>
  <c r="J627" i="20"/>
  <c r="K626" i="20"/>
  <c r="J626" i="20"/>
  <c r="K625" i="20"/>
  <c r="J625" i="20"/>
  <c r="K624" i="20"/>
  <c r="J624" i="20"/>
  <c r="K623" i="20"/>
  <c r="J623" i="20"/>
  <c r="K622" i="20"/>
  <c r="J622" i="20"/>
  <c r="K621" i="20"/>
  <c r="J621" i="20"/>
  <c r="K620" i="20"/>
  <c r="J620" i="20"/>
  <c r="K619" i="20"/>
  <c r="J619" i="20"/>
  <c r="K618" i="20"/>
  <c r="J618" i="20"/>
  <c r="K617" i="20"/>
  <c r="J617" i="20"/>
  <c r="K616" i="20"/>
  <c r="J616" i="20"/>
  <c r="K615" i="20"/>
  <c r="J615" i="20"/>
  <c r="K614" i="20"/>
  <c r="J614" i="20"/>
  <c r="K613" i="20"/>
  <c r="J613" i="20"/>
  <c r="K612" i="20"/>
  <c r="J612" i="20"/>
  <c r="K611" i="20"/>
  <c r="J611" i="20"/>
  <c r="K610" i="20"/>
  <c r="J610" i="20"/>
  <c r="K609" i="20"/>
  <c r="J609" i="20"/>
  <c r="K608" i="20"/>
  <c r="J608" i="20"/>
  <c r="K607" i="20"/>
  <c r="J607" i="20"/>
  <c r="K606" i="20"/>
  <c r="J606" i="20"/>
  <c r="K605" i="20"/>
  <c r="J605" i="20"/>
  <c r="K604" i="20"/>
  <c r="J604" i="20"/>
  <c r="K603" i="20"/>
  <c r="J603" i="20"/>
  <c r="K602" i="20"/>
  <c r="J602" i="20"/>
  <c r="K601" i="20"/>
  <c r="J601" i="20"/>
  <c r="K600" i="20"/>
  <c r="J600" i="20"/>
  <c r="K599" i="20"/>
  <c r="J599" i="20"/>
  <c r="K598" i="20"/>
  <c r="J598" i="20"/>
  <c r="K597" i="20"/>
  <c r="J597" i="20"/>
  <c r="K596" i="20"/>
  <c r="J596" i="20"/>
  <c r="K595" i="20"/>
  <c r="J595" i="20"/>
  <c r="K594" i="20"/>
  <c r="J594" i="20"/>
  <c r="K593" i="20"/>
  <c r="J593" i="20"/>
  <c r="K592" i="20"/>
  <c r="J592" i="20"/>
  <c r="K591" i="20"/>
  <c r="J591" i="20"/>
  <c r="K590" i="20"/>
  <c r="J590" i="20"/>
  <c r="K589" i="20"/>
  <c r="J589" i="20"/>
  <c r="K588" i="20"/>
  <c r="J588" i="20"/>
  <c r="K587" i="20"/>
  <c r="J587" i="20"/>
  <c r="K586" i="20"/>
  <c r="J586" i="20"/>
  <c r="K585" i="20"/>
  <c r="J585" i="20"/>
  <c r="K584" i="20"/>
  <c r="J584" i="20"/>
  <c r="K583" i="20"/>
  <c r="J583" i="20"/>
  <c r="K582" i="20"/>
  <c r="J582" i="20"/>
  <c r="K581" i="20"/>
  <c r="J581" i="20"/>
  <c r="K580" i="20"/>
  <c r="J580" i="20"/>
  <c r="K579" i="20"/>
  <c r="J579" i="20"/>
  <c r="K578" i="20"/>
  <c r="J578" i="20"/>
  <c r="K577" i="20"/>
  <c r="J577" i="20"/>
  <c r="K576" i="20"/>
  <c r="J576" i="20"/>
  <c r="K575" i="20"/>
  <c r="J575" i="20"/>
  <c r="K574" i="20"/>
  <c r="J574" i="20"/>
  <c r="K573" i="20"/>
  <c r="J573" i="20"/>
  <c r="K572" i="20"/>
  <c r="J572" i="20"/>
  <c r="K571" i="20"/>
  <c r="J571" i="20"/>
  <c r="K570" i="20"/>
  <c r="J570" i="20"/>
  <c r="K569" i="20"/>
  <c r="J569" i="20"/>
  <c r="K568" i="20"/>
  <c r="J568" i="20"/>
  <c r="K567" i="20"/>
  <c r="J567" i="20"/>
  <c r="K566" i="20"/>
  <c r="J566" i="20"/>
  <c r="K565" i="20"/>
  <c r="J565" i="20"/>
  <c r="K564" i="20"/>
  <c r="J564" i="20"/>
  <c r="K563" i="20"/>
  <c r="J563" i="20"/>
  <c r="K562" i="20"/>
  <c r="J562" i="20"/>
  <c r="K561" i="20"/>
  <c r="J561" i="20"/>
  <c r="K560" i="20"/>
  <c r="J560" i="20"/>
  <c r="K559" i="20"/>
  <c r="J559" i="20"/>
  <c r="K558" i="20"/>
  <c r="J558" i="20"/>
  <c r="K557" i="20"/>
  <c r="J557" i="20"/>
  <c r="K556" i="20"/>
  <c r="J556" i="20"/>
  <c r="K555" i="20"/>
  <c r="J555" i="20"/>
  <c r="K554" i="20"/>
  <c r="J554" i="20"/>
  <c r="K553" i="20"/>
  <c r="J553" i="20"/>
  <c r="K552" i="20"/>
  <c r="J552" i="20"/>
  <c r="K551" i="20"/>
  <c r="J551" i="20"/>
  <c r="K550" i="20"/>
  <c r="J550" i="20"/>
  <c r="K549" i="20"/>
  <c r="J549" i="20"/>
  <c r="K548" i="20"/>
  <c r="J548" i="20"/>
  <c r="K547" i="20"/>
  <c r="J547" i="20"/>
  <c r="K546" i="20"/>
  <c r="J546" i="20"/>
  <c r="K545" i="20"/>
  <c r="J545" i="20"/>
  <c r="K544" i="20"/>
  <c r="J544" i="20"/>
  <c r="K543" i="20"/>
  <c r="J543" i="20"/>
  <c r="K542" i="20"/>
  <c r="J542" i="20"/>
  <c r="K541" i="20"/>
  <c r="J541" i="20"/>
  <c r="K540" i="20"/>
  <c r="J540" i="20"/>
  <c r="K539" i="20"/>
  <c r="J539" i="20"/>
  <c r="K538" i="20"/>
  <c r="J538" i="20"/>
  <c r="K537" i="20"/>
  <c r="J537" i="20"/>
  <c r="K536" i="20"/>
  <c r="J536" i="20"/>
  <c r="K535" i="20"/>
  <c r="J535" i="20"/>
  <c r="K534" i="20"/>
  <c r="J534" i="20"/>
  <c r="K533" i="20"/>
  <c r="J533" i="20"/>
  <c r="K532" i="20"/>
  <c r="J532" i="20"/>
  <c r="K531" i="20"/>
  <c r="J531" i="20"/>
  <c r="K530" i="20"/>
  <c r="J530" i="20"/>
  <c r="K529" i="20"/>
  <c r="J529" i="20"/>
  <c r="K528" i="20"/>
  <c r="J528" i="20"/>
  <c r="K527" i="20"/>
  <c r="J527" i="20"/>
  <c r="K526" i="20"/>
  <c r="J526" i="20"/>
  <c r="K525" i="20"/>
  <c r="J525" i="20"/>
  <c r="K524" i="20"/>
  <c r="J524" i="20"/>
  <c r="K523" i="20"/>
  <c r="J523" i="20"/>
  <c r="K522" i="20"/>
  <c r="J522" i="20"/>
  <c r="K521" i="20"/>
  <c r="J521" i="20"/>
  <c r="K520" i="20"/>
  <c r="J520" i="20"/>
  <c r="K519" i="20"/>
  <c r="J519" i="20"/>
  <c r="K518" i="20"/>
  <c r="J518" i="20"/>
  <c r="K517" i="20"/>
  <c r="J517" i="20"/>
  <c r="K516" i="20"/>
  <c r="J516" i="20"/>
  <c r="K515" i="20"/>
  <c r="J515" i="20"/>
  <c r="K514" i="20"/>
  <c r="J514" i="20"/>
  <c r="K513" i="20"/>
  <c r="J513" i="20"/>
  <c r="K512" i="20"/>
  <c r="J512" i="20"/>
  <c r="K511" i="20"/>
  <c r="J511" i="20"/>
  <c r="K510" i="20"/>
  <c r="J510" i="20"/>
  <c r="K509" i="20"/>
  <c r="J509" i="20"/>
  <c r="K508" i="20"/>
  <c r="J508" i="20"/>
  <c r="K507" i="20"/>
  <c r="J507" i="20"/>
  <c r="K506" i="20"/>
  <c r="J506" i="20"/>
  <c r="K505" i="20"/>
  <c r="J505" i="20"/>
  <c r="K504" i="20"/>
  <c r="J504" i="20"/>
  <c r="K503" i="20"/>
  <c r="J503" i="20"/>
  <c r="K502" i="20"/>
  <c r="J502" i="20"/>
  <c r="K501" i="20"/>
  <c r="J501" i="20"/>
  <c r="K500" i="20"/>
  <c r="J500" i="20"/>
  <c r="K499" i="20"/>
  <c r="J499" i="20"/>
  <c r="K498" i="20"/>
  <c r="J498" i="20"/>
  <c r="K497" i="20"/>
  <c r="J497" i="20"/>
  <c r="K496" i="20"/>
  <c r="J496" i="20"/>
  <c r="K495" i="20"/>
  <c r="J495" i="20"/>
  <c r="K494" i="20"/>
  <c r="J494" i="20"/>
  <c r="K493" i="20"/>
  <c r="J493" i="20"/>
  <c r="K492" i="20"/>
  <c r="J492" i="20"/>
  <c r="K491" i="20"/>
  <c r="J491" i="20"/>
  <c r="K490" i="20"/>
  <c r="J490" i="20"/>
  <c r="K489" i="20"/>
  <c r="J489" i="20"/>
  <c r="K488" i="20"/>
  <c r="J488" i="20"/>
  <c r="K487" i="20"/>
  <c r="J487" i="20"/>
  <c r="K486" i="20"/>
  <c r="J486" i="20"/>
  <c r="K485" i="20"/>
  <c r="J485" i="20"/>
  <c r="K484" i="20"/>
  <c r="J484" i="20"/>
  <c r="K483" i="20"/>
  <c r="J483" i="20"/>
  <c r="K482" i="20"/>
  <c r="J482" i="20"/>
  <c r="K481" i="20"/>
  <c r="J481" i="20"/>
  <c r="K480" i="20"/>
  <c r="J480" i="20"/>
  <c r="K479" i="20"/>
  <c r="J479" i="20"/>
  <c r="K478" i="20"/>
  <c r="J478" i="20"/>
  <c r="K477" i="20"/>
  <c r="J477" i="20"/>
  <c r="K476" i="20"/>
  <c r="J476" i="20"/>
  <c r="K475" i="20"/>
  <c r="J475" i="20"/>
  <c r="K474" i="20"/>
  <c r="J474" i="20"/>
  <c r="K473" i="20"/>
  <c r="J473" i="20"/>
  <c r="K472" i="20"/>
  <c r="J472" i="20"/>
  <c r="K471" i="20"/>
  <c r="J471" i="20"/>
  <c r="K470" i="20"/>
  <c r="J470" i="20"/>
  <c r="K469" i="20"/>
  <c r="J469" i="20"/>
  <c r="K468" i="20"/>
  <c r="J468" i="20"/>
  <c r="K467" i="20"/>
  <c r="J467" i="20"/>
  <c r="K466" i="20"/>
  <c r="J466" i="20"/>
  <c r="K465" i="20"/>
  <c r="J465" i="20"/>
  <c r="K464" i="20"/>
  <c r="J464" i="20"/>
  <c r="K463" i="20"/>
  <c r="J463" i="20"/>
  <c r="K462" i="20"/>
  <c r="J462" i="20"/>
  <c r="K461" i="20"/>
  <c r="J461" i="20"/>
  <c r="K460" i="20"/>
  <c r="J460" i="20"/>
  <c r="K459" i="20"/>
  <c r="J459" i="20"/>
  <c r="K458" i="20"/>
  <c r="J458" i="20"/>
  <c r="K457" i="20"/>
  <c r="J457" i="20"/>
  <c r="K456" i="20"/>
  <c r="J456" i="20"/>
  <c r="K455" i="20"/>
  <c r="J455" i="20"/>
  <c r="K454" i="20"/>
  <c r="J454" i="20"/>
  <c r="K453" i="20"/>
  <c r="J453" i="20"/>
  <c r="K452" i="20"/>
  <c r="J452" i="20"/>
  <c r="K451" i="20"/>
  <c r="J451" i="20"/>
  <c r="K450" i="20"/>
  <c r="J450" i="20"/>
  <c r="K449" i="20"/>
  <c r="J449" i="20"/>
  <c r="K448" i="20"/>
  <c r="J448" i="20"/>
  <c r="K447" i="20"/>
  <c r="J447" i="20"/>
  <c r="K446" i="20"/>
  <c r="J446" i="20"/>
  <c r="K445" i="20"/>
  <c r="J445" i="20"/>
  <c r="K444" i="20"/>
  <c r="J444" i="20"/>
  <c r="K443" i="20"/>
  <c r="J443" i="20"/>
  <c r="K442" i="20"/>
  <c r="J442" i="20"/>
  <c r="K441" i="20"/>
  <c r="J441" i="20"/>
  <c r="K440" i="20"/>
  <c r="J440" i="20"/>
  <c r="K439" i="20"/>
  <c r="J439" i="20"/>
  <c r="K438" i="20"/>
  <c r="J438" i="20"/>
  <c r="K437" i="20"/>
  <c r="J437" i="20"/>
  <c r="K436" i="20"/>
  <c r="J436" i="20"/>
  <c r="K435" i="20"/>
  <c r="J435" i="20"/>
  <c r="K434" i="20"/>
  <c r="J434" i="20"/>
  <c r="K433" i="20"/>
  <c r="J433" i="20"/>
  <c r="K432" i="20"/>
  <c r="J432" i="20"/>
  <c r="K431" i="20"/>
  <c r="J431" i="20"/>
  <c r="K430" i="20"/>
  <c r="J430" i="20"/>
  <c r="K429" i="20"/>
  <c r="J429" i="20"/>
  <c r="K428" i="20"/>
  <c r="J428" i="20"/>
  <c r="K427" i="20"/>
  <c r="J427" i="20"/>
  <c r="K426" i="20"/>
  <c r="J426" i="20"/>
  <c r="K425" i="20"/>
  <c r="J425" i="20"/>
  <c r="K424" i="20"/>
  <c r="J424" i="20"/>
  <c r="K423" i="20"/>
  <c r="J423" i="20"/>
  <c r="K422" i="20"/>
  <c r="J422" i="20"/>
  <c r="K421" i="20"/>
  <c r="J421" i="20"/>
  <c r="K420" i="20"/>
  <c r="J420" i="20"/>
  <c r="K419" i="20"/>
  <c r="J419" i="20"/>
  <c r="K418" i="20"/>
  <c r="J418" i="20"/>
  <c r="K417" i="20"/>
  <c r="J417" i="20"/>
  <c r="K416" i="20"/>
  <c r="J416" i="20"/>
  <c r="K415" i="20"/>
  <c r="J415" i="20"/>
  <c r="K414" i="20"/>
  <c r="J414" i="20"/>
  <c r="K413" i="20"/>
  <c r="J413" i="20"/>
  <c r="K412" i="20"/>
  <c r="J412" i="20"/>
  <c r="K411" i="20"/>
  <c r="J411" i="20"/>
  <c r="K410" i="20"/>
  <c r="J410" i="20"/>
  <c r="K409" i="20"/>
  <c r="J409" i="20"/>
  <c r="K408" i="20"/>
  <c r="J408" i="20"/>
  <c r="K407" i="20"/>
  <c r="J407" i="20"/>
  <c r="K406" i="20"/>
  <c r="J406" i="20"/>
  <c r="K405" i="20"/>
  <c r="J405" i="20"/>
  <c r="K404" i="20"/>
  <c r="J404" i="20"/>
  <c r="K403" i="20"/>
  <c r="J403" i="20"/>
  <c r="K402" i="20"/>
  <c r="J402" i="20"/>
  <c r="K401" i="20"/>
  <c r="J401" i="20"/>
  <c r="K400" i="20"/>
  <c r="J400" i="20"/>
  <c r="K399" i="20"/>
  <c r="J399" i="20"/>
  <c r="K398" i="20"/>
  <c r="J398" i="20"/>
  <c r="K397" i="20"/>
  <c r="J397" i="20"/>
  <c r="K396" i="20"/>
  <c r="J396" i="20"/>
  <c r="K395" i="20"/>
  <c r="J395" i="20"/>
  <c r="K394" i="20"/>
  <c r="J394" i="20"/>
  <c r="K393" i="20"/>
  <c r="J393" i="20"/>
  <c r="K392" i="20"/>
  <c r="J392" i="20"/>
  <c r="K391" i="20"/>
  <c r="J391" i="20"/>
  <c r="K390" i="20"/>
  <c r="J390" i="20"/>
  <c r="K389" i="20"/>
  <c r="J389" i="20"/>
  <c r="K388" i="20"/>
  <c r="J388" i="20"/>
  <c r="K387" i="20"/>
  <c r="J387" i="20"/>
  <c r="K386" i="20"/>
  <c r="J386" i="20"/>
  <c r="K385" i="20"/>
  <c r="J385" i="20"/>
  <c r="K384" i="20"/>
  <c r="J384" i="20"/>
  <c r="K383" i="20"/>
  <c r="J383" i="20"/>
  <c r="K382" i="20"/>
  <c r="J382" i="20"/>
  <c r="K381" i="20"/>
  <c r="J381" i="20"/>
  <c r="K380" i="20"/>
  <c r="J380" i="20"/>
  <c r="K379" i="20"/>
  <c r="J379" i="20"/>
  <c r="K378" i="20"/>
  <c r="J378" i="20"/>
  <c r="K377" i="20"/>
  <c r="J377" i="20"/>
  <c r="K376" i="20"/>
  <c r="J376" i="20"/>
  <c r="K375" i="20"/>
  <c r="J375" i="20"/>
  <c r="K374" i="20"/>
  <c r="J374" i="20"/>
  <c r="K373" i="20"/>
  <c r="J373" i="20"/>
  <c r="K372" i="20"/>
  <c r="J372" i="20"/>
  <c r="K371" i="20"/>
  <c r="J371" i="20"/>
  <c r="K370" i="20"/>
  <c r="J370" i="20"/>
  <c r="K369" i="20"/>
  <c r="J369" i="20"/>
  <c r="K368" i="20"/>
  <c r="J368" i="20"/>
  <c r="K367" i="20"/>
  <c r="J367" i="20"/>
  <c r="K366" i="20"/>
  <c r="J366" i="20"/>
  <c r="K365" i="20"/>
  <c r="J365" i="20"/>
  <c r="K364" i="20"/>
  <c r="J364" i="20"/>
  <c r="K363" i="20"/>
  <c r="J363" i="20"/>
  <c r="K362" i="20"/>
  <c r="J362" i="20"/>
  <c r="K361" i="20"/>
  <c r="J361" i="20"/>
  <c r="K360" i="20"/>
  <c r="J360" i="20"/>
  <c r="K359" i="20"/>
  <c r="J359" i="20"/>
  <c r="K358" i="20"/>
  <c r="J358" i="20"/>
  <c r="K357" i="20"/>
  <c r="J357" i="20"/>
  <c r="K356" i="20"/>
  <c r="J356" i="20"/>
  <c r="K355" i="20"/>
  <c r="J355" i="20"/>
  <c r="K354" i="20"/>
  <c r="J354" i="20"/>
  <c r="K353" i="20"/>
  <c r="J353" i="20"/>
  <c r="K352" i="20"/>
  <c r="J352" i="20"/>
  <c r="K351" i="20"/>
  <c r="J351" i="20"/>
  <c r="K350" i="20"/>
  <c r="J350" i="20"/>
  <c r="K349" i="20"/>
  <c r="J349" i="20"/>
  <c r="K348" i="20"/>
  <c r="J348" i="20"/>
  <c r="K347" i="20"/>
  <c r="J347" i="20"/>
  <c r="K346" i="20"/>
  <c r="J346" i="20"/>
  <c r="K345" i="20"/>
  <c r="J345" i="20"/>
  <c r="K344" i="20"/>
  <c r="J344" i="20"/>
  <c r="K343" i="20"/>
  <c r="J343" i="20"/>
  <c r="K342" i="20"/>
  <c r="J342" i="20"/>
  <c r="K341" i="20"/>
  <c r="J341" i="20"/>
  <c r="K340" i="20"/>
  <c r="J340" i="20"/>
  <c r="K339" i="20"/>
  <c r="J339" i="20"/>
  <c r="K338" i="20"/>
  <c r="J338" i="20"/>
  <c r="K337" i="20"/>
  <c r="J337" i="20"/>
  <c r="K336" i="20"/>
  <c r="J336" i="20"/>
  <c r="K335" i="20"/>
  <c r="J335" i="20"/>
  <c r="K334" i="20"/>
  <c r="J334" i="20"/>
  <c r="K333" i="20"/>
  <c r="J333" i="20"/>
  <c r="K332" i="20"/>
  <c r="J332" i="20"/>
  <c r="K331" i="20"/>
  <c r="J331" i="20"/>
  <c r="K330" i="20"/>
  <c r="J330" i="20"/>
  <c r="K329" i="20"/>
  <c r="J329" i="20"/>
  <c r="K328" i="20"/>
  <c r="J328" i="20"/>
  <c r="K327" i="20"/>
  <c r="J327" i="20"/>
  <c r="K326" i="20"/>
  <c r="J326" i="20"/>
  <c r="K325" i="20"/>
  <c r="J325" i="20"/>
  <c r="K324" i="20"/>
  <c r="J324" i="20"/>
  <c r="K323" i="20"/>
  <c r="J323" i="20"/>
  <c r="K322" i="20"/>
  <c r="J322" i="20"/>
  <c r="K321" i="20"/>
  <c r="J321" i="20"/>
  <c r="K320" i="20"/>
  <c r="J320" i="20"/>
  <c r="K319" i="20"/>
  <c r="J319" i="20"/>
  <c r="K318" i="20"/>
  <c r="J318" i="20"/>
  <c r="K317" i="20"/>
  <c r="J317" i="20"/>
  <c r="K316" i="20"/>
  <c r="J316" i="20"/>
  <c r="K315" i="20"/>
  <c r="J315" i="20"/>
  <c r="K314" i="20"/>
  <c r="J314" i="20"/>
  <c r="K313" i="20"/>
  <c r="J313" i="20"/>
  <c r="K312" i="20"/>
  <c r="J312" i="20"/>
  <c r="K311" i="20"/>
  <c r="J311" i="20"/>
  <c r="K310" i="20"/>
  <c r="J310" i="20"/>
  <c r="K309" i="20"/>
  <c r="J309" i="20"/>
  <c r="K308" i="20"/>
  <c r="J308" i="20"/>
  <c r="K307" i="20"/>
  <c r="J307" i="20"/>
  <c r="K306" i="20"/>
  <c r="J306" i="20"/>
  <c r="K305" i="20"/>
  <c r="J305" i="20"/>
  <c r="K304" i="20"/>
  <c r="J304" i="20"/>
  <c r="K303" i="20"/>
  <c r="J303" i="20"/>
  <c r="K302" i="20"/>
  <c r="J302" i="20"/>
  <c r="K301" i="20"/>
  <c r="J301" i="20"/>
  <c r="K300" i="20"/>
  <c r="J300" i="20"/>
  <c r="K299" i="20"/>
  <c r="J299" i="20"/>
  <c r="K298" i="20"/>
  <c r="J298" i="20"/>
  <c r="K297" i="20"/>
  <c r="J297" i="20"/>
  <c r="K296" i="20"/>
  <c r="J296" i="20"/>
  <c r="K295" i="20"/>
  <c r="J295" i="20"/>
  <c r="K294" i="20"/>
  <c r="J294" i="20"/>
  <c r="K293" i="20"/>
  <c r="J293" i="20"/>
  <c r="K292" i="20"/>
  <c r="J292" i="20"/>
  <c r="K291" i="20"/>
  <c r="J291" i="20"/>
  <c r="K290" i="20"/>
  <c r="J290" i="20"/>
  <c r="K289" i="20"/>
  <c r="J289" i="20"/>
  <c r="K288" i="20"/>
  <c r="J288" i="20"/>
  <c r="K287" i="20"/>
  <c r="J287" i="20"/>
  <c r="K286" i="20"/>
  <c r="J286" i="20"/>
  <c r="K285" i="20"/>
  <c r="J285" i="20"/>
  <c r="K284" i="20"/>
  <c r="J284" i="20"/>
  <c r="K283" i="20"/>
  <c r="J283" i="20"/>
  <c r="K282" i="20"/>
  <c r="J282" i="20"/>
  <c r="K281" i="20"/>
  <c r="J281" i="20"/>
  <c r="K280" i="20"/>
  <c r="J280" i="20"/>
  <c r="K279" i="20"/>
  <c r="J279" i="20"/>
  <c r="K278" i="20"/>
  <c r="J278" i="20"/>
  <c r="K277" i="20"/>
  <c r="J277" i="20"/>
  <c r="K276" i="20"/>
  <c r="J276" i="20"/>
  <c r="K275" i="20"/>
  <c r="J275" i="20"/>
  <c r="K274" i="20"/>
  <c r="J274" i="20"/>
  <c r="K273" i="20"/>
  <c r="J273" i="20"/>
  <c r="K272" i="20"/>
  <c r="J272" i="20"/>
  <c r="K271" i="20"/>
  <c r="J271" i="20"/>
  <c r="K270" i="20"/>
  <c r="J270" i="20"/>
  <c r="K269" i="20"/>
  <c r="J269" i="20"/>
  <c r="K268" i="20"/>
  <c r="J268" i="20"/>
  <c r="K267" i="20"/>
  <c r="J267" i="20"/>
  <c r="K266" i="20"/>
  <c r="J266" i="20"/>
  <c r="K265" i="20"/>
  <c r="J265" i="20"/>
  <c r="K264" i="20"/>
  <c r="J264" i="20"/>
  <c r="K263" i="20"/>
  <c r="J263" i="20"/>
  <c r="K262" i="20"/>
  <c r="J262" i="20"/>
  <c r="K261" i="20"/>
  <c r="J261" i="20"/>
  <c r="K260" i="20"/>
  <c r="J260" i="20"/>
  <c r="K259" i="20"/>
  <c r="J259" i="20"/>
  <c r="K258" i="20"/>
  <c r="J258" i="20"/>
  <c r="K257" i="20"/>
  <c r="J257" i="20"/>
  <c r="K256" i="20"/>
  <c r="J256" i="20"/>
  <c r="K255" i="20"/>
  <c r="J255" i="20"/>
  <c r="K254" i="20"/>
  <c r="J254" i="20"/>
  <c r="K253" i="20"/>
  <c r="J253" i="20"/>
  <c r="K252" i="20"/>
  <c r="J252" i="20"/>
  <c r="K251" i="20"/>
  <c r="J251" i="20"/>
  <c r="K250" i="20"/>
  <c r="J250" i="20"/>
  <c r="K249" i="20"/>
  <c r="J249" i="20"/>
  <c r="K248" i="20"/>
  <c r="J248" i="20"/>
  <c r="K247" i="20"/>
  <c r="J247" i="20"/>
  <c r="K246" i="20"/>
  <c r="J246" i="20"/>
  <c r="K245" i="20"/>
  <c r="J245" i="20"/>
  <c r="K244" i="20"/>
  <c r="J244" i="20"/>
  <c r="K243" i="20"/>
  <c r="J243" i="20"/>
  <c r="K242" i="20"/>
  <c r="J242" i="20"/>
  <c r="K241" i="20"/>
  <c r="J241" i="20"/>
  <c r="K240" i="20"/>
  <c r="J240" i="20"/>
  <c r="K239" i="20"/>
  <c r="J239" i="20"/>
  <c r="K238" i="20"/>
  <c r="J238" i="20"/>
  <c r="K237" i="20"/>
  <c r="J237" i="20"/>
  <c r="K236" i="20"/>
  <c r="J236" i="20"/>
  <c r="K235" i="20"/>
  <c r="J235" i="20"/>
  <c r="K234" i="20"/>
  <c r="J234" i="20"/>
  <c r="K233" i="20"/>
  <c r="J233" i="20"/>
  <c r="K232" i="20"/>
  <c r="J232" i="20"/>
  <c r="K231" i="20"/>
  <c r="J231" i="20"/>
  <c r="K230" i="20"/>
  <c r="J230" i="20"/>
  <c r="K229" i="20"/>
  <c r="J229" i="20"/>
  <c r="K228" i="20"/>
  <c r="J228" i="20"/>
  <c r="K227" i="20"/>
  <c r="J227" i="20"/>
  <c r="K226" i="20"/>
  <c r="J226" i="20"/>
  <c r="K225" i="20"/>
  <c r="J225" i="20"/>
  <c r="K224" i="20"/>
  <c r="J224" i="20"/>
  <c r="K223" i="20"/>
  <c r="J223" i="20"/>
  <c r="K222" i="20"/>
  <c r="J222" i="20"/>
  <c r="K221" i="20"/>
  <c r="J221" i="20"/>
  <c r="K220" i="20"/>
  <c r="J220" i="20"/>
  <c r="K219" i="20"/>
  <c r="J219" i="20"/>
  <c r="K218" i="20"/>
  <c r="J218" i="20"/>
  <c r="K217" i="20"/>
  <c r="J217" i="20"/>
  <c r="K216" i="20"/>
  <c r="J216" i="20"/>
  <c r="K215" i="20"/>
  <c r="J215" i="20"/>
  <c r="K214" i="20"/>
  <c r="J214" i="20"/>
  <c r="K213" i="20"/>
  <c r="J213" i="20"/>
  <c r="K212" i="20"/>
  <c r="J212" i="20"/>
  <c r="K211" i="20"/>
  <c r="J211" i="20"/>
  <c r="K210" i="20"/>
  <c r="J210" i="20"/>
  <c r="K209" i="20"/>
  <c r="J209" i="20"/>
  <c r="K208" i="20"/>
  <c r="J208" i="20"/>
  <c r="K207" i="20"/>
  <c r="J207" i="20"/>
  <c r="K206" i="20"/>
  <c r="J206" i="20"/>
  <c r="K205" i="20"/>
  <c r="J205" i="20"/>
  <c r="K204" i="20"/>
  <c r="J204" i="20"/>
  <c r="K203" i="20"/>
  <c r="J203" i="20"/>
  <c r="K202" i="20"/>
  <c r="J202" i="20"/>
  <c r="K201" i="20"/>
  <c r="J201" i="20"/>
  <c r="K200" i="20"/>
  <c r="J200" i="20"/>
  <c r="K199" i="20"/>
  <c r="J199" i="20"/>
  <c r="K198" i="20"/>
  <c r="J198" i="20"/>
  <c r="K197" i="20"/>
  <c r="J197" i="20"/>
  <c r="K196" i="20"/>
  <c r="J196" i="20"/>
  <c r="K195" i="20"/>
  <c r="J195" i="20"/>
  <c r="K194" i="20"/>
  <c r="J194" i="20"/>
  <c r="K193" i="20"/>
  <c r="J193" i="20"/>
  <c r="K192" i="20"/>
  <c r="J192" i="20"/>
  <c r="K191" i="20"/>
  <c r="J191" i="20"/>
  <c r="K190" i="20"/>
  <c r="J190" i="20"/>
  <c r="K189" i="20"/>
  <c r="J189" i="20"/>
  <c r="K188" i="20"/>
  <c r="J188" i="20"/>
  <c r="K187" i="20"/>
  <c r="J187" i="20"/>
  <c r="K186" i="20"/>
  <c r="J186" i="20"/>
  <c r="K185" i="20"/>
  <c r="J185" i="20"/>
  <c r="K184" i="20"/>
  <c r="J184" i="20"/>
  <c r="K183" i="20"/>
  <c r="J183" i="20"/>
  <c r="K182" i="20"/>
  <c r="J182" i="20"/>
  <c r="K181" i="20"/>
  <c r="J181" i="20"/>
  <c r="K180" i="20"/>
  <c r="J180" i="20"/>
  <c r="K179" i="20"/>
  <c r="J179" i="20"/>
  <c r="K178" i="20"/>
  <c r="J178" i="20"/>
  <c r="K177" i="20"/>
  <c r="J177" i="20"/>
  <c r="K176" i="20"/>
  <c r="J176" i="20"/>
  <c r="K175" i="20"/>
  <c r="J175" i="20"/>
  <c r="K174" i="20"/>
  <c r="J174" i="20"/>
  <c r="K173" i="20"/>
  <c r="J173" i="20"/>
  <c r="K172" i="20"/>
  <c r="J172" i="20"/>
  <c r="K171" i="20"/>
  <c r="J171" i="20"/>
  <c r="K170" i="20"/>
  <c r="J170" i="20"/>
  <c r="K169" i="20"/>
  <c r="J169" i="20"/>
  <c r="K168" i="20"/>
  <c r="J168" i="20"/>
  <c r="K167" i="20"/>
  <c r="J167" i="20"/>
  <c r="K166" i="20"/>
  <c r="J166" i="20"/>
  <c r="K165" i="20"/>
  <c r="J165" i="20"/>
  <c r="K164" i="20"/>
  <c r="J164" i="20"/>
  <c r="K163" i="20"/>
  <c r="J163" i="20"/>
  <c r="K162" i="20"/>
  <c r="J162" i="20"/>
  <c r="K161" i="20"/>
  <c r="J161" i="20"/>
  <c r="K160" i="20"/>
  <c r="J160" i="20"/>
  <c r="K159" i="20"/>
  <c r="J159" i="20"/>
  <c r="K158" i="20"/>
  <c r="J158" i="20"/>
  <c r="K157" i="20"/>
  <c r="J157" i="20"/>
  <c r="K156" i="20"/>
  <c r="J156" i="20"/>
  <c r="K155" i="20"/>
  <c r="J155" i="20"/>
  <c r="K154" i="20"/>
  <c r="J154" i="20"/>
  <c r="K153" i="20"/>
  <c r="J153" i="20"/>
  <c r="K152" i="20"/>
  <c r="J152" i="20"/>
  <c r="K151" i="20"/>
  <c r="J151" i="20"/>
  <c r="K150" i="20"/>
  <c r="J150" i="20"/>
  <c r="K149" i="20"/>
  <c r="J149" i="20"/>
  <c r="K148" i="20"/>
  <c r="J148" i="20"/>
  <c r="K147" i="20"/>
  <c r="J147" i="20"/>
  <c r="K146" i="20"/>
  <c r="J146" i="20"/>
  <c r="K145" i="20"/>
  <c r="J145" i="20"/>
  <c r="K144" i="20"/>
  <c r="J144" i="20"/>
  <c r="K143" i="20"/>
  <c r="J143" i="20"/>
  <c r="K142" i="20"/>
  <c r="J142" i="20"/>
  <c r="K141" i="20"/>
  <c r="J141" i="20"/>
  <c r="K140" i="20"/>
  <c r="J140" i="20"/>
  <c r="K139" i="20"/>
  <c r="J139" i="20"/>
  <c r="K138" i="20"/>
  <c r="J138" i="20"/>
  <c r="K137" i="20"/>
  <c r="J137" i="20"/>
  <c r="K136" i="20"/>
  <c r="J136" i="20"/>
  <c r="K135" i="20"/>
  <c r="J135" i="20"/>
  <c r="K134" i="20"/>
  <c r="J134" i="20"/>
  <c r="K133" i="20"/>
  <c r="J133" i="20"/>
  <c r="K132" i="20"/>
  <c r="J132" i="20"/>
  <c r="K131" i="20"/>
  <c r="J131" i="20"/>
  <c r="K130" i="20"/>
  <c r="J130" i="20"/>
  <c r="K129" i="20"/>
  <c r="J129" i="20"/>
  <c r="K128" i="20"/>
  <c r="J128" i="20"/>
  <c r="K127" i="20"/>
  <c r="J127" i="20"/>
  <c r="K126" i="20"/>
  <c r="J126" i="20"/>
  <c r="K125" i="20"/>
  <c r="J125" i="20"/>
  <c r="K124" i="20"/>
  <c r="J124" i="20"/>
  <c r="K123" i="20"/>
  <c r="J123" i="20"/>
  <c r="K122" i="20"/>
  <c r="J122" i="20"/>
  <c r="K121" i="20"/>
  <c r="J121" i="20"/>
  <c r="K120" i="20"/>
  <c r="J120" i="20"/>
  <c r="K119" i="20"/>
  <c r="J119" i="20"/>
  <c r="K118" i="20"/>
  <c r="J118" i="20"/>
  <c r="K117" i="20"/>
  <c r="J117" i="20"/>
  <c r="K116" i="20"/>
  <c r="J116" i="20"/>
  <c r="K115" i="20"/>
  <c r="J115" i="20"/>
  <c r="K114" i="20"/>
  <c r="J114" i="20"/>
  <c r="K113" i="20"/>
  <c r="J113" i="20"/>
  <c r="K112" i="20"/>
  <c r="J112" i="20"/>
  <c r="K111" i="20"/>
  <c r="J111" i="20"/>
  <c r="K110" i="20"/>
  <c r="J110" i="20"/>
  <c r="K109" i="20"/>
  <c r="J109" i="20"/>
  <c r="K108" i="20"/>
  <c r="J108" i="20"/>
  <c r="K107" i="20"/>
  <c r="J107" i="20"/>
  <c r="K106" i="20"/>
  <c r="J106" i="20"/>
  <c r="K105" i="20"/>
  <c r="J105" i="20"/>
  <c r="K104" i="20"/>
  <c r="J104" i="20"/>
  <c r="K103" i="20"/>
  <c r="J103" i="20"/>
  <c r="K102" i="20"/>
  <c r="J102" i="20"/>
  <c r="K101" i="20"/>
  <c r="J101" i="20"/>
  <c r="K100" i="20"/>
  <c r="J100" i="20"/>
  <c r="K99" i="20"/>
  <c r="J99" i="20"/>
  <c r="K98" i="20"/>
  <c r="J98" i="20"/>
  <c r="K97" i="20"/>
  <c r="J97" i="20"/>
  <c r="K96" i="20"/>
  <c r="J96" i="20"/>
  <c r="K95" i="20"/>
  <c r="J95" i="20"/>
  <c r="K94" i="20"/>
  <c r="J94" i="20"/>
  <c r="K93" i="20"/>
  <c r="J93" i="20"/>
  <c r="K92" i="20"/>
  <c r="J92" i="20"/>
  <c r="K91" i="20"/>
  <c r="J91" i="20"/>
  <c r="K90" i="20"/>
  <c r="J90" i="20"/>
  <c r="K89" i="20"/>
  <c r="J89" i="20"/>
  <c r="K88" i="20"/>
  <c r="J88" i="20"/>
  <c r="K87" i="20"/>
  <c r="J87" i="20"/>
  <c r="K86" i="20"/>
  <c r="J86" i="20"/>
  <c r="K85" i="20"/>
  <c r="J85" i="20"/>
  <c r="K84" i="20"/>
  <c r="J84" i="20"/>
  <c r="K83" i="20"/>
  <c r="J83" i="20"/>
  <c r="K82" i="20"/>
  <c r="J82" i="20"/>
  <c r="K81" i="20"/>
  <c r="J81" i="20"/>
  <c r="K80" i="20"/>
  <c r="J80" i="20"/>
  <c r="K79" i="20"/>
  <c r="J79" i="20"/>
  <c r="K78" i="20"/>
  <c r="J78" i="20"/>
  <c r="K77" i="20"/>
  <c r="J77" i="20"/>
  <c r="K76" i="20"/>
  <c r="J76" i="20"/>
  <c r="K75" i="20"/>
  <c r="J75" i="20"/>
  <c r="K74" i="20"/>
  <c r="J74" i="20"/>
  <c r="K73" i="20"/>
  <c r="J73" i="20"/>
  <c r="K72" i="20"/>
  <c r="J72" i="20"/>
  <c r="K71" i="20"/>
  <c r="J71" i="20"/>
  <c r="K70" i="20"/>
  <c r="J70" i="20"/>
  <c r="K69" i="20"/>
  <c r="J69" i="20"/>
  <c r="K68" i="20"/>
  <c r="J68" i="20"/>
  <c r="K67" i="20"/>
  <c r="J67" i="20"/>
  <c r="K66" i="20"/>
  <c r="J66" i="20"/>
  <c r="K65" i="20"/>
  <c r="J65" i="20"/>
  <c r="K64" i="20"/>
  <c r="J64" i="20"/>
  <c r="K63" i="20"/>
  <c r="J63" i="20"/>
  <c r="K62" i="20"/>
  <c r="J62" i="20"/>
  <c r="K61" i="20"/>
  <c r="J61" i="20"/>
  <c r="K60" i="20"/>
  <c r="J60" i="20"/>
  <c r="K59" i="20"/>
  <c r="J59" i="20"/>
  <c r="K58" i="20"/>
  <c r="J58" i="20"/>
  <c r="K57" i="20"/>
  <c r="J57" i="20"/>
  <c r="K56" i="20"/>
  <c r="J56" i="20"/>
  <c r="K55" i="20"/>
  <c r="J55" i="20"/>
  <c r="K54" i="20"/>
  <c r="J54" i="20"/>
  <c r="K53" i="20"/>
  <c r="J53" i="20"/>
  <c r="K52" i="20"/>
  <c r="J52" i="20"/>
  <c r="K51" i="20"/>
  <c r="J51" i="20"/>
  <c r="K50" i="20"/>
  <c r="J50" i="20"/>
  <c r="K49" i="20"/>
  <c r="J49" i="20"/>
  <c r="K48" i="20"/>
  <c r="J48" i="20"/>
  <c r="K47" i="20"/>
  <c r="J47" i="20"/>
  <c r="K46" i="20"/>
  <c r="J46" i="20"/>
  <c r="K45" i="20"/>
  <c r="J45" i="20"/>
  <c r="K44" i="20"/>
  <c r="J44" i="20"/>
  <c r="K43" i="20"/>
  <c r="J43" i="20"/>
  <c r="K42" i="20"/>
  <c r="J42" i="20"/>
  <c r="K41" i="20"/>
  <c r="J41" i="20"/>
  <c r="K40" i="20"/>
  <c r="J40" i="20"/>
  <c r="K39" i="20"/>
  <c r="J39" i="20"/>
  <c r="K38" i="20"/>
  <c r="J38" i="20"/>
  <c r="K37" i="20"/>
  <c r="J37" i="20"/>
  <c r="K36" i="20"/>
  <c r="J36" i="20"/>
  <c r="K35" i="20"/>
  <c r="J35" i="20"/>
  <c r="K34" i="20"/>
  <c r="J34" i="20"/>
  <c r="K33" i="20"/>
  <c r="J33" i="20"/>
  <c r="K32" i="20"/>
  <c r="J32" i="20"/>
  <c r="K31" i="20"/>
  <c r="J31" i="20"/>
  <c r="K30" i="20"/>
  <c r="J30" i="20"/>
  <c r="K29" i="20"/>
  <c r="J29" i="20"/>
  <c r="K28" i="20"/>
  <c r="J28" i="20"/>
  <c r="K27" i="20"/>
  <c r="J27" i="20"/>
  <c r="K26" i="20"/>
  <c r="J26" i="20"/>
  <c r="K25" i="20"/>
  <c r="J25" i="20"/>
  <c r="K24" i="20"/>
  <c r="J24" i="20"/>
  <c r="K23" i="20"/>
  <c r="J23" i="20"/>
  <c r="K22" i="20"/>
  <c r="J22" i="20"/>
  <c r="K21" i="20"/>
  <c r="J21" i="20"/>
  <c r="K20" i="20"/>
  <c r="J20" i="20"/>
  <c r="K19" i="20"/>
  <c r="J19" i="20"/>
  <c r="K18" i="20"/>
  <c r="J18" i="20"/>
  <c r="K17" i="20"/>
  <c r="J17" i="20"/>
  <c r="K16" i="20"/>
  <c r="J16" i="20"/>
  <c r="K15" i="20"/>
  <c r="J15" i="20"/>
  <c r="K14" i="20"/>
  <c r="J14" i="20"/>
  <c r="K13" i="20"/>
  <c r="J13" i="20"/>
  <c r="K12" i="20"/>
  <c r="J12" i="20"/>
  <c r="K11" i="20"/>
  <c r="J11" i="20"/>
  <c r="K10" i="20"/>
  <c r="J10" i="20"/>
  <c r="K9" i="20"/>
  <c r="J9" i="20"/>
  <c r="K8" i="20"/>
  <c r="J8" i="20"/>
  <c r="K7" i="20"/>
  <c r="J7" i="20"/>
  <c r="K6" i="20"/>
  <c r="J6" i="20"/>
  <c r="K5" i="20"/>
  <c r="J5" i="20"/>
  <c r="U4" i="20"/>
  <c r="T4" i="20"/>
  <c r="S4" i="20"/>
  <c r="V6" i="20" l="1"/>
  <c r="W9" i="20"/>
  <c r="W11" i="20"/>
  <c r="W12" i="20"/>
  <c r="V5" i="20"/>
  <c r="W7" i="20"/>
  <c r="W8" i="20"/>
  <c r="W10" i="20"/>
  <c r="W13" i="20"/>
  <c r="W14" i="20"/>
  <c r="W16" i="20"/>
  <c r="W18" i="20"/>
  <c r="W20" i="20"/>
  <c r="W22" i="20"/>
  <c r="W24" i="20"/>
  <c r="W26" i="20"/>
  <c r="W28" i="20"/>
  <c r="W30" i="20"/>
  <c r="W32" i="20"/>
  <c r="W34" i="20"/>
  <c r="W17" i="20"/>
  <c r="W19" i="20"/>
  <c r="W21" i="20"/>
  <c r="W23" i="20"/>
  <c r="W25" i="20"/>
  <c r="W27" i="20"/>
  <c r="W29" i="20"/>
  <c r="W31" i="20"/>
  <c r="W33" i="20"/>
  <c r="W35" i="20"/>
  <c r="W36" i="20"/>
  <c r="W38" i="20"/>
  <c r="W40" i="20"/>
  <c r="W42" i="20"/>
  <c r="W44" i="20"/>
  <c r="W46" i="20"/>
  <c r="W48" i="20"/>
  <c r="W50" i="20"/>
  <c r="W52" i="20"/>
  <c r="W54" i="20"/>
  <c r="W56" i="20"/>
  <c r="W58" i="20"/>
  <c r="W60" i="20"/>
  <c r="W62" i="20"/>
  <c r="W64" i="20"/>
  <c r="W66" i="20"/>
  <c r="W68" i="20"/>
  <c r="W70" i="20"/>
  <c r="W72" i="20"/>
  <c r="W74" i="20"/>
  <c r="W76" i="20"/>
  <c r="W78" i="20"/>
  <c r="W80" i="20"/>
  <c r="W82" i="20"/>
  <c r="W84" i="20"/>
  <c r="W86" i="20"/>
  <c r="W88" i="20"/>
  <c r="W90" i="20"/>
  <c r="W92" i="20"/>
  <c r="W94" i="20"/>
  <c r="W96" i="20"/>
  <c r="W98" i="20"/>
  <c r="W100" i="20"/>
  <c r="W102" i="20"/>
  <c r="W104" i="20"/>
  <c r="W106" i="20"/>
  <c r="W108" i="20"/>
  <c r="W110" i="20"/>
  <c r="W112" i="20"/>
  <c r="W114" i="20"/>
  <c r="W116" i="20"/>
  <c r="W118" i="20"/>
  <c r="W120" i="20"/>
  <c r="W122" i="20"/>
  <c r="W124" i="20"/>
  <c r="W126" i="20"/>
  <c r="W128" i="20"/>
  <c r="W130" i="20"/>
  <c r="W132" i="20"/>
  <c r="W134" i="20"/>
  <c r="W136" i="20"/>
  <c r="W138" i="20"/>
  <c r="W140" i="20"/>
  <c r="W142" i="20"/>
  <c r="W144" i="20"/>
  <c r="W146" i="20"/>
  <c r="W148" i="20"/>
  <c r="W150" i="20"/>
  <c r="W152" i="20"/>
  <c r="W154" i="20"/>
  <c r="W156" i="20"/>
  <c r="W158" i="20"/>
  <c r="W160" i="20"/>
  <c r="W162" i="20"/>
  <c r="W164" i="20"/>
  <c r="W166" i="20"/>
  <c r="W168" i="20"/>
  <c r="W170" i="20"/>
  <c r="W172" i="20"/>
  <c r="W174" i="20"/>
  <c r="W176" i="20"/>
  <c r="W178" i="20"/>
  <c r="W180" i="20"/>
  <c r="W182" i="20"/>
  <c r="W184" i="20"/>
  <c r="W186" i="20"/>
  <c r="W188" i="20"/>
  <c r="W190" i="20"/>
  <c r="W192" i="20"/>
  <c r="W194" i="20"/>
  <c r="W196" i="20"/>
  <c r="W198" i="20"/>
  <c r="W200" i="20"/>
  <c r="W202" i="20"/>
  <c r="W204" i="20"/>
  <c r="W206" i="20"/>
  <c r="W208" i="20"/>
  <c r="W210" i="20"/>
  <c r="W212" i="20"/>
  <c r="W214" i="20"/>
  <c r="W216" i="20"/>
  <c r="W218" i="20"/>
  <c r="W220" i="20"/>
  <c r="W222" i="20"/>
  <c r="W224" i="20"/>
  <c r="W226" i="20"/>
  <c r="W228" i="20"/>
  <c r="W230" i="20"/>
  <c r="W232" i="20"/>
  <c r="W234" i="20"/>
  <c r="W236" i="20"/>
  <c r="W238" i="20"/>
  <c r="W240" i="20"/>
  <c r="W242" i="20"/>
  <c r="W244" i="20"/>
  <c r="W246" i="20"/>
  <c r="W248" i="20"/>
  <c r="W250" i="20"/>
  <c r="W252" i="20"/>
  <c r="W254" i="20"/>
  <c r="W256" i="20"/>
  <c r="W258" i="20"/>
  <c r="W260" i="20"/>
  <c r="W262" i="20"/>
  <c r="W264" i="20"/>
  <c r="W266" i="20"/>
  <c r="W268" i="20"/>
  <c r="W270" i="20"/>
  <c r="W272" i="20"/>
  <c r="W274" i="20"/>
  <c r="W276" i="20"/>
  <c r="W278" i="20"/>
  <c r="W280" i="20"/>
  <c r="W282" i="20"/>
  <c r="W284" i="20"/>
  <c r="W286" i="20"/>
  <c r="W288" i="20"/>
  <c r="W290" i="20"/>
  <c r="W292" i="20"/>
  <c r="W294" i="20"/>
  <c r="W296" i="20"/>
  <c r="W298" i="20"/>
  <c r="W300" i="20"/>
  <c r="W302" i="20"/>
  <c r="W304" i="20"/>
  <c r="W306" i="20"/>
  <c r="W308" i="20"/>
  <c r="W310" i="20"/>
  <c r="W312" i="20"/>
  <c r="W314" i="20"/>
  <c r="W316" i="20"/>
  <c r="W318" i="20"/>
  <c r="W320" i="20"/>
  <c r="W322" i="20"/>
  <c r="W324" i="20"/>
  <c r="W326" i="20"/>
  <c r="W328" i="20"/>
  <c r="W330" i="20"/>
  <c r="W332" i="20"/>
  <c r="W334" i="20"/>
  <c r="W336" i="20"/>
  <c r="W338" i="20"/>
  <c r="W340" i="20"/>
  <c r="W342" i="20"/>
  <c r="W344" i="20"/>
  <c r="W346" i="20"/>
  <c r="W348" i="20"/>
  <c r="W350" i="20"/>
  <c r="W352" i="20"/>
  <c r="W354" i="20"/>
  <c r="W356" i="20"/>
  <c r="W358" i="20"/>
  <c r="W360" i="20"/>
  <c r="W362" i="20"/>
  <c r="W364" i="20"/>
  <c r="W366" i="20"/>
  <c r="W368" i="20"/>
  <c r="W370" i="20"/>
  <c r="W372" i="20"/>
  <c r="W374" i="20"/>
  <c r="W376" i="20"/>
  <c r="W378" i="20"/>
  <c r="W380" i="20"/>
  <c r="W382" i="20"/>
  <c r="W384" i="20"/>
  <c r="W386" i="20"/>
  <c r="W388" i="20"/>
  <c r="W390" i="20"/>
  <c r="W392" i="20"/>
  <c r="W394" i="20"/>
  <c r="W396" i="20"/>
  <c r="W398" i="20"/>
  <c r="W400" i="20"/>
  <c r="W402" i="20"/>
  <c r="W404" i="20"/>
  <c r="W406" i="20"/>
  <c r="W408" i="20"/>
  <c r="W410" i="20"/>
  <c r="W412" i="20"/>
  <c r="W414" i="20"/>
  <c r="W416" i="20"/>
  <c r="W418" i="20"/>
  <c r="W420" i="20"/>
  <c r="W422" i="20"/>
  <c r="W424" i="20"/>
  <c r="W426" i="20"/>
  <c r="W428" i="20"/>
  <c r="W430" i="20"/>
  <c r="W432" i="20"/>
  <c r="W434" i="20"/>
  <c r="W436" i="20"/>
  <c r="W438" i="20"/>
  <c r="W440" i="20"/>
  <c r="W442" i="20"/>
  <c r="W444" i="20"/>
  <c r="W446" i="20"/>
  <c r="W448" i="20"/>
  <c r="W450" i="20"/>
  <c r="W452" i="20"/>
  <c r="W454" i="20"/>
  <c r="W456" i="20"/>
  <c r="W458" i="20"/>
  <c r="W460" i="20"/>
  <c r="W462" i="20"/>
  <c r="W464" i="20"/>
  <c r="W466" i="20"/>
  <c r="W468" i="20"/>
  <c r="W470" i="20"/>
  <c r="W472" i="20"/>
  <c r="W474" i="20"/>
  <c r="W476" i="20"/>
  <c r="W478" i="20"/>
  <c r="W480" i="20"/>
  <c r="W482" i="20"/>
  <c r="W484" i="20"/>
  <c r="W486" i="20"/>
  <c r="W488" i="20"/>
  <c r="W490" i="20"/>
  <c r="W492" i="20"/>
  <c r="W494" i="20"/>
  <c r="W496" i="20"/>
  <c r="W498" i="20"/>
  <c r="W500" i="20"/>
  <c r="W502" i="20"/>
  <c r="W504" i="20"/>
  <c r="W506" i="20"/>
  <c r="W508" i="20"/>
  <c r="W510" i="20"/>
  <c r="W512" i="20"/>
  <c r="W514" i="20"/>
  <c r="W516" i="20"/>
  <c r="W518" i="20"/>
  <c r="W520" i="20"/>
  <c r="W522" i="20"/>
  <c r="W524" i="20"/>
  <c r="W526" i="20"/>
  <c r="W528" i="20"/>
  <c r="W530" i="20"/>
  <c r="W532" i="20"/>
  <c r="W534" i="20"/>
  <c r="W536" i="20"/>
  <c r="W538" i="20"/>
  <c r="W540" i="20"/>
  <c r="W542" i="20"/>
  <c r="W544" i="20"/>
  <c r="W548" i="20"/>
  <c r="W552" i="20"/>
  <c r="W556" i="20"/>
  <c r="W560" i="20"/>
  <c r="W564" i="20"/>
  <c r="W568" i="20"/>
  <c r="W572" i="20"/>
  <c r="W576" i="20"/>
  <c r="W580" i="20"/>
  <c r="W584" i="20"/>
  <c r="W588" i="20"/>
  <c r="W592" i="20"/>
  <c r="W596" i="20"/>
  <c r="W600" i="20"/>
  <c r="W604" i="20"/>
  <c r="W608" i="20"/>
  <c r="W612" i="20"/>
  <c r="W616" i="20"/>
  <c r="W620" i="20"/>
  <c r="W624" i="20"/>
  <c r="W628" i="20"/>
  <c r="W632" i="20"/>
  <c r="W636" i="20"/>
  <c r="W640" i="20"/>
  <c r="W644" i="20"/>
  <c r="W648" i="20"/>
  <c r="W652" i="20"/>
  <c r="W656" i="20"/>
  <c r="W660" i="20"/>
  <c r="W664" i="20"/>
  <c r="W668" i="20"/>
  <c r="W672" i="20"/>
  <c r="W676" i="20"/>
  <c r="W680" i="20"/>
  <c r="W684" i="20"/>
  <c r="W688" i="20"/>
  <c r="W692" i="20"/>
  <c r="W696" i="20"/>
  <c r="W700" i="20"/>
  <c r="W704" i="20"/>
  <c r="W708" i="20"/>
  <c r="W712" i="20"/>
  <c r="W716" i="20"/>
  <c r="W720" i="20"/>
  <c r="W724" i="20"/>
  <c r="W728" i="20"/>
  <c r="W732" i="20"/>
  <c r="W736" i="20"/>
  <c r="W740" i="20"/>
  <c r="W744" i="20"/>
  <c r="W748" i="20"/>
  <c r="W752" i="20"/>
  <c r="W756" i="20"/>
  <c r="W760" i="20"/>
  <c r="W764" i="20"/>
  <c r="W768" i="20"/>
  <c r="W772" i="20"/>
  <c r="W776" i="20"/>
  <c r="W780" i="20"/>
  <c r="W784" i="20"/>
  <c r="W788" i="20"/>
  <c r="W792" i="20"/>
  <c r="W796" i="20"/>
  <c r="W800" i="20"/>
  <c r="W804" i="20"/>
  <c r="W808" i="20"/>
  <c r="W812" i="20"/>
  <c r="W816" i="20"/>
  <c r="W820" i="20"/>
  <c r="W824" i="20"/>
  <c r="W828" i="20"/>
  <c r="W832" i="20"/>
  <c r="W836" i="20"/>
  <c r="W840" i="20"/>
  <c r="W844" i="20"/>
  <c r="W848" i="20"/>
  <c r="W852" i="20"/>
  <c r="W856" i="20"/>
  <c r="W860" i="20"/>
  <c r="W864" i="20"/>
  <c r="W868" i="20"/>
  <c r="W872" i="20"/>
  <c r="W876" i="20"/>
  <c r="W880" i="20"/>
  <c r="W37" i="20"/>
  <c r="W39" i="20"/>
  <c r="W41" i="20"/>
  <c r="W43" i="20"/>
  <c r="W45" i="20"/>
  <c r="W47" i="20"/>
  <c r="W49" i="20"/>
  <c r="W51" i="20"/>
  <c r="W53" i="20"/>
  <c r="W55" i="20"/>
  <c r="W57" i="20"/>
  <c r="W59" i="20"/>
  <c r="W61" i="20"/>
  <c r="W63" i="20"/>
  <c r="W65" i="20"/>
  <c r="W67" i="20"/>
  <c r="W69" i="20"/>
  <c r="W71" i="20"/>
  <c r="W73" i="20"/>
  <c r="W75" i="20"/>
  <c r="W77" i="20"/>
  <c r="W79" i="20"/>
  <c r="W81" i="20"/>
  <c r="W83" i="20"/>
  <c r="W85" i="20"/>
  <c r="W87" i="20"/>
  <c r="W89" i="20"/>
  <c r="W91" i="20"/>
  <c r="W93" i="20"/>
  <c r="W95" i="20"/>
  <c r="W97" i="20"/>
  <c r="W99" i="20"/>
  <c r="W101" i="20"/>
  <c r="W103" i="20"/>
  <c r="W105" i="20"/>
  <c r="W107" i="20"/>
  <c r="W109" i="20"/>
  <c r="W111" i="20"/>
  <c r="W113" i="20"/>
  <c r="W115" i="20"/>
  <c r="W117" i="20"/>
  <c r="W119" i="20"/>
  <c r="W121" i="20"/>
  <c r="W123" i="20"/>
  <c r="W125" i="20"/>
  <c r="W127" i="20"/>
  <c r="W129" i="20"/>
  <c r="W131" i="20"/>
  <c r="W133" i="20"/>
  <c r="W135" i="20"/>
  <c r="W137" i="20"/>
  <c r="W139" i="20"/>
  <c r="W141" i="20"/>
  <c r="W143" i="20"/>
  <c r="W145" i="20"/>
  <c r="W147" i="20"/>
  <c r="W149" i="20"/>
  <c r="W151" i="20"/>
  <c r="W153" i="20"/>
  <c r="W155" i="20"/>
  <c r="W157" i="20"/>
  <c r="W159" i="20"/>
  <c r="W161" i="20"/>
  <c r="W163" i="20"/>
  <c r="W165" i="20"/>
  <c r="W167" i="20"/>
  <c r="W169" i="20"/>
  <c r="W171" i="20"/>
  <c r="W173" i="20"/>
  <c r="W175" i="20"/>
  <c r="W177" i="20"/>
  <c r="W179" i="20"/>
  <c r="W181" i="20"/>
  <c r="W183" i="20"/>
  <c r="W185" i="20"/>
  <c r="W187" i="20"/>
  <c r="W189" i="20"/>
  <c r="W191" i="20"/>
  <c r="W193" i="20"/>
  <c r="W195" i="20"/>
  <c r="W197" i="20"/>
  <c r="W199" i="20"/>
  <c r="W201" i="20"/>
  <c r="W203" i="20"/>
  <c r="W205" i="20"/>
  <c r="W207" i="20"/>
  <c r="W209" i="20"/>
  <c r="W211" i="20"/>
  <c r="W213" i="20"/>
  <c r="W215" i="20"/>
  <c r="W217" i="20"/>
  <c r="W219" i="20"/>
  <c r="W221" i="20"/>
  <c r="W223" i="20"/>
  <c r="W225" i="20"/>
  <c r="W227" i="20"/>
  <c r="W229" i="20"/>
  <c r="W231" i="20"/>
  <c r="W233" i="20"/>
  <c r="W235" i="20"/>
  <c r="W237" i="20"/>
  <c r="W239" i="20"/>
  <c r="W241" i="20"/>
  <c r="W243" i="20"/>
  <c r="W245" i="20"/>
  <c r="W247" i="20"/>
  <c r="W249" i="20"/>
  <c r="W251" i="20"/>
  <c r="W253" i="20"/>
  <c r="W255" i="20"/>
  <c r="W257" i="20"/>
  <c r="W259" i="20"/>
  <c r="W261" i="20"/>
  <c r="W263" i="20"/>
  <c r="W265" i="20"/>
  <c r="W267" i="20"/>
  <c r="W269" i="20"/>
  <c r="W271" i="20"/>
  <c r="W273" i="20"/>
  <c r="W275" i="20"/>
  <c r="W277" i="20"/>
  <c r="W279" i="20"/>
  <c r="W281" i="20"/>
  <c r="W283" i="20"/>
  <c r="W285" i="20"/>
  <c r="W287" i="20"/>
  <c r="W289" i="20"/>
  <c r="W291" i="20"/>
  <c r="W293" i="20"/>
  <c r="W295" i="20"/>
  <c r="W297" i="20"/>
  <c r="W299" i="20"/>
  <c r="W301" i="20"/>
  <c r="W303" i="20"/>
  <c r="W305" i="20"/>
  <c r="W307" i="20"/>
  <c r="W309" i="20"/>
  <c r="W311" i="20"/>
  <c r="W313" i="20"/>
  <c r="W315" i="20"/>
  <c r="W317" i="20"/>
  <c r="W319" i="20"/>
  <c r="W321" i="20"/>
  <c r="W323" i="20"/>
  <c r="W325" i="20"/>
  <c r="W327" i="20"/>
  <c r="W329" i="20"/>
  <c r="W331" i="20"/>
  <c r="W333" i="20"/>
  <c r="W335" i="20"/>
  <c r="W337" i="20"/>
  <c r="W339" i="20"/>
  <c r="W341" i="20"/>
  <c r="W343" i="20"/>
  <c r="W345" i="20"/>
  <c r="W347" i="20"/>
  <c r="W349" i="20"/>
  <c r="W351" i="20"/>
  <c r="W353" i="20"/>
  <c r="W355" i="20"/>
  <c r="W357" i="20"/>
  <c r="W359" i="20"/>
  <c r="W361" i="20"/>
  <c r="W363" i="20"/>
  <c r="W365" i="20"/>
  <c r="W367" i="20"/>
  <c r="W369" i="20"/>
  <c r="W371" i="20"/>
  <c r="W373" i="20"/>
  <c r="W375" i="20"/>
  <c r="W377" i="20"/>
  <c r="W379" i="20"/>
  <c r="W381" i="20"/>
  <c r="W383" i="20"/>
  <c r="W385" i="20"/>
  <c r="W387" i="20"/>
  <c r="W389" i="20"/>
  <c r="W391" i="20"/>
  <c r="W393" i="20"/>
  <c r="W395" i="20"/>
  <c r="W397" i="20"/>
  <c r="W399" i="20"/>
  <c r="W401" i="20"/>
  <c r="W403" i="20"/>
  <c r="W405" i="20"/>
  <c r="W407" i="20"/>
  <c r="W409" i="20"/>
  <c r="W411" i="20"/>
  <c r="W413" i="20"/>
  <c r="W415" i="20"/>
  <c r="W417" i="20"/>
  <c r="W419" i="20"/>
  <c r="W421" i="20"/>
  <c r="W423" i="20"/>
  <c r="W425" i="20"/>
  <c r="W427" i="20"/>
  <c r="W429" i="20"/>
  <c r="W431" i="20"/>
  <c r="W433" i="20"/>
  <c r="W435" i="20"/>
  <c r="W437" i="20"/>
  <c r="W439" i="20"/>
  <c r="W441" i="20"/>
  <c r="W443" i="20"/>
  <c r="W445" i="20"/>
  <c r="W447" i="20"/>
  <c r="W449" i="20"/>
  <c r="W451" i="20"/>
  <c r="W453" i="20"/>
  <c r="W455" i="20"/>
  <c r="W457" i="20"/>
  <c r="W459" i="20"/>
  <c r="W461" i="20"/>
  <c r="W463" i="20"/>
  <c r="W465" i="20"/>
  <c r="W467" i="20"/>
  <c r="W469" i="20"/>
  <c r="W471" i="20"/>
  <c r="W473" i="20"/>
  <c r="W475" i="20"/>
  <c r="W477" i="20"/>
  <c r="W479" i="20"/>
  <c r="W481" i="20"/>
  <c r="W483" i="20"/>
  <c r="W485" i="20"/>
  <c r="W487" i="20"/>
  <c r="W489" i="20"/>
  <c r="W491" i="20"/>
  <c r="W493" i="20"/>
  <c r="W495" i="20"/>
  <c r="W497" i="20"/>
  <c r="W499" i="20"/>
  <c r="W501" i="20"/>
  <c r="W503" i="20"/>
  <c r="W505" i="20"/>
  <c r="W507" i="20"/>
  <c r="W509" i="20"/>
  <c r="W511" i="20"/>
  <c r="W513" i="20"/>
  <c r="W515" i="20"/>
  <c r="W517" i="20"/>
  <c r="W519" i="20"/>
  <c r="W521" i="20"/>
  <c r="W523" i="20"/>
  <c r="W525" i="20"/>
  <c r="W527" i="20"/>
  <c r="W529" i="20"/>
  <c r="W531" i="20"/>
  <c r="W533" i="20"/>
  <c r="W535" i="20"/>
  <c r="W537" i="20"/>
  <c r="W539" i="20"/>
  <c r="W541" i="20"/>
  <c r="W543" i="20"/>
  <c r="W545" i="20"/>
  <c r="W546" i="20"/>
  <c r="W550" i="20"/>
  <c r="W554" i="20"/>
  <c r="W558" i="20"/>
  <c r="W562" i="20"/>
  <c r="W566" i="20"/>
  <c r="W570" i="20"/>
  <c r="W574" i="20"/>
  <c r="W578" i="20"/>
  <c r="W582" i="20"/>
  <c r="W586" i="20"/>
  <c r="W590" i="20"/>
  <c r="W594" i="20"/>
  <c r="W598" i="20"/>
  <c r="W602" i="20"/>
  <c r="W606" i="20"/>
  <c r="W610" i="20"/>
  <c r="W614" i="20"/>
  <c r="W618" i="20"/>
  <c r="W622" i="20"/>
  <c r="W626" i="20"/>
  <c r="W630" i="20"/>
  <c r="W634" i="20"/>
  <c r="W638" i="20"/>
  <c r="W642" i="20"/>
  <c r="W646" i="20"/>
  <c r="W650" i="20"/>
  <c r="W654" i="20"/>
  <c r="W658" i="20"/>
  <c r="W662" i="20"/>
  <c r="W666" i="20"/>
  <c r="W670" i="20"/>
  <c r="W674" i="20"/>
  <c r="W678" i="20"/>
  <c r="W682" i="20"/>
  <c r="W686" i="20"/>
  <c r="W690" i="20"/>
  <c r="W694" i="20"/>
  <c r="W698" i="20"/>
  <c r="W702" i="20"/>
  <c r="W706" i="20"/>
  <c r="W710" i="20"/>
  <c r="W714" i="20"/>
  <c r="W718" i="20"/>
  <c r="W722" i="20"/>
  <c r="W726" i="20"/>
  <c r="W730" i="20"/>
  <c r="W734" i="20"/>
  <c r="W738" i="20"/>
  <c r="W742" i="20"/>
  <c r="W746" i="20"/>
  <c r="W750" i="20"/>
  <c r="W754" i="20"/>
  <c r="W758" i="20"/>
  <c r="W762" i="20"/>
  <c r="W766" i="20"/>
  <c r="W770" i="20"/>
  <c r="W774" i="20"/>
  <c r="W778" i="20"/>
  <c r="W782" i="20"/>
  <c r="W786" i="20"/>
  <c r="W790" i="20"/>
  <c r="W794" i="20"/>
  <c r="W798" i="20"/>
  <c r="W802" i="20"/>
  <c r="W806" i="20"/>
  <c r="W810" i="20"/>
  <c r="W814" i="20"/>
  <c r="W818" i="20"/>
  <c r="W822" i="20"/>
  <c r="W826" i="20"/>
  <c r="W830" i="20"/>
  <c r="W834" i="20"/>
  <c r="W838" i="20"/>
  <c r="W842" i="20"/>
  <c r="W846" i="20"/>
  <c r="W850" i="20"/>
  <c r="W854" i="20"/>
  <c r="W858" i="20"/>
  <c r="W862" i="20"/>
  <c r="W866" i="20"/>
  <c r="W870" i="20"/>
  <c r="W874" i="20"/>
  <c r="W878" i="20"/>
  <c r="W882" i="20"/>
  <c r="W547" i="20"/>
  <c r="W549" i="20"/>
  <c r="W551" i="20"/>
  <c r="W553" i="20"/>
  <c r="W555" i="20"/>
  <c r="W557" i="20"/>
  <c r="W559" i="20"/>
  <c r="W561" i="20"/>
  <c r="W563" i="20"/>
  <c r="W565" i="20"/>
  <c r="W567" i="20"/>
  <c r="W569" i="20"/>
  <c r="W571" i="20"/>
  <c r="W573" i="20"/>
  <c r="W575" i="20"/>
  <c r="W577" i="20"/>
  <c r="W579" i="20"/>
  <c r="W581" i="20"/>
  <c r="W583" i="20"/>
  <c r="W585" i="20"/>
  <c r="W587" i="20"/>
  <c r="W589" i="20"/>
  <c r="W591" i="20"/>
  <c r="W593" i="20"/>
  <c r="W595" i="20"/>
  <c r="W597" i="20"/>
  <c r="W599" i="20"/>
  <c r="W601" i="20"/>
  <c r="W603" i="20"/>
  <c r="W605" i="20"/>
  <c r="W607" i="20"/>
  <c r="W609" i="20"/>
  <c r="W611" i="20"/>
  <c r="W613" i="20"/>
  <c r="W615" i="20"/>
  <c r="W617" i="20"/>
  <c r="W619" i="20"/>
  <c r="W621" i="20"/>
  <c r="W623" i="20"/>
  <c r="W625" i="20"/>
  <c r="W627" i="20"/>
  <c r="W629" i="20"/>
  <c r="W631" i="20"/>
  <c r="W633" i="20"/>
  <c r="W635" i="20"/>
  <c r="W637" i="20"/>
  <c r="W639" i="20"/>
  <c r="W641" i="20"/>
  <c r="W643" i="20"/>
  <c r="W645" i="20"/>
  <c r="W647" i="20"/>
  <c r="W649" i="20"/>
  <c r="W651" i="20"/>
  <c r="W653" i="20"/>
  <c r="W655" i="20"/>
  <c r="W657" i="20"/>
  <c r="W659" i="20"/>
  <c r="W661" i="20"/>
  <c r="W663" i="20"/>
  <c r="W665" i="20"/>
  <c r="W667" i="20"/>
  <c r="W669" i="20"/>
  <c r="W671" i="20"/>
  <c r="W673" i="20"/>
  <c r="W675" i="20"/>
  <c r="W677" i="20"/>
  <c r="W679" i="20"/>
  <c r="W681" i="20"/>
  <c r="W683" i="20"/>
  <c r="W685" i="20"/>
  <c r="W687" i="20"/>
  <c r="W689" i="20"/>
  <c r="W691" i="20"/>
  <c r="W693" i="20"/>
  <c r="W695" i="20"/>
  <c r="W697" i="20"/>
  <c r="W699" i="20"/>
  <c r="W701" i="20"/>
  <c r="W703" i="20"/>
  <c r="W705" i="20"/>
  <c r="W707" i="20"/>
  <c r="W709" i="20"/>
  <c r="W711" i="20"/>
  <c r="W713" i="20"/>
  <c r="W715" i="20"/>
  <c r="W717" i="20"/>
  <c r="W719" i="20"/>
  <c r="W721" i="20"/>
  <c r="W723" i="20"/>
  <c r="W725" i="20"/>
  <c r="W727" i="20"/>
  <c r="W729" i="20"/>
  <c r="W731" i="20"/>
  <c r="W733" i="20"/>
  <c r="W735" i="20"/>
  <c r="W737" i="20"/>
  <c r="W739" i="20"/>
  <c r="W741" i="20"/>
  <c r="W743" i="20"/>
  <c r="W745" i="20"/>
  <c r="W747" i="20"/>
  <c r="W749" i="20"/>
  <c r="W751" i="20"/>
  <c r="W753" i="20"/>
  <c r="W755" i="20"/>
  <c r="W757" i="20"/>
  <c r="W759" i="20"/>
  <c r="W761" i="20"/>
  <c r="W763" i="20"/>
  <c r="W765" i="20"/>
  <c r="W767" i="20"/>
  <c r="W769" i="20"/>
  <c r="W771" i="20"/>
  <c r="W773" i="20"/>
  <c r="W775" i="20"/>
  <c r="W777" i="20"/>
  <c r="W779" i="20"/>
  <c r="W781" i="20"/>
  <c r="W783" i="20"/>
  <c r="W785" i="20"/>
  <c r="W787" i="20"/>
  <c r="W789" i="20"/>
  <c r="W791" i="20"/>
  <c r="W793" i="20"/>
  <c r="W795" i="20"/>
  <c r="W797" i="20"/>
  <c r="W799" i="20"/>
  <c r="W801" i="20"/>
  <c r="W803" i="20"/>
  <c r="W805" i="20"/>
  <c r="W807" i="20"/>
  <c r="W809" i="20"/>
  <c r="W811" i="20"/>
  <c r="W813" i="20"/>
  <c r="W815" i="20"/>
  <c r="W817" i="20"/>
  <c r="W819" i="20"/>
  <c r="W821" i="20"/>
  <c r="W823" i="20"/>
  <c r="W825" i="20"/>
  <c r="W827" i="20"/>
  <c r="W829" i="20"/>
  <c r="W831" i="20"/>
  <c r="W833" i="20"/>
  <c r="W835" i="20"/>
  <c r="W837" i="20"/>
  <c r="W839" i="20"/>
  <c r="W841" i="20"/>
  <c r="W843" i="20"/>
  <c r="W845" i="20"/>
  <c r="W847" i="20"/>
  <c r="W849" i="20"/>
  <c r="W851" i="20"/>
  <c r="W853" i="20"/>
  <c r="W855" i="20"/>
  <c r="W857" i="20"/>
  <c r="W859" i="20"/>
  <c r="W861" i="20"/>
  <c r="W863" i="20"/>
  <c r="W865" i="20"/>
  <c r="W867" i="20"/>
  <c r="W869" i="20"/>
  <c r="W871" i="20"/>
  <c r="W873" i="20"/>
  <c r="W875" i="20"/>
  <c r="W877" i="20"/>
  <c r="W879" i="20"/>
  <c r="W881" i="20"/>
  <c r="W883" i="20"/>
  <c r="W885" i="20"/>
  <c r="W887" i="20"/>
  <c r="W889" i="20"/>
  <c r="W891" i="20"/>
  <c r="W893" i="20"/>
  <c r="W895" i="20"/>
  <c r="W897" i="20"/>
  <c r="W899" i="20"/>
  <c r="W901" i="20"/>
  <c r="W903" i="20"/>
  <c r="W905" i="20"/>
  <c r="W907" i="20"/>
  <c r="W909" i="20"/>
  <c r="W911" i="20"/>
  <c r="W913" i="20"/>
  <c r="W915" i="20"/>
  <c r="W917" i="20"/>
  <c r="W919" i="20"/>
  <c r="W921" i="20"/>
  <c r="W923" i="20"/>
  <c r="W926" i="20"/>
  <c r="W930" i="20"/>
  <c r="W934" i="20"/>
  <c r="W938" i="20"/>
  <c r="W942" i="20"/>
  <c r="W946" i="20"/>
  <c r="W950" i="20"/>
  <c r="W954" i="20"/>
  <c r="W958" i="20"/>
  <c r="W884" i="20"/>
  <c r="W886" i="20"/>
  <c r="W888" i="20"/>
  <c r="W890" i="20"/>
  <c r="W892" i="20"/>
  <c r="W894" i="20"/>
  <c r="W896" i="20"/>
  <c r="W898" i="20"/>
  <c r="W900" i="20"/>
  <c r="W902" i="20"/>
  <c r="W904" i="20"/>
  <c r="W906" i="20"/>
  <c r="W908" i="20"/>
  <c r="W910" i="20"/>
  <c r="W912" i="20"/>
  <c r="W914" i="20"/>
  <c r="W916" i="20"/>
  <c r="W918" i="20"/>
  <c r="W920" i="20"/>
  <c r="W922" i="20"/>
  <c r="W924" i="20"/>
  <c r="W928" i="20"/>
  <c r="W932" i="20"/>
  <c r="W936" i="20"/>
  <c r="W940" i="20"/>
  <c r="W944" i="20"/>
  <c r="W948" i="20"/>
  <c r="W952" i="20"/>
  <c r="W956" i="20"/>
  <c r="W960" i="20"/>
  <c r="W925" i="20"/>
  <c r="W927" i="20"/>
  <c r="W929" i="20"/>
  <c r="W931" i="20"/>
  <c r="W933" i="20"/>
  <c r="W935" i="20"/>
  <c r="W937" i="20"/>
  <c r="W939" i="20"/>
  <c r="W941" i="20"/>
  <c r="W943" i="20"/>
  <c r="W945" i="20"/>
  <c r="W947" i="20"/>
  <c r="W949" i="20"/>
  <c r="W951" i="20"/>
  <c r="W953" i="20"/>
  <c r="W955" i="20"/>
  <c r="W957" i="20"/>
  <c r="W959" i="20"/>
  <c r="W961" i="20"/>
  <c r="W963" i="20"/>
  <c r="W965" i="20"/>
  <c r="W967" i="20"/>
  <c r="W969" i="20"/>
  <c r="W971" i="20"/>
  <c r="W973" i="20"/>
  <c r="W975" i="20"/>
  <c r="W977" i="20"/>
  <c r="W979" i="20"/>
  <c r="W981" i="20"/>
  <c r="W983" i="20"/>
  <c r="W985" i="20"/>
  <c r="W987" i="20"/>
  <c r="W989" i="20"/>
  <c r="W991" i="20"/>
  <c r="W993" i="20"/>
  <c r="W995" i="20"/>
  <c r="W997" i="20"/>
  <c r="W999" i="20"/>
  <c r="W1001" i="20"/>
  <c r="W1003" i="20"/>
  <c r="W1005" i="20"/>
  <c r="W1007" i="20"/>
  <c r="W1009" i="20"/>
  <c r="W1011" i="20"/>
  <c r="W1013" i="20"/>
  <c r="W1015" i="20"/>
  <c r="W1017" i="20"/>
  <c r="W1019" i="20"/>
  <c r="W1021" i="20"/>
  <c r="W1023" i="20"/>
  <c r="W1025" i="20"/>
  <c r="W1027" i="20"/>
  <c r="W1029" i="20"/>
  <c r="W1031" i="20"/>
  <c r="W1033" i="20"/>
  <c r="W1035" i="20"/>
  <c r="W1037" i="20"/>
  <c r="W1039" i="20"/>
  <c r="W1041" i="20"/>
  <c r="W1043" i="20"/>
  <c r="W1045" i="20"/>
  <c r="W1047" i="20"/>
  <c r="W1049" i="20"/>
  <c r="W1051" i="20"/>
  <c r="W1053" i="20"/>
  <c r="W1055" i="20"/>
  <c r="W1057" i="20"/>
  <c r="W1059" i="20"/>
  <c r="W1061" i="20"/>
  <c r="W1063" i="20"/>
  <c r="W1065" i="20"/>
  <c r="W1067" i="20"/>
  <c r="W1069" i="20"/>
  <c r="W1071" i="20"/>
  <c r="W1073" i="20"/>
  <c r="W1075" i="20"/>
  <c r="W1077" i="20"/>
  <c r="W1079" i="20"/>
  <c r="W1081" i="20"/>
  <c r="W1083" i="20"/>
  <c r="W1085" i="20"/>
  <c r="W1087" i="20"/>
  <c r="W1089" i="20"/>
  <c r="W1091" i="20"/>
  <c r="W1093" i="20"/>
  <c r="W1095" i="20"/>
  <c r="W1097" i="20"/>
  <c r="W1099" i="20"/>
  <c r="W1101" i="20"/>
  <c r="W1103" i="20"/>
  <c r="W1105" i="20"/>
  <c r="W1107" i="20"/>
  <c r="W1109" i="20"/>
  <c r="W1111" i="20"/>
  <c r="W1113" i="20"/>
  <c r="W1115" i="20"/>
  <c r="W1117" i="20"/>
  <c r="W1119" i="20"/>
  <c r="W1121" i="20"/>
  <c r="W1123" i="20"/>
  <c r="W1125" i="20"/>
  <c r="W1127" i="20"/>
  <c r="W1129" i="20"/>
  <c r="W1131" i="20"/>
  <c r="W1133" i="20"/>
  <c r="W1135" i="20"/>
  <c r="W1137" i="20"/>
  <c r="W1139" i="20"/>
  <c r="W1141" i="20"/>
  <c r="W1143" i="20"/>
  <c r="W1145" i="20"/>
  <c r="W1147" i="20"/>
  <c r="W1149" i="20"/>
  <c r="W1151" i="20"/>
  <c r="W1153" i="20"/>
  <c r="W1155" i="20"/>
  <c r="W1157" i="20"/>
  <c r="W1159" i="20"/>
  <c r="W1161" i="20"/>
  <c r="W1163" i="20"/>
  <c r="W1165" i="20"/>
  <c r="W1167" i="20"/>
  <c r="W1169" i="20"/>
  <c r="W1171" i="20"/>
  <c r="W1173" i="20"/>
  <c r="W1175" i="20"/>
  <c r="W1177" i="20"/>
  <c r="W1179" i="20"/>
  <c r="W1181" i="20"/>
  <c r="W1183" i="20"/>
  <c r="W1185" i="20"/>
  <c r="W1187" i="20"/>
  <c r="W1189" i="20"/>
  <c r="W1191" i="20"/>
  <c r="W1193" i="20"/>
  <c r="W1195" i="20"/>
  <c r="W1197" i="20"/>
  <c r="W1199" i="20"/>
  <c r="W1201" i="20"/>
  <c r="W1203" i="20"/>
  <c r="W1205" i="20"/>
  <c r="W1207" i="20"/>
  <c r="W1209" i="20"/>
  <c r="W1211" i="20"/>
  <c r="W1213" i="20"/>
  <c r="W1215" i="20"/>
  <c r="W1217" i="20"/>
  <c r="W1219" i="20"/>
  <c r="W1221" i="20"/>
  <c r="W1223" i="20"/>
  <c r="W1225" i="20"/>
  <c r="W1227" i="20"/>
  <c r="W1229" i="20"/>
  <c r="W1231" i="20"/>
  <c r="W1233" i="20"/>
  <c r="W1235" i="20"/>
  <c r="W1237" i="20"/>
  <c r="W1239" i="20"/>
  <c r="W1241" i="20"/>
  <c r="W1243" i="20"/>
  <c r="W1245" i="20"/>
  <c r="W1247" i="20"/>
  <c r="W1249" i="20"/>
  <c r="W1251" i="20"/>
  <c r="W1253" i="20"/>
  <c r="W1255" i="20"/>
  <c r="W1257" i="20"/>
  <c r="W1259" i="20"/>
  <c r="W1261" i="20"/>
  <c r="W1263" i="20"/>
  <c r="W1265" i="20"/>
  <c r="W1267" i="20"/>
  <c r="W1269" i="20"/>
  <c r="W1271" i="20"/>
  <c r="W1273" i="20"/>
  <c r="W1275" i="20"/>
  <c r="W1277" i="20"/>
  <c r="W1279" i="20"/>
  <c r="W1281" i="20"/>
  <c r="W1283" i="20"/>
  <c r="W1285" i="20"/>
  <c r="W1287" i="20"/>
  <c r="W1289" i="20"/>
  <c r="W1293" i="20"/>
  <c r="W1297" i="20"/>
  <c r="W1301" i="20"/>
  <c r="W1305" i="20"/>
  <c r="W1309" i="20"/>
  <c r="W1313" i="20"/>
  <c r="W1317" i="20"/>
  <c r="W1321" i="20"/>
  <c r="W1325" i="20"/>
  <c r="W1329" i="20"/>
  <c r="W962" i="20"/>
  <c r="W964" i="20"/>
  <c r="W966" i="20"/>
  <c r="W968" i="20"/>
  <c r="W970" i="20"/>
  <c r="W972" i="20"/>
  <c r="W974" i="20"/>
  <c r="W976" i="20"/>
  <c r="W978" i="20"/>
  <c r="W980" i="20"/>
  <c r="W982" i="20"/>
  <c r="W984" i="20"/>
  <c r="W986" i="20"/>
  <c r="W988" i="20"/>
  <c r="W990" i="20"/>
  <c r="W992" i="20"/>
  <c r="W994" i="20"/>
  <c r="W996" i="20"/>
  <c r="W998" i="20"/>
  <c r="W1000" i="20"/>
  <c r="W1002" i="20"/>
  <c r="W1004" i="20"/>
  <c r="W1006" i="20"/>
  <c r="W1008" i="20"/>
  <c r="W1010" i="20"/>
  <c r="W1012" i="20"/>
  <c r="W1014" i="20"/>
  <c r="W1016" i="20"/>
  <c r="W1018" i="20"/>
  <c r="W1020" i="20"/>
  <c r="W1022" i="20"/>
  <c r="W1024" i="20"/>
  <c r="W1026" i="20"/>
  <c r="W1028" i="20"/>
  <c r="W1030" i="20"/>
  <c r="W1032" i="20"/>
  <c r="W1034" i="20"/>
  <c r="W1036" i="20"/>
  <c r="W1038" i="20"/>
  <c r="W1040" i="20"/>
  <c r="W1042" i="20"/>
  <c r="W1044" i="20"/>
  <c r="W1046" i="20"/>
  <c r="W1048" i="20"/>
  <c r="W1050" i="20"/>
  <c r="W1052" i="20"/>
  <c r="W1054" i="20"/>
  <c r="W1056" i="20"/>
  <c r="W1058" i="20"/>
  <c r="W1060" i="20"/>
  <c r="W1062" i="20"/>
  <c r="W1064" i="20"/>
  <c r="W1066" i="20"/>
  <c r="W1068" i="20"/>
  <c r="W1070" i="20"/>
  <c r="W1072" i="20"/>
  <c r="W1074" i="20"/>
  <c r="W1076" i="20"/>
  <c r="W1078" i="20"/>
  <c r="W1080" i="20"/>
  <c r="W1082" i="20"/>
  <c r="W1084" i="20"/>
  <c r="W1086" i="20"/>
  <c r="W1088" i="20"/>
  <c r="W1090" i="20"/>
  <c r="W1092" i="20"/>
  <c r="W1094" i="20"/>
  <c r="W1096" i="20"/>
  <c r="W1098" i="20"/>
  <c r="W1100" i="20"/>
  <c r="W1102" i="20"/>
  <c r="W1104" i="20"/>
  <c r="W1106" i="20"/>
  <c r="W1108" i="20"/>
  <c r="W1110" i="20"/>
  <c r="W1112" i="20"/>
  <c r="W1114" i="20"/>
  <c r="W1116" i="20"/>
  <c r="W1118" i="20"/>
  <c r="W1120" i="20"/>
  <c r="W1122" i="20"/>
  <c r="W1124" i="20"/>
  <c r="W1126" i="20"/>
  <c r="W1128" i="20"/>
  <c r="W1130" i="20"/>
  <c r="W1132" i="20"/>
  <c r="W1134" i="20"/>
  <c r="W1136" i="20"/>
  <c r="W1138" i="20"/>
  <c r="W1140" i="20"/>
  <c r="W1142" i="20"/>
  <c r="W1144" i="20"/>
  <c r="W1146" i="20"/>
  <c r="W1148" i="20"/>
  <c r="W1150" i="20"/>
  <c r="W1152" i="20"/>
  <c r="W1154" i="20"/>
  <c r="W1156" i="20"/>
  <c r="W1158" i="20"/>
  <c r="W1160" i="20"/>
  <c r="W1162" i="20"/>
  <c r="W1164" i="20"/>
  <c r="W1166" i="20"/>
  <c r="W1168" i="20"/>
  <c r="W1170" i="20"/>
  <c r="W1172" i="20"/>
  <c r="W1174" i="20"/>
  <c r="W1176" i="20"/>
  <c r="W1178" i="20"/>
  <c r="W1180" i="20"/>
  <c r="W1182" i="20"/>
  <c r="W1184" i="20"/>
  <c r="W1186" i="20"/>
  <c r="W1188" i="20"/>
  <c r="W1190" i="20"/>
  <c r="W1192" i="20"/>
  <c r="W1194" i="20"/>
  <c r="W1196" i="20"/>
  <c r="W1198" i="20"/>
  <c r="W1200" i="20"/>
  <c r="W1202" i="20"/>
  <c r="W1204" i="20"/>
  <c r="W1206" i="20"/>
  <c r="W1208" i="20"/>
  <c r="W1210" i="20"/>
  <c r="W1212" i="20"/>
  <c r="W1214" i="20"/>
  <c r="W1216" i="20"/>
  <c r="W1218" i="20"/>
  <c r="W1220" i="20"/>
  <c r="W1222" i="20"/>
  <c r="W1224" i="20"/>
  <c r="W1226" i="20"/>
  <c r="W1228" i="20"/>
  <c r="W1230" i="20"/>
  <c r="W1232" i="20"/>
  <c r="W1234" i="20"/>
  <c r="W1236" i="20"/>
  <c r="W1238" i="20"/>
  <c r="W1240" i="20"/>
  <c r="W1242" i="20"/>
  <c r="W1244" i="20"/>
  <c r="W1246" i="20"/>
  <c r="W1248" i="20"/>
  <c r="W1250" i="20"/>
  <c r="W1252" i="20"/>
  <c r="W1254" i="20"/>
  <c r="W1256" i="20"/>
  <c r="W1258" i="20"/>
  <c r="W1260" i="20"/>
  <c r="W1262" i="20"/>
  <c r="W1264" i="20"/>
  <c r="W1266" i="20"/>
  <c r="W1268" i="20"/>
  <c r="W1270" i="20"/>
  <c r="W1272" i="20"/>
  <c r="W1274" i="20"/>
  <c r="W1276" i="20"/>
  <c r="W1278" i="20"/>
  <c r="W1280" i="20"/>
  <c r="W1282" i="20"/>
  <c r="W1284" i="20"/>
  <c r="W1286" i="20"/>
  <c r="W1288" i="20"/>
  <c r="W1291" i="20"/>
  <c r="W1295" i="20"/>
  <c r="W1299" i="20"/>
  <c r="W1303" i="20"/>
  <c r="W1307" i="20"/>
  <c r="W1311" i="20"/>
  <c r="W1315" i="20"/>
  <c r="W1319" i="20"/>
  <c r="W1323" i="20"/>
  <c r="W1327" i="20"/>
  <c r="W1290" i="20"/>
  <c r="W1292" i="20"/>
  <c r="W1294" i="20"/>
  <c r="W1296" i="20"/>
  <c r="W1298" i="20"/>
  <c r="W1300" i="20"/>
  <c r="W1302" i="20"/>
  <c r="W1304" i="20"/>
  <c r="W1306" i="20"/>
  <c r="W1308" i="20"/>
  <c r="W1310" i="20"/>
  <c r="W1312" i="20"/>
  <c r="W1314" i="20"/>
  <c r="W1316" i="20"/>
  <c r="W1318" i="20"/>
  <c r="W1320" i="20"/>
  <c r="W1322" i="20"/>
  <c r="W1324" i="20"/>
  <c r="W1326" i="20"/>
  <c r="W1328" i="20"/>
  <c r="W1330" i="20"/>
  <c r="W1332" i="20"/>
  <c r="W1334" i="20"/>
  <c r="W1336" i="20"/>
  <c r="W1338" i="20"/>
  <c r="W1340" i="20"/>
  <c r="W1342" i="20"/>
  <c r="W1344" i="20"/>
  <c r="W1346" i="20"/>
  <c r="W1348" i="20"/>
  <c r="W1350" i="20"/>
  <c r="W1352" i="20"/>
  <c r="W1354" i="20"/>
  <c r="W1356" i="20"/>
  <c r="W1358" i="20"/>
  <c r="W1360" i="20"/>
  <c r="W1362" i="20"/>
  <c r="W1364" i="20"/>
  <c r="W1366" i="20"/>
  <c r="W1368" i="20"/>
  <c r="W1370" i="20"/>
  <c r="W1372" i="20"/>
  <c r="W1374" i="20"/>
  <c r="W1376" i="20"/>
  <c r="W1378" i="20"/>
  <c r="W1380" i="20"/>
  <c r="W1382" i="20"/>
  <c r="W1384" i="20"/>
  <c r="W1386" i="20"/>
  <c r="W1388" i="20"/>
  <c r="W1390" i="20"/>
  <c r="W1392" i="20"/>
  <c r="W1394" i="20"/>
  <c r="W1396" i="20"/>
  <c r="W1398" i="20"/>
  <c r="W1400" i="20"/>
  <c r="W1402" i="20"/>
  <c r="W1404" i="20"/>
  <c r="W1406" i="20"/>
  <c r="W1408" i="20"/>
  <c r="W1410" i="20"/>
  <c r="W1412" i="20"/>
  <c r="W1414" i="20"/>
  <c r="W1416" i="20"/>
  <c r="W1418" i="20"/>
  <c r="W1420" i="20"/>
  <c r="W1422" i="20"/>
  <c r="W1424" i="20"/>
  <c r="W1426" i="20"/>
  <c r="W1428" i="20"/>
  <c r="W1430" i="20"/>
  <c r="W1432" i="20"/>
  <c r="W1434" i="20"/>
  <c r="W1436" i="20"/>
  <c r="W1438" i="20"/>
  <c r="W1440" i="20"/>
  <c r="W1442" i="20"/>
  <c r="W1444" i="20"/>
  <c r="W1446" i="20"/>
  <c r="W1448" i="20"/>
  <c r="W1450" i="20"/>
  <c r="W1452" i="20"/>
  <c r="W1454" i="20"/>
  <c r="W1456" i="20"/>
  <c r="W1458" i="20"/>
  <c r="W1460" i="20"/>
  <c r="W1462" i="20"/>
  <c r="W1464" i="20"/>
  <c r="W1466" i="20"/>
  <c r="W1468" i="20"/>
  <c r="W1470" i="20"/>
  <c r="W1472" i="20"/>
  <c r="W1474" i="20"/>
  <c r="W1476" i="20"/>
  <c r="W1478" i="20"/>
  <c r="W1480" i="20"/>
  <c r="W1482" i="20"/>
  <c r="W1484" i="20"/>
  <c r="W1486" i="20"/>
  <c r="W1488" i="20"/>
  <c r="W1492" i="20"/>
  <c r="W1496" i="20"/>
  <c r="W1500" i="20"/>
  <c r="W1504" i="20"/>
  <c r="W1508" i="20"/>
  <c r="W1512" i="20"/>
  <c r="W1516" i="20"/>
  <c r="W1520" i="20"/>
  <c r="W1331" i="20"/>
  <c r="W1333" i="20"/>
  <c r="W1335" i="20"/>
  <c r="W1337" i="20"/>
  <c r="W1339" i="20"/>
  <c r="W1341" i="20"/>
  <c r="W1343" i="20"/>
  <c r="W1345" i="20"/>
  <c r="W1347" i="20"/>
  <c r="W1349" i="20"/>
  <c r="W1351" i="20"/>
  <c r="W1353" i="20"/>
  <c r="W1355" i="20"/>
  <c r="W1357" i="20"/>
  <c r="W1359" i="20"/>
  <c r="W1361" i="20"/>
  <c r="W1363" i="20"/>
  <c r="W1365" i="20"/>
  <c r="W1367" i="20"/>
  <c r="W1369" i="20"/>
  <c r="W1371" i="20"/>
  <c r="W1373" i="20"/>
  <c r="W1375" i="20"/>
  <c r="W1377" i="20"/>
  <c r="W1379" i="20"/>
  <c r="W1381" i="20"/>
  <c r="W1383" i="20"/>
  <c r="W1385" i="20"/>
  <c r="W1387" i="20"/>
  <c r="W1389" i="20"/>
  <c r="W1391" i="20"/>
  <c r="W1393" i="20"/>
  <c r="W1395" i="20"/>
  <c r="W1397" i="20"/>
  <c r="W1399" i="20"/>
  <c r="W1401" i="20"/>
  <c r="W1403" i="20"/>
  <c r="W1405" i="20"/>
  <c r="W1407" i="20"/>
  <c r="W1409" i="20"/>
  <c r="W1411" i="20"/>
  <c r="W1413" i="20"/>
  <c r="W1415" i="20"/>
  <c r="W1417" i="20"/>
  <c r="W1419" i="20"/>
  <c r="W1421" i="20"/>
  <c r="W1423" i="20"/>
  <c r="W1425" i="20"/>
  <c r="W1427" i="20"/>
  <c r="W1429" i="20"/>
  <c r="W1431" i="20"/>
  <c r="W1433" i="20"/>
  <c r="W1435" i="20"/>
  <c r="W1437" i="20"/>
  <c r="W1439" i="20"/>
  <c r="W1441" i="20"/>
  <c r="W1443" i="20"/>
  <c r="W1445" i="20"/>
  <c r="W1447" i="20"/>
  <c r="W1449" i="20"/>
  <c r="W1451" i="20"/>
  <c r="W1453" i="20"/>
  <c r="W1455" i="20"/>
  <c r="W1457" i="20"/>
  <c r="W1459" i="20"/>
  <c r="W1461" i="20"/>
  <c r="W1463" i="20"/>
  <c r="W1465" i="20"/>
  <c r="W1467" i="20"/>
  <c r="W1469" i="20"/>
  <c r="W1471" i="20"/>
  <c r="W1473" i="20"/>
  <c r="W1475" i="20"/>
  <c r="W1477" i="20"/>
  <c r="W1479" i="20"/>
  <c r="W1481" i="20"/>
  <c r="W1483" i="20"/>
  <c r="W1485" i="20"/>
  <c r="W1487" i="20"/>
  <c r="W1490" i="20"/>
  <c r="W1494" i="20"/>
  <c r="W1498" i="20"/>
  <c r="W1502" i="20"/>
  <c r="W1506" i="20"/>
  <c r="W1510" i="20"/>
  <c r="W1514" i="20"/>
  <c r="W1518" i="20"/>
  <c r="W1522" i="20"/>
  <c r="W1489" i="20"/>
  <c r="W1491" i="20"/>
  <c r="W1493" i="20"/>
  <c r="W1495" i="20"/>
  <c r="W1497" i="20"/>
  <c r="W1499" i="20"/>
  <c r="W1501" i="20"/>
  <c r="W1503" i="20"/>
  <c r="W1505" i="20"/>
  <c r="W1507" i="20"/>
  <c r="W1509" i="20"/>
  <c r="W1511" i="20"/>
  <c r="W1513" i="20"/>
  <c r="W1515" i="20"/>
  <c r="W1517" i="20"/>
  <c r="W1519" i="20"/>
  <c r="W1521" i="20"/>
  <c r="W1523" i="20"/>
  <c r="W1525" i="20"/>
  <c r="W1527" i="20"/>
  <c r="W1529" i="20"/>
  <c r="W1531" i="20"/>
  <c r="W1533" i="20"/>
  <c r="W1535" i="20"/>
  <c r="W1537" i="20"/>
  <c r="W1539" i="20"/>
  <c r="W1541" i="20"/>
  <c r="W1543" i="20"/>
  <c r="W1545" i="20"/>
  <c r="W1547" i="20"/>
  <c r="W1549" i="20"/>
  <c r="W1551" i="20"/>
  <c r="W1553" i="20"/>
  <c r="W1555" i="20"/>
  <c r="W1557" i="20"/>
  <c r="W1559" i="20"/>
  <c r="W1561" i="20"/>
  <c r="W1563" i="20"/>
  <c r="W1565" i="20"/>
  <c r="W1567" i="20"/>
  <c r="W1569" i="20"/>
  <c r="W1571" i="20"/>
  <c r="W1573" i="20"/>
  <c r="W1575" i="20"/>
  <c r="W1577" i="20"/>
  <c r="W1579" i="20"/>
  <c r="W1581" i="20"/>
  <c r="W1583" i="20"/>
  <c r="W1585" i="20"/>
  <c r="W1587" i="20"/>
  <c r="W1589" i="20"/>
  <c r="W1591" i="20"/>
  <c r="W1593" i="20"/>
  <c r="W1595" i="20"/>
  <c r="W1597" i="20"/>
  <c r="W1599" i="20"/>
  <c r="W1601" i="20"/>
  <c r="W1603" i="20"/>
  <c r="W1605" i="20"/>
  <c r="W1607" i="20"/>
  <c r="W1609" i="20"/>
  <c r="W1611" i="20"/>
  <c r="W1613" i="20"/>
  <c r="W1615" i="20"/>
  <c r="W1617" i="20"/>
  <c r="W1619" i="20"/>
  <c r="W1621" i="20"/>
  <c r="W1623" i="20"/>
  <c r="W1625" i="20"/>
  <c r="W1627" i="20"/>
  <c r="W1629" i="20"/>
  <c r="W1631" i="20"/>
  <c r="W1633" i="20"/>
  <c r="W1635" i="20"/>
  <c r="W1637" i="20"/>
  <c r="W1639" i="20"/>
  <c r="W1641" i="20"/>
  <c r="W1643" i="20"/>
  <c r="W1645" i="20"/>
  <c r="W1647" i="20"/>
  <c r="W1649" i="20"/>
  <c r="W1651" i="20"/>
  <c r="W1653" i="20"/>
  <c r="W1655" i="20"/>
  <c r="W1657" i="20"/>
  <c r="W1659" i="20"/>
  <c r="W1661" i="20"/>
  <c r="W1663" i="20"/>
  <c r="W1665" i="20"/>
  <c r="W1667" i="20"/>
  <c r="W1669" i="20"/>
  <c r="W1671" i="20"/>
  <c r="W1673" i="20"/>
  <c r="W1677" i="20"/>
  <c r="W1681" i="20"/>
  <c r="W1685" i="20"/>
  <c r="W1689" i="20"/>
  <c r="W1693" i="20"/>
  <c r="W1697" i="20"/>
  <c r="W1701" i="20"/>
  <c r="W1705" i="20"/>
  <c r="W1709" i="20"/>
  <c r="W1524" i="20"/>
  <c r="W1526" i="20"/>
  <c r="W1528" i="20"/>
  <c r="W1530" i="20"/>
  <c r="W1532" i="20"/>
  <c r="W1534" i="20"/>
  <c r="W1536" i="20"/>
  <c r="W1538" i="20"/>
  <c r="W1540" i="20"/>
  <c r="W1542" i="20"/>
  <c r="W1544" i="20"/>
  <c r="W1546" i="20"/>
  <c r="W1548" i="20"/>
  <c r="W1550" i="20"/>
  <c r="W1552" i="20"/>
  <c r="W1554" i="20"/>
  <c r="W1556" i="20"/>
  <c r="W1558" i="20"/>
  <c r="W1560" i="20"/>
  <c r="W1562" i="20"/>
  <c r="W1564" i="20"/>
  <c r="W1566" i="20"/>
  <c r="W1568" i="20"/>
  <c r="W1570" i="20"/>
  <c r="W1572" i="20"/>
  <c r="W1574" i="20"/>
  <c r="W1576" i="20"/>
  <c r="W1578" i="20"/>
  <c r="W1580" i="20"/>
  <c r="W1582" i="20"/>
  <c r="W1584" i="20"/>
  <c r="W1586" i="20"/>
  <c r="W1588" i="20"/>
  <c r="W1590" i="20"/>
  <c r="W1592" i="20"/>
  <c r="W1594" i="20"/>
  <c r="W1596" i="20"/>
  <c r="W1598" i="20"/>
  <c r="W1600" i="20"/>
  <c r="W1602" i="20"/>
  <c r="W1604" i="20"/>
  <c r="W1606" i="20"/>
  <c r="W1608" i="20"/>
  <c r="W1610" i="20"/>
  <c r="W1612" i="20"/>
  <c r="W1614" i="20"/>
  <c r="W1616" i="20"/>
  <c r="W1618" i="20"/>
  <c r="W1620" i="20"/>
  <c r="W1622" i="20"/>
  <c r="W1624" i="20"/>
  <c r="W1626" i="20"/>
  <c r="W1628" i="20"/>
  <c r="W1630" i="20"/>
  <c r="W1632" i="20"/>
  <c r="W1634" i="20"/>
  <c r="W1636" i="20"/>
  <c r="W1638" i="20"/>
  <c r="W1640" i="20"/>
  <c r="W1642" i="20"/>
  <c r="W1644" i="20"/>
  <c r="W1646" i="20"/>
  <c r="W1648" i="20"/>
  <c r="W1650" i="20"/>
  <c r="W1652" i="20"/>
  <c r="W1654" i="20"/>
  <c r="W1656" i="20"/>
  <c r="W1658" i="20"/>
  <c r="W1660" i="20"/>
  <c r="W1662" i="20"/>
  <c r="W1664" i="20"/>
  <c r="W1666" i="20"/>
  <c r="W1668" i="20"/>
  <c r="W1670" i="20"/>
  <c r="W1675" i="20"/>
  <c r="W1679" i="20"/>
  <c r="W1683" i="20"/>
  <c r="W1687" i="20"/>
  <c r="W1691" i="20"/>
  <c r="W1695" i="20"/>
  <c r="W1699" i="20"/>
  <c r="W1703" i="20"/>
  <c r="W1707" i="20"/>
  <c r="W1672" i="20"/>
  <c r="W1674" i="20"/>
  <c r="W1676" i="20"/>
  <c r="W1678" i="20"/>
  <c r="W1680" i="20"/>
  <c r="W1682" i="20"/>
  <c r="W1684" i="20"/>
  <c r="W1686" i="20"/>
  <c r="W1688" i="20"/>
  <c r="W1690" i="20"/>
  <c r="W1692" i="20"/>
  <c r="W1694" i="20"/>
  <c r="W1696" i="20"/>
  <c r="W1698" i="20"/>
  <c r="W1700" i="20"/>
  <c r="W1702" i="20"/>
  <c r="W1704" i="20"/>
  <c r="W1706" i="20"/>
  <c r="W1708" i="20"/>
  <c r="W1710" i="20"/>
  <c r="W1712" i="20"/>
  <c r="W1714" i="20"/>
  <c r="W1716" i="20"/>
  <c r="W1718" i="20"/>
  <c r="W1720" i="20"/>
  <c r="W1722" i="20"/>
  <c r="W1724" i="20"/>
  <c r="W1726" i="20"/>
  <c r="W1728" i="20"/>
  <c r="W1730" i="20"/>
  <c r="W1732" i="20"/>
  <c r="W1734" i="20"/>
  <c r="W1736" i="20"/>
  <c r="W1738" i="20"/>
  <c r="W1740" i="20"/>
  <c r="W1742" i="20"/>
  <c r="W1744" i="20"/>
  <c r="W1746" i="20"/>
  <c r="W1748" i="20"/>
  <c r="W1750" i="20"/>
  <c r="W1752" i="20"/>
  <c r="W1754" i="20"/>
  <c r="W1756" i="20"/>
  <c r="W1758" i="20"/>
  <c r="W1760" i="20"/>
  <c r="W1762" i="20"/>
  <c r="W1764" i="20"/>
  <c r="W1766" i="20"/>
  <c r="W1768" i="20"/>
  <c r="W1770" i="20"/>
  <c r="W1772" i="20"/>
  <c r="W1774" i="20"/>
  <c r="W1776" i="20"/>
  <c r="W1778" i="20"/>
  <c r="W1780" i="20"/>
  <c r="W1782" i="20"/>
  <c r="W1784" i="20"/>
  <c r="W1786" i="20"/>
  <c r="W1790" i="20"/>
  <c r="W1794" i="20"/>
  <c r="W1798" i="20"/>
  <c r="W1802" i="20"/>
  <c r="W1806" i="20"/>
  <c r="W1810" i="20"/>
  <c r="W1814" i="20"/>
  <c r="W1818" i="20"/>
  <c r="W1822" i="20"/>
  <c r="W1711" i="20"/>
  <c r="W1713" i="20"/>
  <c r="W1715" i="20"/>
  <c r="W1717" i="20"/>
  <c r="W1719" i="20"/>
  <c r="W1721" i="20"/>
  <c r="W1723" i="20"/>
  <c r="W1725" i="20"/>
  <c r="W1727" i="20"/>
  <c r="W1729" i="20"/>
  <c r="W1731" i="20"/>
  <c r="W1733" i="20"/>
  <c r="W1735" i="20"/>
  <c r="W1737" i="20"/>
  <c r="W1739" i="20"/>
  <c r="W1741" i="20"/>
  <c r="W1743" i="20"/>
  <c r="W1745" i="20"/>
  <c r="W1747" i="20"/>
  <c r="W1749" i="20"/>
  <c r="W1751" i="20"/>
  <c r="W1753" i="20"/>
  <c r="W1755" i="20"/>
  <c r="W1757" i="20"/>
  <c r="W1759" i="20"/>
  <c r="W1761" i="20"/>
  <c r="W1763" i="20"/>
  <c r="W1765" i="20"/>
  <c r="W1767" i="20"/>
  <c r="W1769" i="20"/>
  <c r="W1771" i="20"/>
  <c r="W1773" i="20"/>
  <c r="W1775" i="20"/>
  <c r="W1777" i="20"/>
  <c r="W1779" i="20"/>
  <c r="W1781" i="20"/>
  <c r="W1783" i="20"/>
  <c r="W1788" i="20"/>
  <c r="W1792" i="20"/>
  <c r="W1796" i="20"/>
  <c r="W1800" i="20"/>
  <c r="W1804" i="20"/>
  <c r="W1808" i="20"/>
  <c r="W1812" i="20"/>
  <c r="W1816" i="20"/>
  <c r="W1820" i="20"/>
  <c r="W1785" i="20"/>
  <c r="W1787" i="20"/>
  <c r="W1789" i="20"/>
  <c r="W1791" i="20"/>
  <c r="W1793" i="20"/>
  <c r="W1795" i="20"/>
  <c r="W1797" i="20"/>
  <c r="W1799" i="20"/>
  <c r="W1801" i="20"/>
  <c r="W1803" i="20"/>
  <c r="W1805" i="20"/>
  <c r="W1807" i="20"/>
  <c r="W1809" i="20"/>
  <c r="W1811" i="20"/>
  <c r="W1813" i="20"/>
  <c r="W1815" i="20"/>
  <c r="W1817" i="20"/>
  <c r="W1819" i="20"/>
  <c r="W1821" i="20"/>
  <c r="W1823" i="20"/>
  <c r="W1825" i="20"/>
  <c r="W1827" i="20"/>
  <c r="W1829" i="20"/>
  <c r="W1831" i="20"/>
  <c r="W1833" i="20"/>
  <c r="W1835" i="20"/>
  <c r="W1837" i="20"/>
  <c r="W1839" i="20"/>
  <c r="W1841" i="20"/>
  <c r="W1843" i="20"/>
  <c r="W1845" i="20"/>
  <c r="W1847" i="20"/>
  <c r="W1849" i="20"/>
  <c r="W1851" i="20"/>
  <c r="W1853" i="20"/>
  <c r="W1855" i="20"/>
  <c r="W1857" i="20"/>
  <c r="W1859" i="20"/>
  <c r="W1861" i="20"/>
  <c r="W1863" i="20"/>
  <c r="W1865" i="20"/>
  <c r="W1867" i="20"/>
  <c r="W1869" i="20"/>
  <c r="W1873" i="20"/>
  <c r="W1877" i="20"/>
  <c r="W1881" i="20"/>
  <c r="W1885" i="20"/>
  <c r="W1889" i="20"/>
  <c r="W1893" i="20"/>
  <c r="W1897" i="20"/>
  <c r="W1901" i="20"/>
  <c r="W1905" i="20"/>
  <c r="W1824" i="20"/>
  <c r="W1826" i="20"/>
  <c r="W1828" i="20"/>
  <c r="W1830" i="20"/>
  <c r="W1832" i="20"/>
  <c r="W1834" i="20"/>
  <c r="W1836" i="20"/>
  <c r="W1838" i="20"/>
  <c r="W1840" i="20"/>
  <c r="W1842" i="20"/>
  <c r="W1844" i="20"/>
  <c r="W1846" i="20"/>
  <c r="W1848" i="20"/>
  <c r="W1850" i="20"/>
  <c r="W1852" i="20"/>
  <c r="W1854" i="20"/>
  <c r="W1856" i="20"/>
  <c r="W1858" i="20"/>
  <c r="W1860" i="20"/>
  <c r="W1862" i="20"/>
  <c r="W1864" i="20"/>
  <c r="W1866" i="20"/>
  <c r="W1868" i="20"/>
  <c r="W1870" i="20"/>
  <c r="W1871" i="20"/>
  <c r="W1875" i="20"/>
  <c r="W1879" i="20"/>
  <c r="W1883" i="20"/>
  <c r="W1887" i="20"/>
  <c r="W1891" i="20"/>
  <c r="W1895" i="20"/>
  <c r="W1899" i="20"/>
  <c r="W1903" i="20"/>
  <c r="W1872" i="20"/>
  <c r="W1874" i="20"/>
  <c r="W1876" i="20"/>
  <c r="W1878" i="20"/>
  <c r="W1880" i="20"/>
  <c r="W1882" i="20"/>
  <c r="W1884" i="20"/>
  <c r="W1886" i="20"/>
  <c r="W1888" i="20"/>
  <c r="W1890" i="20"/>
  <c r="W1892" i="20"/>
  <c r="W1894" i="20"/>
  <c r="W1896" i="20"/>
  <c r="W1898" i="20"/>
  <c r="W1900" i="20"/>
  <c r="W1902" i="20"/>
  <c r="W1904" i="20"/>
  <c r="W1906" i="20"/>
  <c r="W1908" i="20"/>
  <c r="W1910" i="20"/>
  <c r="W1912" i="20"/>
  <c r="W1914" i="20"/>
  <c r="W1916" i="20"/>
  <c r="W1918" i="20"/>
  <c r="W1920" i="20"/>
  <c r="W1922" i="20"/>
  <c r="W1924" i="20"/>
  <c r="W1926" i="20"/>
  <c r="W1928" i="20"/>
  <c r="W1930" i="20"/>
  <c r="W1932" i="20"/>
  <c r="W1934" i="20"/>
  <c r="W1936" i="20"/>
  <c r="W1938" i="20"/>
  <c r="W1940" i="20"/>
  <c r="W1944" i="20"/>
  <c r="W1948" i="20"/>
  <c r="W1952" i="20"/>
  <c r="W1956" i="20"/>
  <c r="W1960" i="20"/>
  <c r="W1964" i="20"/>
  <c r="W1968" i="20"/>
  <c r="W1907" i="20"/>
  <c r="W1909" i="20"/>
  <c r="W1911" i="20"/>
  <c r="W1913" i="20"/>
  <c r="W1915" i="20"/>
  <c r="W1917" i="20"/>
  <c r="W1919" i="20"/>
  <c r="W1921" i="20"/>
  <c r="W1923" i="20"/>
  <c r="W1925" i="20"/>
  <c r="W1927" i="20"/>
  <c r="W1929" i="20"/>
  <c r="W1931" i="20"/>
  <c r="W1933" i="20"/>
  <c r="W1935" i="20"/>
  <c r="W1937" i="20"/>
  <c r="W1942" i="20"/>
  <c r="W1946" i="20"/>
  <c r="W1950" i="20"/>
  <c r="W1954" i="20"/>
  <c r="W1958" i="20"/>
  <c r="W1962" i="20"/>
  <c r="W1966" i="20"/>
  <c r="W1970" i="20"/>
  <c r="W1939" i="20"/>
  <c r="W1941" i="20"/>
  <c r="W1943" i="20"/>
  <c r="W1945" i="20"/>
  <c r="W1947" i="20"/>
  <c r="W1949" i="20"/>
  <c r="W1951" i="20"/>
  <c r="W1953" i="20"/>
  <c r="W1955" i="20"/>
  <c r="W1957" i="20"/>
  <c r="W1959" i="20"/>
  <c r="W1961" i="20"/>
  <c r="W1963" i="20"/>
  <c r="W1965" i="20"/>
  <c r="W1967" i="20"/>
  <c r="W1969" i="20"/>
  <c r="W1971" i="20"/>
  <c r="W1973" i="20"/>
  <c r="W1975" i="20"/>
  <c r="W1977" i="20"/>
  <c r="W1979" i="20"/>
  <c r="W1983" i="20"/>
  <c r="W1987" i="20"/>
  <c r="W1991" i="20"/>
  <c r="W1995" i="20"/>
  <c r="W1999" i="20"/>
  <c r="W1972" i="20"/>
  <c r="W1974" i="20"/>
  <c r="W1976" i="20"/>
  <c r="W1978" i="20"/>
  <c r="W1980" i="20"/>
  <c r="W1981" i="20"/>
  <c r="W1985" i="20"/>
  <c r="W1989" i="20"/>
  <c r="W1993" i="20"/>
  <c r="W1997" i="20"/>
  <c r="W1982" i="20"/>
  <c r="W1984" i="20"/>
  <c r="W1986" i="20"/>
  <c r="W1988" i="20"/>
  <c r="W1990" i="20"/>
  <c r="W1992" i="20"/>
  <c r="W1994" i="20"/>
  <c r="W1996" i="20"/>
  <c r="W1998" i="20"/>
  <c r="W2000" i="20"/>
  <c r="W2002" i="20"/>
  <c r="W2004" i="20"/>
  <c r="W2001" i="20"/>
  <c r="W2003" i="20"/>
  <c r="X2001" i="20" l="1"/>
  <c r="X1993" i="20"/>
  <c r="X1985" i="20"/>
  <c r="X1980" i="20"/>
  <c r="X1976" i="20"/>
  <c r="X1972" i="20"/>
  <c r="X1995" i="20"/>
  <c r="X1987" i="20"/>
  <c r="X1966" i="20"/>
  <c r="X1958" i="20"/>
  <c r="X1950" i="20"/>
  <c r="X1942" i="20"/>
  <c r="X1935" i="20"/>
  <c r="X1931" i="20"/>
  <c r="X1927" i="20"/>
  <c r="X1923" i="20"/>
  <c r="X1919" i="20"/>
  <c r="X1915" i="20"/>
  <c r="X1911" i="20"/>
  <c r="X1907" i="20"/>
  <c r="X1964" i="20"/>
  <c r="X1956" i="20"/>
  <c r="X1948" i="20"/>
  <c r="X1940" i="20"/>
  <c r="X1899" i="20"/>
  <c r="X1891" i="20"/>
  <c r="X1883" i="20"/>
  <c r="X1875" i="20"/>
  <c r="X1870" i="20"/>
  <c r="X1862" i="20"/>
  <c r="X1854" i="20"/>
  <c r="X1846" i="20"/>
  <c r="X1838" i="20"/>
  <c r="X1830" i="20"/>
  <c r="X1820" i="20"/>
  <c r="X1812" i="20"/>
  <c r="X1804" i="20"/>
  <c r="X1796" i="20"/>
  <c r="X1788" i="20"/>
  <c r="X1781" i="20"/>
  <c r="X1777" i="20"/>
  <c r="X1773" i="20"/>
  <c r="X1769" i="20"/>
  <c r="X1765" i="20"/>
  <c r="X1761" i="20"/>
  <c r="X1757" i="20"/>
  <c r="X1753" i="20"/>
  <c r="X1749" i="20"/>
  <c r="X1745" i="20"/>
  <c r="X1741" i="20"/>
  <c r="X1737" i="20"/>
  <c r="X1733" i="20"/>
  <c r="X1729" i="20"/>
  <c r="X1725" i="20"/>
  <c r="X1721" i="20"/>
  <c r="X1717" i="20"/>
  <c r="X1713" i="20"/>
  <c r="X1822" i="20"/>
  <c r="X1814" i="20"/>
  <c r="X1806" i="20"/>
  <c r="X1798" i="20"/>
  <c r="X1790" i="20"/>
  <c r="X1703" i="20"/>
  <c r="X1695" i="20"/>
  <c r="X1687" i="20"/>
  <c r="X1679" i="20"/>
  <c r="X1670" i="20"/>
  <c r="X1666" i="20"/>
  <c r="X1662" i="20"/>
  <c r="X1658" i="20"/>
  <c r="X1654" i="20"/>
  <c r="X1650" i="20"/>
  <c r="X1646" i="20"/>
  <c r="X1642" i="20"/>
  <c r="X1638" i="20"/>
  <c r="X1634" i="20"/>
  <c r="X1630" i="20"/>
  <c r="X1626" i="20"/>
  <c r="X1622" i="20"/>
  <c r="X1618" i="20"/>
  <c r="X1614" i="20"/>
  <c r="X1610" i="20"/>
  <c r="X1606" i="20"/>
  <c r="X1602" i="20"/>
  <c r="X1598" i="20"/>
  <c r="X1594" i="20"/>
  <c r="X1590" i="20"/>
  <c r="X1586" i="20"/>
  <c r="X1582" i="20"/>
  <c r="X1578" i="20"/>
  <c r="X1574" i="20"/>
  <c r="X1570" i="20"/>
  <c r="X1566" i="20"/>
  <c r="X1562" i="20"/>
  <c r="X1558" i="20"/>
  <c r="X1554" i="20"/>
  <c r="X1550" i="20"/>
  <c r="X1546" i="20"/>
  <c r="X1542" i="20"/>
  <c r="X1538" i="20"/>
  <c r="X1534" i="20"/>
  <c r="X1530" i="20"/>
  <c r="X1526" i="20"/>
  <c r="X1709" i="20"/>
  <c r="X1701" i="20"/>
  <c r="X1693" i="20"/>
  <c r="X1685" i="20"/>
  <c r="X1677" i="20"/>
  <c r="X1522" i="20"/>
  <c r="X1514" i="20"/>
  <c r="X1506" i="20"/>
  <c r="X1498" i="20"/>
  <c r="X1490" i="20"/>
  <c r="X1485" i="20"/>
  <c r="X1481" i="20"/>
  <c r="X1477" i="20"/>
  <c r="X1473" i="20"/>
  <c r="X1469" i="20"/>
  <c r="X1465" i="20"/>
  <c r="X1461" i="20"/>
  <c r="X1457" i="20"/>
  <c r="X1453" i="20"/>
  <c r="X1449" i="20"/>
  <c r="X1445" i="20"/>
  <c r="X1441" i="20"/>
  <c r="X1437" i="20"/>
  <c r="X1433" i="20"/>
  <c r="X1429" i="20"/>
  <c r="X1425" i="20"/>
  <c r="X1421" i="20"/>
  <c r="X1417" i="20"/>
  <c r="X1413" i="20"/>
  <c r="X1409" i="20"/>
  <c r="X1405" i="20"/>
  <c r="X1401" i="20"/>
  <c r="X1397" i="20"/>
  <c r="X1393" i="20"/>
  <c r="X1389" i="20"/>
  <c r="X1385" i="20"/>
  <c r="X1381" i="20"/>
  <c r="X1377" i="20"/>
  <c r="X1373" i="20"/>
  <c r="X1369" i="20"/>
  <c r="X1365" i="20"/>
  <c r="X1361" i="20"/>
  <c r="X1357" i="20"/>
  <c r="X1353" i="20"/>
  <c r="X1349" i="20"/>
  <c r="X1345" i="20"/>
  <c r="X1341" i="20"/>
  <c r="X1337" i="20"/>
  <c r="X1333" i="20"/>
  <c r="X1520" i="20"/>
  <c r="X1512" i="20"/>
  <c r="X1504" i="20"/>
  <c r="X1496" i="20"/>
  <c r="X1319" i="20"/>
  <c r="X1303" i="20"/>
  <c r="X1288" i="20"/>
  <c r="X1284" i="20"/>
  <c r="X1280" i="20"/>
  <c r="X1276" i="20"/>
  <c r="X1272" i="20"/>
  <c r="X1268" i="20"/>
  <c r="X1264" i="20"/>
  <c r="X1260" i="20"/>
  <c r="X1256" i="20"/>
  <c r="X1252" i="20"/>
  <c r="X1248" i="20"/>
  <c r="X1244" i="20"/>
  <c r="X1240" i="20"/>
  <c r="X1236" i="20"/>
  <c r="X1232" i="20"/>
  <c r="X1228" i="20"/>
  <c r="X1224" i="20"/>
  <c r="X1220" i="20"/>
  <c r="X1216" i="20"/>
  <c r="X1212" i="20"/>
  <c r="X1208" i="20"/>
  <c r="X1204" i="20"/>
  <c r="X1200" i="20"/>
  <c r="X1196" i="20"/>
  <c r="X1192" i="20"/>
  <c r="X1188" i="20"/>
  <c r="X1184" i="20"/>
  <c r="X1180" i="20"/>
  <c r="X1176" i="20"/>
  <c r="X1172" i="20"/>
  <c r="X1168" i="20"/>
  <c r="X1164" i="20"/>
  <c r="X1160" i="20"/>
  <c r="X1156" i="20"/>
  <c r="X1152" i="20"/>
  <c r="X1148" i="20"/>
  <c r="X1144" i="20"/>
  <c r="X1140" i="20"/>
  <c r="X1136" i="20"/>
  <c r="X1132" i="20"/>
  <c r="X1128" i="20"/>
  <c r="X1124" i="20"/>
  <c r="X1120" i="20"/>
  <c r="X1116" i="20"/>
  <c r="X1112" i="20"/>
  <c r="X1108" i="20"/>
  <c r="X1104" i="20"/>
  <c r="X1100" i="20"/>
  <c r="X1096" i="20"/>
  <c r="X1092" i="20"/>
  <c r="X1088" i="20"/>
  <c r="X1084" i="20"/>
  <c r="X1080" i="20"/>
  <c r="X1076" i="20"/>
  <c r="X1072" i="20"/>
  <c r="X1068" i="20"/>
  <c r="X1064" i="20"/>
  <c r="X1060" i="20"/>
  <c r="X1056" i="20"/>
  <c r="X1052" i="20"/>
  <c r="X1048" i="20"/>
  <c r="X1044" i="20"/>
  <c r="X1040" i="20"/>
  <c r="X1036" i="20"/>
  <c r="X1032" i="20"/>
  <c r="X1028" i="20"/>
  <c r="X1024" i="20"/>
  <c r="X1020" i="20"/>
  <c r="X1016" i="20"/>
  <c r="X1012" i="20"/>
  <c r="X1008" i="20"/>
  <c r="X1004" i="20"/>
  <c r="X1000" i="20"/>
  <c r="X996" i="20"/>
  <c r="X992" i="20"/>
  <c r="X988" i="20"/>
  <c r="X984" i="20"/>
  <c r="X980" i="20"/>
  <c r="X976" i="20"/>
  <c r="X972" i="20"/>
  <c r="X968" i="20"/>
  <c r="X964" i="20"/>
  <c r="X956" i="20"/>
  <c r="X940" i="20"/>
  <c r="X924" i="20"/>
  <c r="X920" i="20"/>
  <c r="X916" i="20"/>
  <c r="X912" i="20"/>
  <c r="X908" i="20"/>
  <c r="X904" i="20"/>
  <c r="X900" i="20"/>
  <c r="X896" i="20"/>
  <c r="X892" i="20"/>
  <c r="X888" i="20"/>
  <c r="X884" i="20"/>
  <c r="X954" i="20"/>
  <c r="X946" i="20"/>
  <c r="X938" i="20"/>
  <c r="X930" i="20"/>
  <c r="X806" i="20"/>
  <c r="X798" i="20"/>
  <c r="X790" i="20"/>
  <c r="X782" i="20"/>
  <c r="X774" i="20"/>
  <c r="X766" i="20"/>
  <c r="X758" i="20"/>
  <c r="X750" i="20"/>
  <c r="X742" i="20"/>
  <c r="X734" i="20"/>
  <c r="X726" i="20"/>
  <c r="X718" i="20"/>
  <c r="X710" i="20"/>
  <c r="X702" i="20"/>
  <c r="X694" i="20"/>
  <c r="X686" i="20"/>
  <c r="X678" i="20"/>
  <c r="X670" i="20"/>
  <c r="X662" i="20"/>
  <c r="X654" i="20"/>
  <c r="X646" i="20"/>
  <c r="X638" i="20"/>
  <c r="X630" i="20"/>
  <c r="X622" i="20"/>
  <c r="X614" i="20"/>
  <c r="X606" i="20"/>
  <c r="X598" i="20"/>
  <c r="X590" i="20"/>
  <c r="X582" i="20"/>
  <c r="X574" i="20"/>
  <c r="X566" i="20"/>
  <c r="X558" i="20"/>
  <c r="X550" i="20"/>
  <c r="X545" i="20"/>
  <c r="X541" i="20"/>
  <c r="X537" i="20"/>
  <c r="X533" i="20"/>
  <c r="X529" i="20"/>
  <c r="X525" i="20"/>
  <c r="X521" i="20"/>
  <c r="X517" i="20"/>
  <c r="X513" i="20"/>
  <c r="X509" i="20"/>
  <c r="X505" i="20"/>
  <c r="X501" i="20"/>
  <c r="X497" i="20"/>
  <c r="X493" i="20"/>
  <c r="X489" i="20"/>
  <c r="X485" i="20"/>
  <c r="X481" i="20"/>
  <c r="X477" i="20"/>
  <c r="X473" i="20"/>
  <c r="X469" i="20"/>
  <c r="X465" i="20"/>
  <c r="X461" i="20"/>
  <c r="X457" i="20"/>
  <c r="X453" i="20"/>
  <c r="X449" i="20"/>
  <c r="X445" i="20"/>
  <c r="X441" i="20"/>
  <c r="X437" i="20"/>
  <c r="X433" i="20"/>
  <c r="X429" i="20"/>
  <c r="X425" i="20"/>
  <c r="X421" i="20"/>
  <c r="X417" i="20"/>
  <c r="X413" i="20"/>
  <c r="X409" i="20"/>
  <c r="X405" i="20"/>
  <c r="X401" i="20"/>
  <c r="X397" i="20"/>
  <c r="X393" i="20"/>
  <c r="X389" i="20"/>
  <c r="X385" i="20"/>
  <c r="X381" i="20"/>
  <c r="X377" i="20"/>
  <c r="X373" i="20"/>
  <c r="X369" i="20"/>
  <c r="X365" i="20"/>
  <c r="X361" i="20"/>
  <c r="X357" i="20"/>
  <c r="X353" i="20"/>
  <c r="X349" i="20"/>
  <c r="X345" i="20"/>
  <c r="X341" i="20"/>
  <c r="X337" i="20"/>
  <c r="X333" i="20"/>
  <c r="X329" i="20"/>
  <c r="X325" i="20"/>
  <c r="X321" i="20"/>
  <c r="X317" i="20"/>
  <c r="X313" i="20"/>
  <c r="X309" i="20"/>
  <c r="X305" i="20"/>
  <c r="X301" i="20"/>
  <c r="X297" i="20"/>
  <c r="X293" i="20"/>
  <c r="X289" i="20"/>
  <c r="X285" i="20"/>
  <c r="X281" i="20"/>
  <c r="X277" i="20"/>
  <c r="X273" i="20"/>
  <c r="X269" i="20"/>
  <c r="X265" i="20"/>
  <c r="X261" i="20"/>
  <c r="X257" i="20"/>
  <c r="X253" i="20"/>
  <c r="X249" i="20"/>
  <c r="X245" i="20"/>
  <c r="X241" i="20"/>
  <c r="X237" i="20"/>
  <c r="X233" i="20"/>
  <c r="X229" i="20"/>
  <c r="X225" i="20"/>
  <c r="X221" i="20"/>
  <c r="X217" i="20"/>
  <c r="X876" i="20"/>
  <c r="X868" i="20"/>
  <c r="X860" i="20"/>
  <c r="X852" i="20"/>
  <c r="X844" i="20"/>
  <c r="X836" i="20"/>
  <c r="X828" i="20"/>
  <c r="X820" i="20"/>
  <c r="X812" i="20"/>
  <c r="X804" i="20"/>
  <c r="X796" i="20"/>
  <c r="X788" i="20"/>
  <c r="X780" i="20"/>
  <c r="X772" i="20"/>
  <c r="X764" i="20"/>
  <c r="X756" i="20"/>
  <c r="X748" i="20"/>
  <c r="X740" i="20"/>
  <c r="X732" i="20"/>
  <c r="X724" i="20"/>
  <c r="X716" i="20"/>
  <c r="X708" i="20"/>
  <c r="X700" i="20"/>
  <c r="X692" i="20"/>
  <c r="X684" i="20"/>
  <c r="X676" i="20"/>
  <c r="X668" i="20"/>
  <c r="X660" i="20"/>
  <c r="X652" i="20"/>
  <c r="X644" i="20"/>
  <c r="X636" i="20"/>
  <c r="X628" i="20"/>
  <c r="X620" i="20"/>
  <c r="X612" i="20"/>
  <c r="X604" i="20"/>
  <c r="X596" i="20"/>
  <c r="X588" i="20"/>
  <c r="X580" i="20"/>
  <c r="X572" i="20"/>
  <c r="X564" i="20"/>
  <c r="X556" i="20"/>
  <c r="X548" i="20"/>
  <c r="X162" i="20"/>
  <c r="X154" i="20"/>
  <c r="X146" i="20"/>
  <c r="X138" i="20"/>
  <c r="X130" i="20"/>
  <c r="X122" i="20"/>
  <c r="X114" i="20"/>
  <c r="X106" i="20"/>
  <c r="X98" i="20"/>
  <c r="X90" i="20"/>
  <c r="X35" i="20"/>
  <c r="X31" i="20"/>
  <c r="X27" i="20"/>
  <c r="X23" i="20"/>
  <c r="X19" i="20"/>
  <c r="X32" i="20"/>
  <c r="X28" i="20"/>
  <c r="X24" i="20"/>
  <c r="X20" i="20"/>
  <c r="X16" i="20"/>
  <c r="X14" i="20"/>
  <c r="X10" i="20"/>
  <c r="X7" i="20"/>
  <c r="X12" i="20"/>
  <c r="X9" i="20"/>
  <c r="X2003" i="20"/>
  <c r="X1997" i="20"/>
  <c r="X1989" i="20"/>
  <c r="X1981" i="20"/>
  <c r="X1978" i="20"/>
  <c r="X1974" i="20"/>
  <c r="X1999" i="20"/>
  <c r="X1991" i="20"/>
  <c r="X1983" i="20"/>
  <c r="X1970" i="20"/>
  <c r="X1962" i="20"/>
  <c r="X1954" i="20"/>
  <c r="X1946" i="20"/>
  <c r="X1937" i="20"/>
  <c r="X1933" i="20"/>
  <c r="X1929" i="20"/>
  <c r="X1925" i="20"/>
  <c r="X1921" i="20"/>
  <c r="X1917" i="20"/>
  <c r="X1913" i="20"/>
  <c r="X1909" i="20"/>
  <c r="X1968" i="20"/>
  <c r="X1960" i="20"/>
  <c r="X1952" i="20"/>
  <c r="X1944" i="20"/>
  <c r="X1903" i="20"/>
  <c r="X1887" i="20"/>
  <c r="X1871" i="20"/>
  <c r="X1868" i="20"/>
  <c r="X1864" i="20"/>
  <c r="X1860" i="20"/>
  <c r="X1856" i="20"/>
  <c r="X1852" i="20"/>
  <c r="X1848" i="20"/>
  <c r="X1844" i="20"/>
  <c r="X1840" i="20"/>
  <c r="X1836" i="20"/>
  <c r="X1832" i="20"/>
  <c r="X1828" i="20"/>
  <c r="X1824" i="20"/>
  <c r="X1816" i="20"/>
  <c r="X1808" i="20"/>
  <c r="X1800" i="20"/>
  <c r="X1792" i="20"/>
  <c r="X1783" i="20"/>
  <c r="X1779" i="20"/>
  <c r="X1775" i="20"/>
  <c r="X1771" i="20"/>
  <c r="X1767" i="20"/>
  <c r="X1763" i="20"/>
  <c r="X1759" i="20"/>
  <c r="X1755" i="20"/>
  <c r="X1751" i="20"/>
  <c r="X1747" i="20"/>
  <c r="X1743" i="20"/>
  <c r="X1739" i="20"/>
  <c r="X1735" i="20"/>
  <c r="X1731" i="20"/>
  <c r="X1727" i="20"/>
  <c r="X1723" i="20"/>
  <c r="X1719" i="20"/>
  <c r="X1715" i="20"/>
  <c r="X1711" i="20"/>
  <c r="X1818" i="20"/>
  <c r="X1810" i="20"/>
  <c r="X1802" i="20"/>
  <c r="X1794" i="20"/>
  <c r="X1786" i="20"/>
  <c r="X1707" i="20"/>
  <c r="X1699" i="20"/>
  <c r="X1691" i="20"/>
  <c r="X1683" i="20"/>
  <c r="X1675" i="20"/>
  <c r="X1668" i="20"/>
  <c r="X1664" i="20"/>
  <c r="X1660" i="20"/>
  <c r="X1656" i="20"/>
  <c r="X1652" i="20"/>
  <c r="X1648" i="20"/>
  <c r="X1644" i="20"/>
  <c r="X1640" i="20"/>
  <c r="X1636" i="20"/>
  <c r="X1632" i="20"/>
  <c r="X1628" i="20"/>
  <c r="X1624" i="20"/>
  <c r="X1620" i="20"/>
  <c r="X1616" i="20"/>
  <c r="X1612" i="20"/>
  <c r="X1608" i="20"/>
  <c r="X1604" i="20"/>
  <c r="X1600" i="20"/>
  <c r="X1596" i="20"/>
  <c r="X1592" i="20"/>
  <c r="X1588" i="20"/>
  <c r="X1584" i="20"/>
  <c r="X1580" i="20"/>
  <c r="X1576" i="20"/>
  <c r="X1572" i="20"/>
  <c r="X1568" i="20"/>
  <c r="X1564" i="20"/>
  <c r="X1560" i="20"/>
  <c r="X1556" i="20"/>
  <c r="X1552" i="20"/>
  <c r="X1548" i="20"/>
  <c r="X1544" i="20"/>
  <c r="X1540" i="20"/>
  <c r="X1536" i="20"/>
  <c r="X1532" i="20"/>
  <c r="X1528" i="20"/>
  <c r="X1524" i="20"/>
  <c r="X1705" i="20"/>
  <c r="X1697" i="20"/>
  <c r="X1689" i="20"/>
  <c r="X1681" i="20"/>
  <c r="X1673" i="20"/>
  <c r="X1518" i="20"/>
  <c r="X1510" i="20"/>
  <c r="X1502" i="20"/>
  <c r="X1494" i="20"/>
  <c r="X1487" i="20"/>
  <c r="X1483" i="20"/>
  <c r="X1479" i="20"/>
  <c r="X1475" i="20"/>
  <c r="X1471" i="20"/>
  <c r="X1467" i="20"/>
  <c r="X1463" i="20"/>
  <c r="X1459" i="20"/>
  <c r="X1455" i="20"/>
  <c r="X1451" i="20"/>
  <c r="X1447" i="20"/>
  <c r="X1443" i="20"/>
  <c r="X1439" i="20"/>
  <c r="X1435" i="20"/>
  <c r="X1431" i="20"/>
  <c r="X1427" i="20"/>
  <c r="X1423" i="20"/>
  <c r="X1419" i="20"/>
  <c r="X1415" i="20"/>
  <c r="X1411" i="20"/>
  <c r="X1407" i="20"/>
  <c r="X1403" i="20"/>
  <c r="X1399" i="20"/>
  <c r="X1391" i="20"/>
  <c r="X1387" i="20"/>
  <c r="X1383" i="20"/>
  <c r="X1375" i="20"/>
  <c r="X1371" i="20"/>
  <c r="X1367" i="20"/>
  <c r="X1359" i="20"/>
  <c r="X1355" i="20"/>
  <c r="X1351" i="20"/>
  <c r="X1343" i="20"/>
  <c r="X1339" i="20"/>
  <c r="X1335" i="20"/>
  <c r="X1516" i="20"/>
  <c r="X1508" i="20"/>
  <c r="X1500" i="20"/>
  <c r="X1492" i="20"/>
  <c r="X1323" i="20"/>
  <c r="X1315" i="20"/>
  <c r="X1307" i="20"/>
  <c r="X1299" i="20"/>
  <c r="X1291" i="20"/>
  <c r="X1286" i="20"/>
  <c r="X1282" i="20"/>
  <c r="X1278" i="20"/>
  <c r="X1274" i="20"/>
  <c r="X1270" i="20"/>
  <c r="X1266" i="20"/>
  <c r="X1262" i="20"/>
  <c r="X1258" i="20"/>
  <c r="X1254" i="20"/>
  <c r="X1250" i="20"/>
  <c r="X1246" i="20"/>
  <c r="X1242" i="20"/>
  <c r="X1238" i="20"/>
  <c r="X1234" i="20"/>
  <c r="X1230" i="20"/>
  <c r="X1226" i="20"/>
  <c r="X1222" i="20"/>
  <c r="X1218" i="20"/>
  <c r="X1214" i="20"/>
  <c r="X1210" i="20"/>
  <c r="X1206" i="20"/>
  <c r="X1202" i="20"/>
  <c r="X1198" i="20"/>
  <c r="X1194" i="20"/>
  <c r="X1190" i="20"/>
  <c r="X1186" i="20"/>
  <c r="X1182" i="20"/>
  <c r="X1178" i="20"/>
  <c r="X1174" i="20"/>
  <c r="X1170" i="20"/>
  <c r="X1166" i="20"/>
  <c r="X1162" i="20"/>
  <c r="X1158" i="20"/>
  <c r="X1154" i="20"/>
  <c r="X1150" i="20"/>
  <c r="X1146" i="20"/>
  <c r="X1142" i="20"/>
  <c r="X1138" i="20"/>
  <c r="X1134" i="20"/>
  <c r="X1130" i="20"/>
  <c r="X1126" i="20"/>
  <c r="X1122" i="20"/>
  <c r="X1118" i="20"/>
  <c r="X1114" i="20"/>
  <c r="X1110" i="20"/>
  <c r="X1106" i="20"/>
  <c r="X1102" i="20"/>
  <c r="X1098" i="20"/>
  <c r="X1094" i="20"/>
  <c r="X1090" i="20"/>
  <c r="X1086" i="20"/>
  <c r="X1082" i="20"/>
  <c r="X1078" i="20"/>
  <c r="X1074" i="20"/>
  <c r="X1070" i="20"/>
  <c r="X1066" i="20"/>
  <c r="X1062" i="20"/>
  <c r="X1058" i="20"/>
  <c r="X1054" i="20"/>
  <c r="X1050" i="20"/>
  <c r="X1046" i="20"/>
  <c r="X1042" i="20"/>
  <c r="X1038" i="20"/>
  <c r="X1034" i="20"/>
  <c r="X1030" i="20"/>
  <c r="X1026" i="20"/>
  <c r="X1022" i="20"/>
  <c r="X1018" i="20"/>
  <c r="X1014" i="20"/>
  <c r="X1010" i="20"/>
  <c r="X1006" i="20"/>
  <c r="X1002" i="20"/>
  <c r="X998" i="20"/>
  <c r="X994" i="20"/>
  <c r="X990" i="20"/>
  <c r="X986" i="20"/>
  <c r="X982" i="20"/>
  <c r="X978" i="20"/>
  <c r="X974" i="20"/>
  <c r="X970" i="20"/>
  <c r="X966" i="20"/>
  <c r="X962" i="20"/>
  <c r="X952" i="20"/>
  <c r="X944" i="20"/>
  <c r="X936" i="20"/>
  <c r="X928" i="20"/>
  <c r="X922" i="20"/>
  <c r="X918" i="20"/>
  <c r="X914" i="20"/>
  <c r="X910" i="20"/>
  <c r="X906" i="20"/>
  <c r="X902" i="20"/>
  <c r="X898" i="20"/>
  <c r="X894" i="20"/>
  <c r="X890" i="20"/>
  <c r="X886" i="20"/>
  <c r="X958" i="20"/>
  <c r="X950" i="20"/>
  <c r="X942" i="20"/>
  <c r="X934" i="20"/>
  <c r="X926" i="20"/>
  <c r="X882" i="20"/>
  <c r="X874" i="20"/>
  <c r="X866" i="20"/>
  <c r="X858" i="20"/>
  <c r="X850" i="20"/>
  <c r="X842" i="20"/>
  <c r="X834" i="20"/>
  <c r="X826" i="20"/>
  <c r="X818" i="20"/>
  <c r="X810" i="20"/>
  <c r="X802" i="20"/>
  <c r="X794" i="20"/>
  <c r="X786" i="20"/>
  <c r="X778" i="20"/>
  <c r="X770" i="20"/>
  <c r="X762" i="20"/>
  <c r="X754" i="20"/>
  <c r="X746" i="20"/>
  <c r="X738" i="20"/>
  <c r="X730" i="20"/>
  <c r="X722" i="20"/>
  <c r="X714" i="20"/>
  <c r="X706" i="20"/>
  <c r="X698" i="20"/>
  <c r="X690" i="20"/>
  <c r="X682" i="20"/>
  <c r="X674" i="20"/>
  <c r="X666" i="20"/>
  <c r="X658" i="20"/>
  <c r="X650" i="20"/>
  <c r="X642" i="20"/>
  <c r="X634" i="20"/>
  <c r="X626" i="20"/>
  <c r="X618" i="20"/>
  <c r="X610" i="20"/>
  <c r="X602" i="20"/>
  <c r="X594" i="20"/>
  <c r="X586" i="20"/>
  <c r="X578" i="20"/>
  <c r="X570" i="20"/>
  <c r="X562" i="20"/>
  <c r="X554" i="20"/>
  <c r="X546" i="20"/>
  <c r="X543" i="20"/>
  <c r="X539" i="20"/>
  <c r="X535" i="20"/>
  <c r="X531" i="20"/>
  <c r="X527" i="20"/>
  <c r="X523" i="20"/>
  <c r="X519" i="20"/>
  <c r="X515" i="20"/>
  <c r="X511" i="20"/>
  <c r="X507" i="20"/>
  <c r="X503" i="20"/>
  <c r="X499" i="20"/>
  <c r="X495" i="20"/>
  <c r="X491" i="20"/>
  <c r="X487" i="20"/>
  <c r="X483" i="20"/>
  <c r="X479" i="20"/>
  <c r="X475" i="20"/>
  <c r="X471" i="20"/>
  <c r="X467" i="20"/>
  <c r="X463" i="20"/>
  <c r="X459" i="20"/>
  <c r="X455" i="20"/>
  <c r="X451" i="20"/>
  <c r="X447" i="20"/>
  <c r="X443" i="20"/>
  <c r="X439" i="20"/>
  <c r="X435" i="20"/>
  <c r="X431" i="20"/>
  <c r="X427" i="20"/>
  <c r="X423" i="20"/>
  <c r="X419" i="20"/>
  <c r="X415" i="20"/>
  <c r="X411" i="20"/>
  <c r="X407" i="20"/>
  <c r="X403" i="20"/>
  <c r="X399" i="20"/>
  <c r="X395" i="20"/>
  <c r="X391" i="20"/>
  <c r="X387" i="20"/>
  <c r="X383" i="20"/>
  <c r="X379" i="20"/>
  <c r="X375" i="20"/>
  <c r="X371" i="20"/>
  <c r="X367" i="20"/>
  <c r="X363" i="20"/>
  <c r="X359" i="20"/>
  <c r="X355" i="20"/>
  <c r="X351" i="20"/>
  <c r="X347" i="20"/>
  <c r="X343" i="20"/>
  <c r="X339" i="20"/>
  <c r="X335" i="20"/>
  <c r="X331" i="20"/>
  <c r="X327" i="20"/>
  <c r="X323" i="20"/>
  <c r="X319" i="20"/>
  <c r="X315" i="20"/>
  <c r="X311" i="20"/>
  <c r="X307" i="20"/>
  <c r="X303" i="20"/>
  <c r="X299" i="20"/>
  <c r="X295" i="20"/>
  <c r="X291" i="20"/>
  <c r="X287" i="20"/>
  <c r="X283" i="20"/>
  <c r="X279" i="20"/>
  <c r="X275" i="20"/>
  <c r="X271" i="20"/>
  <c r="X267" i="20"/>
  <c r="X263" i="20"/>
  <c r="X259" i="20"/>
  <c r="X255" i="20"/>
  <c r="X251" i="20"/>
  <c r="X247" i="20"/>
  <c r="X243" i="20"/>
  <c r="X239" i="20"/>
  <c r="X235" i="20"/>
  <c r="X231" i="20"/>
  <c r="X227" i="20"/>
  <c r="X223" i="20"/>
  <c r="X219" i="20"/>
  <c r="X880" i="20"/>
  <c r="X872" i="20"/>
  <c r="X864" i="20"/>
  <c r="X856" i="20"/>
  <c r="X848" i="20"/>
  <c r="X840" i="20"/>
  <c r="X832" i="20"/>
  <c r="X824" i="20"/>
  <c r="X816" i="20"/>
  <c r="X808" i="20"/>
  <c r="X800" i="20"/>
  <c r="X792" i="20"/>
  <c r="X784" i="20"/>
  <c r="X776" i="20"/>
  <c r="X768" i="20"/>
  <c r="X760" i="20"/>
  <c r="X752" i="20"/>
  <c r="X744" i="20"/>
  <c r="X736" i="20"/>
  <c r="X728" i="20"/>
  <c r="X720" i="20"/>
  <c r="X712" i="20"/>
  <c r="X704" i="20"/>
  <c r="X696" i="20"/>
  <c r="X688" i="20"/>
  <c r="X680" i="20"/>
  <c r="X672" i="20"/>
  <c r="X664" i="20"/>
  <c r="X656" i="20"/>
  <c r="X648" i="20"/>
  <c r="X640" i="20"/>
  <c r="X632" i="20"/>
  <c r="X624" i="20"/>
  <c r="X616" i="20"/>
  <c r="X608" i="20"/>
  <c r="X600" i="20"/>
  <c r="X592" i="20"/>
  <c r="X584" i="20"/>
  <c r="X576" i="20"/>
  <c r="X568" i="20"/>
  <c r="X560" i="20"/>
  <c r="X552" i="20"/>
  <c r="X168" i="20"/>
  <c r="X164" i="20"/>
  <c r="X160" i="20"/>
  <c r="X156" i="20"/>
  <c r="X152" i="20"/>
  <c r="X148" i="20"/>
  <c r="X144" i="20"/>
  <c r="X140" i="20"/>
  <c r="X136" i="20"/>
  <c r="X132" i="20"/>
  <c r="X128" i="20"/>
  <c r="X124" i="20"/>
  <c r="X120" i="20"/>
  <c r="X116" i="20"/>
  <c r="X112" i="20"/>
  <c r="X108" i="20"/>
  <c r="X104" i="20"/>
  <c r="X100" i="20"/>
  <c r="X96" i="20"/>
  <c r="X92" i="20"/>
  <c r="X88" i="20"/>
  <c r="X80" i="20"/>
  <c r="X76" i="20"/>
  <c r="X60" i="20"/>
  <c r="X44" i="20"/>
  <c r="X33" i="20"/>
  <c r="X29" i="20"/>
  <c r="X25" i="20"/>
  <c r="X21" i="20"/>
  <c r="X17" i="20"/>
  <c r="X34" i="20"/>
  <c r="X30" i="20"/>
  <c r="X26" i="20"/>
  <c r="X22" i="20"/>
  <c r="X18" i="20"/>
  <c r="X13" i="20"/>
  <c r="X8" i="20"/>
  <c r="W5" i="20"/>
  <c r="X11" i="20"/>
  <c r="W6" i="20"/>
  <c r="O1628" i="20"/>
  <c r="O1596" i="20"/>
  <c r="O1564" i="20"/>
  <c r="O1532" i="20"/>
  <c r="O1695" i="20"/>
  <c r="O1604" i="20"/>
  <c r="O1572" i="20"/>
  <c r="O1540" i="20"/>
  <c r="X1866" i="20"/>
  <c r="X1858" i="20"/>
  <c r="X1850" i="20"/>
  <c r="X1897" i="20"/>
  <c r="X1881" i="20"/>
  <c r="O1475" i="20"/>
  <c r="O1459" i="20"/>
  <c r="O1443" i="20"/>
  <c r="O1427" i="20"/>
  <c r="O1411" i="20"/>
  <c r="X1395" i="20"/>
  <c r="X1379" i="20"/>
  <c r="X1363" i="20"/>
  <c r="X1347" i="20"/>
  <c r="X1331" i="20"/>
  <c r="X1327" i="20"/>
  <c r="X1311" i="20"/>
  <c r="X1295" i="20"/>
  <c r="O1286" i="20"/>
  <c r="O1270" i="20"/>
  <c r="O1254" i="20"/>
  <c r="O1238" i="20"/>
  <c r="O1222" i="20"/>
  <c r="O1206" i="20"/>
  <c r="O1190" i="20"/>
  <c r="O1174" i="20"/>
  <c r="O1158" i="20"/>
  <c r="O1142" i="20"/>
  <c r="O1130" i="20"/>
  <c r="X1842" i="20"/>
  <c r="X1834" i="20"/>
  <c r="X1826" i="20"/>
  <c r="X1905" i="20"/>
  <c r="X1889" i="20"/>
  <c r="X1873" i="20"/>
  <c r="X1895" i="20"/>
  <c r="X1879" i="20"/>
  <c r="O1870" i="20"/>
  <c r="O1862" i="20"/>
  <c r="O1854" i="20"/>
  <c r="O1846" i="20"/>
  <c r="O1838" i="20"/>
  <c r="O1830" i="20"/>
  <c r="X1901" i="20"/>
  <c r="X1885" i="20"/>
  <c r="O1483" i="20"/>
  <c r="O1467" i="20"/>
  <c r="O1451" i="20"/>
  <c r="O1435" i="20"/>
  <c r="O1419" i="20"/>
  <c r="O1403" i="20"/>
  <c r="O1387" i="20"/>
  <c r="O1371" i="20"/>
  <c r="O1355" i="20"/>
  <c r="O1339" i="20"/>
  <c r="O1278" i="20"/>
  <c r="O1262" i="20"/>
  <c r="O1246" i="20"/>
  <c r="O1230" i="20"/>
  <c r="O1214" i="20"/>
  <c r="O1198" i="20"/>
  <c r="O1182" i="20"/>
  <c r="O1166" i="20"/>
  <c r="O1150" i="20"/>
  <c r="O1134" i="20"/>
  <c r="O1106" i="20"/>
  <c r="O1090" i="20"/>
  <c r="O1074" i="20"/>
  <c r="O1058" i="20"/>
  <c r="O1042" i="20"/>
  <c r="O1026" i="20"/>
  <c r="O1010" i="20"/>
  <c r="O994" i="20"/>
  <c r="O978" i="20"/>
  <c r="O962" i="20"/>
  <c r="X1329" i="20"/>
  <c r="O525" i="20"/>
  <c r="O509" i="20"/>
  <c r="O493" i="20"/>
  <c r="O477" i="20"/>
  <c r="O461" i="20"/>
  <c r="O445" i="20"/>
  <c r="O429" i="20"/>
  <c r="O413" i="20"/>
  <c r="O397" i="20"/>
  <c r="O381" i="20"/>
  <c r="O365" i="20"/>
  <c r="O349" i="20"/>
  <c r="O333" i="20"/>
  <c r="O317" i="20"/>
  <c r="O301" i="20"/>
  <c r="O285" i="20"/>
  <c r="O269" i="20"/>
  <c r="O253" i="20"/>
  <c r="O237" i="20"/>
  <c r="O221" i="20"/>
  <c r="O517" i="20"/>
  <c r="O501" i="20"/>
  <c r="O485" i="20"/>
  <c r="O469" i="20"/>
  <c r="O453" i="20"/>
  <c r="O437" i="20"/>
  <c r="O421" i="20"/>
  <c r="O405" i="20"/>
  <c r="X1321" i="20"/>
  <c r="X1313" i="20"/>
  <c r="X1305" i="20"/>
  <c r="X1297" i="20"/>
  <c r="X1289" i="20"/>
  <c r="X932" i="20"/>
  <c r="O910" i="20"/>
  <c r="O894" i="20"/>
  <c r="O1126" i="20"/>
  <c r="O1118" i="20"/>
  <c r="O1110" i="20"/>
  <c r="O1102" i="20"/>
  <c r="O1094" i="20"/>
  <c r="O1086" i="20"/>
  <c r="O1078" i="20"/>
  <c r="O1070" i="20"/>
  <c r="O1062" i="20"/>
  <c r="O1054" i="20"/>
  <c r="O1046" i="20"/>
  <c r="O1038" i="20"/>
  <c r="O1030" i="20"/>
  <c r="O1022" i="20"/>
  <c r="O1014" i="20"/>
  <c r="O1006" i="20"/>
  <c r="O998" i="20"/>
  <c r="O990" i="20"/>
  <c r="O982" i="20"/>
  <c r="O974" i="20"/>
  <c r="O966" i="20"/>
  <c r="X1325" i="20"/>
  <c r="X1317" i="20"/>
  <c r="X1309" i="20"/>
  <c r="X1301" i="20"/>
  <c r="X1293" i="20"/>
  <c r="X960" i="20"/>
  <c r="X948" i="20"/>
  <c r="O918" i="20"/>
  <c r="O902" i="20"/>
  <c r="O886" i="20"/>
  <c r="O393" i="20"/>
  <c r="O385" i="20"/>
  <c r="O377" i="20"/>
  <c r="O369" i="20"/>
  <c r="O361" i="20"/>
  <c r="O353" i="20"/>
  <c r="O345" i="20"/>
  <c r="O337" i="20"/>
  <c r="O329" i="20"/>
  <c r="O321" i="20"/>
  <c r="O313" i="20"/>
  <c r="O305" i="20"/>
  <c r="O297" i="20"/>
  <c r="O289" i="20"/>
  <c r="O281" i="20"/>
  <c r="O273" i="20"/>
  <c r="O265" i="20"/>
  <c r="O257" i="20"/>
  <c r="O249" i="20"/>
  <c r="O241" i="20"/>
  <c r="O233" i="20"/>
  <c r="O225" i="20"/>
  <c r="O217" i="20"/>
  <c r="X2002" i="20"/>
  <c r="X1996" i="20"/>
  <c r="X1969" i="20"/>
  <c r="X1965" i="20"/>
  <c r="X1957" i="20"/>
  <c r="X1949" i="20"/>
  <c r="X1941" i="20"/>
  <c r="O1968" i="20"/>
  <c r="O1964" i="20"/>
  <c r="X1936" i="20"/>
  <c r="X1932" i="20"/>
  <c r="X1926" i="20"/>
  <c r="X1924" i="20"/>
  <c r="X1920" i="20"/>
  <c r="X1916" i="20"/>
  <c r="X1910" i="20"/>
  <c r="X1906" i="20"/>
  <c r="X1898" i="20"/>
  <c r="X1890" i="20"/>
  <c r="X1882" i="20"/>
  <c r="X1998" i="20"/>
  <c r="X1994" i="20"/>
  <c r="X1990" i="20"/>
  <c r="X1986" i="20"/>
  <c r="X1982" i="20"/>
  <c r="O1999" i="20"/>
  <c r="O1995" i="20"/>
  <c r="O1991" i="20"/>
  <c r="O1987" i="20"/>
  <c r="O1983" i="20"/>
  <c r="X1979" i="20"/>
  <c r="X1977" i="20"/>
  <c r="X1975" i="20"/>
  <c r="X1973" i="20"/>
  <c r="X1971" i="20"/>
  <c r="X1967" i="20"/>
  <c r="X1963" i="20"/>
  <c r="X1959" i="20"/>
  <c r="X1955" i="20"/>
  <c r="X1951" i="20"/>
  <c r="X1947" i="20"/>
  <c r="X1943" i="20"/>
  <c r="X1939" i="20"/>
  <c r="O1970" i="20"/>
  <c r="X1904" i="20"/>
  <c r="X1900" i="20"/>
  <c r="X1896" i="20"/>
  <c r="X1892" i="20"/>
  <c r="X1888" i="20"/>
  <c r="X1884" i="20"/>
  <c r="X1880" i="20"/>
  <c r="X1876" i="20"/>
  <c r="X1872" i="20"/>
  <c r="O1905" i="20"/>
  <c r="O1897" i="20"/>
  <c r="O1885" i="20"/>
  <c r="O1873" i="20"/>
  <c r="X1869" i="20"/>
  <c r="X1867" i="20"/>
  <c r="X1865" i="20"/>
  <c r="X1863" i="20"/>
  <c r="X1861" i="20"/>
  <c r="X1859" i="20"/>
  <c r="X1857" i="20"/>
  <c r="X1855" i="20"/>
  <c r="X1853" i="20"/>
  <c r="X1851" i="20"/>
  <c r="X1849" i="20"/>
  <c r="X1847" i="20"/>
  <c r="X1845" i="20"/>
  <c r="X1843" i="20"/>
  <c r="X1841" i="20"/>
  <c r="X1839" i="20"/>
  <c r="X1837" i="20"/>
  <c r="X1835" i="20"/>
  <c r="X1833" i="20"/>
  <c r="X1831" i="20"/>
  <c r="X1829" i="20"/>
  <c r="X1827" i="20"/>
  <c r="X1825" i="20"/>
  <c r="X1823" i="20"/>
  <c r="X1819" i="20"/>
  <c r="X1815" i="20"/>
  <c r="X1811" i="20"/>
  <c r="X1807" i="20"/>
  <c r="X1803" i="20"/>
  <c r="X1799" i="20"/>
  <c r="X1795" i="20"/>
  <c r="X1791" i="20"/>
  <c r="X1787" i="20"/>
  <c r="O1822" i="20"/>
  <c r="O1818" i="20"/>
  <c r="O1814" i="20"/>
  <c r="O1810" i="20"/>
  <c r="O1806" i="20"/>
  <c r="O1802" i="20"/>
  <c r="O1798" i="20"/>
  <c r="O1794" i="20"/>
  <c r="O1790" i="20"/>
  <c r="O1786" i="20"/>
  <c r="X1784" i="20"/>
  <c r="X1782" i="20"/>
  <c r="X1780" i="20"/>
  <c r="X1778" i="20"/>
  <c r="X1776" i="20"/>
  <c r="X1774" i="20"/>
  <c r="X1772" i="20"/>
  <c r="X1770" i="20"/>
  <c r="X1768" i="20"/>
  <c r="X1766" i="20"/>
  <c r="X1764" i="20"/>
  <c r="X1762" i="20"/>
  <c r="X1760" i="20"/>
  <c r="X1758" i="20"/>
  <c r="X1756" i="20"/>
  <c r="X1754" i="20"/>
  <c r="X1752" i="20"/>
  <c r="X1750" i="20"/>
  <c r="X1748" i="20"/>
  <c r="X1746" i="20"/>
  <c r="X1744" i="20"/>
  <c r="X1742" i="20"/>
  <c r="X1740" i="20"/>
  <c r="X1738" i="20"/>
  <c r="X1736" i="20"/>
  <c r="X1734" i="20"/>
  <c r="X1732" i="20"/>
  <c r="X1730" i="20"/>
  <c r="X1728" i="20"/>
  <c r="X1726" i="20"/>
  <c r="X1724" i="20"/>
  <c r="X1722" i="20"/>
  <c r="X1720" i="20"/>
  <c r="X1718" i="20"/>
  <c r="X1716" i="20"/>
  <c r="X1714" i="20"/>
  <c r="X1712" i="20"/>
  <c r="X1710" i="20"/>
  <c r="X1706" i="20"/>
  <c r="X1702" i="20"/>
  <c r="X1698" i="20"/>
  <c r="X1694" i="20"/>
  <c r="X1690" i="20"/>
  <c r="X1686" i="20"/>
  <c r="X1682" i="20"/>
  <c r="X1678" i="20"/>
  <c r="X1674" i="20"/>
  <c r="O1709" i="20"/>
  <c r="X1521" i="20"/>
  <c r="X1517" i="20"/>
  <c r="X1513" i="20"/>
  <c r="X1509" i="20"/>
  <c r="X1505" i="20"/>
  <c r="X1501" i="20"/>
  <c r="X1497" i="20"/>
  <c r="X1493" i="20"/>
  <c r="X1489" i="20"/>
  <c r="X1488" i="20"/>
  <c r="X1486" i="20"/>
  <c r="X1484" i="20"/>
  <c r="X1482" i="20"/>
  <c r="X1480" i="20"/>
  <c r="X1478" i="20"/>
  <c r="X1476" i="20"/>
  <c r="X1474" i="20"/>
  <c r="X1472" i="20"/>
  <c r="X1470" i="20"/>
  <c r="X1468" i="20"/>
  <c r="X1466" i="20"/>
  <c r="X1464" i="20"/>
  <c r="X1462" i="20"/>
  <c r="X1460" i="20"/>
  <c r="X1458" i="20"/>
  <c r="X1456" i="20"/>
  <c r="X1454" i="20"/>
  <c r="X1452" i="20"/>
  <c r="X1450" i="20"/>
  <c r="X1448" i="20"/>
  <c r="X1446" i="20"/>
  <c r="X1444" i="20"/>
  <c r="X1442" i="20"/>
  <c r="X1440" i="20"/>
  <c r="X1438" i="20"/>
  <c r="X1436" i="20"/>
  <c r="X1434" i="20"/>
  <c r="X1432" i="20"/>
  <c r="X1430" i="20"/>
  <c r="X1428" i="20"/>
  <c r="X1426" i="20"/>
  <c r="X1424" i="20"/>
  <c r="X1422" i="20"/>
  <c r="X1420" i="20"/>
  <c r="X1418" i="20"/>
  <c r="X1416" i="20"/>
  <c r="X1414" i="20"/>
  <c r="X1412" i="20"/>
  <c r="X1410" i="20"/>
  <c r="X1408" i="20"/>
  <c r="X1406" i="20"/>
  <c r="X1404" i="20"/>
  <c r="X1402" i="20"/>
  <c r="X1400" i="20"/>
  <c r="X1398" i="20"/>
  <c r="X1396" i="20"/>
  <c r="X1394" i="20"/>
  <c r="X1392" i="20"/>
  <c r="X1390" i="20"/>
  <c r="X1388" i="20"/>
  <c r="X1386" i="20"/>
  <c r="X1384" i="20"/>
  <c r="X1382" i="20"/>
  <c r="X1380" i="20"/>
  <c r="X1378" i="20"/>
  <c r="X1376" i="20"/>
  <c r="X1374" i="20"/>
  <c r="X1372" i="20"/>
  <c r="X1370" i="20"/>
  <c r="X1368" i="20"/>
  <c r="X1366" i="20"/>
  <c r="X1364" i="20"/>
  <c r="X1362" i="20"/>
  <c r="X1360" i="20"/>
  <c r="X1358" i="20"/>
  <c r="X1356" i="20"/>
  <c r="X1354" i="20"/>
  <c r="X1352" i="20"/>
  <c r="X1350" i="20"/>
  <c r="X1348" i="20"/>
  <c r="X1346" i="20"/>
  <c r="X1344" i="20"/>
  <c r="X1342" i="20"/>
  <c r="X1340" i="20"/>
  <c r="X1338" i="20"/>
  <c r="X1336" i="20"/>
  <c r="X1334" i="20"/>
  <c r="X1332" i="20"/>
  <c r="X1330" i="20"/>
  <c r="X1326" i="20"/>
  <c r="X1322" i="20"/>
  <c r="X1318" i="20"/>
  <c r="X1314" i="20"/>
  <c r="X1310" i="20"/>
  <c r="X1306" i="20"/>
  <c r="X1302" i="20"/>
  <c r="X1298" i="20"/>
  <c r="X1294" i="20"/>
  <c r="X1290" i="20"/>
  <c r="O1325" i="20"/>
  <c r="O1313" i="20"/>
  <c r="O1309" i="20"/>
  <c r="O1301" i="20"/>
  <c r="O1297" i="20"/>
  <c r="O1293" i="20"/>
  <c r="X959" i="20"/>
  <c r="X955" i="20"/>
  <c r="X951" i="20"/>
  <c r="X947" i="20"/>
  <c r="X943" i="20"/>
  <c r="X939" i="20"/>
  <c r="X935" i="20"/>
  <c r="X931" i="20"/>
  <c r="X927" i="20"/>
  <c r="X881" i="20"/>
  <c r="X877" i="20"/>
  <c r="X873" i="20"/>
  <c r="X869" i="20"/>
  <c r="X865" i="20"/>
  <c r="X861" i="20"/>
  <c r="X857" i="20"/>
  <c r="X853" i="20"/>
  <c r="X849" i="20"/>
  <c r="X845" i="20"/>
  <c r="X841" i="20"/>
  <c r="X837" i="20"/>
  <c r="X833" i="20"/>
  <c r="X829" i="20"/>
  <c r="X825" i="20"/>
  <c r="X821" i="20"/>
  <c r="X817" i="20"/>
  <c r="X813" i="20"/>
  <c r="X809" i="20"/>
  <c r="X805" i="20"/>
  <c r="X801" i="20"/>
  <c r="X797" i="20"/>
  <c r="X793" i="20"/>
  <c r="X789" i="20"/>
  <c r="X785" i="20"/>
  <c r="X781" i="20"/>
  <c r="X777" i="20"/>
  <c r="X773" i="20"/>
  <c r="X769" i="20"/>
  <c r="X765" i="20"/>
  <c r="X761" i="20"/>
  <c r="X757" i="20"/>
  <c r="X753" i="20"/>
  <c r="X749" i="20"/>
  <c r="X745" i="20"/>
  <c r="X741" i="20"/>
  <c r="X737" i="20"/>
  <c r="X733" i="20"/>
  <c r="X729" i="20"/>
  <c r="X725" i="20"/>
  <c r="X721" i="20"/>
  <c r="X717" i="20"/>
  <c r="X713" i="20"/>
  <c r="X709" i="20"/>
  <c r="X705" i="20"/>
  <c r="X701" i="20"/>
  <c r="X697" i="20"/>
  <c r="X693" i="20"/>
  <c r="X689" i="20"/>
  <c r="X685" i="20"/>
  <c r="X681" i="20"/>
  <c r="X677" i="20"/>
  <c r="X673" i="20"/>
  <c r="X669" i="20"/>
  <c r="X665" i="20"/>
  <c r="X661" i="20"/>
  <c r="X657" i="20"/>
  <c r="X653" i="20"/>
  <c r="X649" i="20"/>
  <c r="X645" i="20"/>
  <c r="X641" i="20"/>
  <c r="X637" i="20"/>
  <c r="X633" i="20"/>
  <c r="X629" i="20"/>
  <c r="X625" i="20"/>
  <c r="X621" i="20"/>
  <c r="X617" i="20"/>
  <c r="X613" i="20"/>
  <c r="X609" i="20"/>
  <c r="X605" i="20"/>
  <c r="X601" i="20"/>
  <c r="X597" i="20"/>
  <c r="X593" i="20"/>
  <c r="X589" i="20"/>
  <c r="X585" i="20"/>
  <c r="X581" i="20"/>
  <c r="X577" i="20"/>
  <c r="X573" i="20"/>
  <c r="X569" i="20"/>
  <c r="X565" i="20"/>
  <c r="X561" i="20"/>
  <c r="X557" i="20"/>
  <c r="X553" i="20"/>
  <c r="X549" i="20"/>
  <c r="X2004" i="20"/>
  <c r="X2000" i="20"/>
  <c r="X1992" i="20"/>
  <c r="X1988" i="20"/>
  <c r="X1984" i="20"/>
  <c r="X1961" i="20"/>
  <c r="X1953" i="20"/>
  <c r="X1945" i="20"/>
  <c r="O1960" i="20"/>
  <c r="O1956" i="20"/>
  <c r="O1952" i="20"/>
  <c r="O1948" i="20"/>
  <c r="O1944" i="20"/>
  <c r="O1940" i="20"/>
  <c r="X1938" i="20"/>
  <c r="X1934" i="20"/>
  <c r="X1930" i="20"/>
  <c r="X1928" i="20"/>
  <c r="X1922" i="20"/>
  <c r="X1918" i="20"/>
  <c r="X1914" i="20"/>
  <c r="X1912" i="20"/>
  <c r="X1908" i="20"/>
  <c r="X1902" i="20"/>
  <c r="X1894" i="20"/>
  <c r="X1886" i="20"/>
  <c r="X1878" i="20"/>
  <c r="X1874" i="20"/>
  <c r="X1821" i="20"/>
  <c r="X1817" i="20"/>
  <c r="X1813" i="20"/>
  <c r="X1809" i="20"/>
  <c r="X1805" i="20"/>
  <c r="X1801" i="20"/>
  <c r="X1797" i="20"/>
  <c r="X1793" i="20"/>
  <c r="X1789" i="20"/>
  <c r="X1785" i="20"/>
  <c r="X1708" i="20"/>
  <c r="X1704" i="20"/>
  <c r="X1700" i="20"/>
  <c r="X1696" i="20"/>
  <c r="X1692" i="20"/>
  <c r="X1688" i="20"/>
  <c r="X1684" i="20"/>
  <c r="X1680" i="20"/>
  <c r="X1676" i="20"/>
  <c r="X1672" i="20"/>
  <c r="O1705" i="20"/>
  <c r="O1701" i="20"/>
  <c r="O1697" i="20"/>
  <c r="O1693" i="20"/>
  <c r="O1689" i="20"/>
  <c r="O1685" i="20"/>
  <c r="O1681" i="20"/>
  <c r="O1677" i="20"/>
  <c r="O1673" i="20"/>
  <c r="X1671" i="20"/>
  <c r="X1669" i="20"/>
  <c r="X1667" i="20"/>
  <c r="X1665" i="20"/>
  <c r="X1663" i="20"/>
  <c r="X1661" i="20"/>
  <c r="X1659" i="20"/>
  <c r="X1657" i="20"/>
  <c r="X1655" i="20"/>
  <c r="X1653" i="20"/>
  <c r="X1651" i="20"/>
  <c r="X1649" i="20"/>
  <c r="X1647" i="20"/>
  <c r="X1645" i="20"/>
  <c r="X1643" i="20"/>
  <c r="X1641" i="20"/>
  <c r="X1639" i="20"/>
  <c r="X1637" i="20"/>
  <c r="X1635" i="20"/>
  <c r="X1633" i="20"/>
  <c r="X1631" i="20"/>
  <c r="X1629" i="20"/>
  <c r="X1627" i="20"/>
  <c r="X1625" i="20"/>
  <c r="X1623" i="20"/>
  <c r="X1621" i="20"/>
  <c r="X1619" i="20"/>
  <c r="X1617" i="20"/>
  <c r="X1615" i="20"/>
  <c r="X1613" i="20"/>
  <c r="X1611" i="20"/>
  <c r="X1609" i="20"/>
  <c r="X1607" i="20"/>
  <c r="X1605" i="20"/>
  <c r="X1603" i="20"/>
  <c r="X1601" i="20"/>
  <c r="X1599" i="20"/>
  <c r="X1597" i="20"/>
  <c r="X1595" i="20"/>
  <c r="X1593" i="20"/>
  <c r="X1591" i="20"/>
  <c r="X1589" i="20"/>
  <c r="X1587" i="20"/>
  <c r="X1585" i="20"/>
  <c r="X1583" i="20"/>
  <c r="X1581" i="20"/>
  <c r="X1579" i="20"/>
  <c r="X1577" i="20"/>
  <c r="X1575" i="20"/>
  <c r="X1573" i="20"/>
  <c r="X1571" i="20"/>
  <c r="X1569" i="20"/>
  <c r="X1567" i="20"/>
  <c r="X1565" i="20"/>
  <c r="X1563" i="20"/>
  <c r="X1561" i="20"/>
  <c r="X1559" i="20"/>
  <c r="X1557" i="20"/>
  <c r="X1555" i="20"/>
  <c r="X1553" i="20"/>
  <c r="X1551" i="20"/>
  <c r="X1549" i="20"/>
  <c r="X1547" i="20"/>
  <c r="X1545" i="20"/>
  <c r="X1543" i="20"/>
  <c r="X1541" i="20"/>
  <c r="X1539" i="20"/>
  <c r="X1537" i="20"/>
  <c r="X1535" i="20"/>
  <c r="X1533" i="20"/>
  <c r="X1531" i="20"/>
  <c r="X1529" i="20"/>
  <c r="X1527" i="20"/>
  <c r="X1525" i="20"/>
  <c r="X1523" i="20"/>
  <c r="X1519" i="20"/>
  <c r="X1515" i="20"/>
  <c r="X1511" i="20"/>
  <c r="X1507" i="20"/>
  <c r="X1503" i="20"/>
  <c r="X1499" i="20"/>
  <c r="X1495" i="20"/>
  <c r="X1491" i="20"/>
  <c r="O1520" i="20"/>
  <c r="O1516" i="20"/>
  <c r="O1512" i="20"/>
  <c r="O1508" i="20"/>
  <c r="O1504" i="20"/>
  <c r="O1500" i="20"/>
  <c r="O1496" i="20"/>
  <c r="O1492" i="20"/>
  <c r="X1328" i="20"/>
  <c r="X1324" i="20"/>
  <c r="X1320" i="20"/>
  <c r="X1316" i="20"/>
  <c r="X1312" i="20"/>
  <c r="X1308" i="20"/>
  <c r="X1304" i="20"/>
  <c r="X1300" i="20"/>
  <c r="X1296" i="20"/>
  <c r="X1292" i="20"/>
  <c r="X1287" i="20"/>
  <c r="X1285" i="20"/>
  <c r="X1283" i="20"/>
  <c r="X1281" i="20"/>
  <c r="X1279" i="20"/>
  <c r="X1277" i="20"/>
  <c r="X1275" i="20"/>
  <c r="X1273" i="20"/>
  <c r="X1271" i="20"/>
  <c r="X1269" i="20"/>
  <c r="X1267" i="20"/>
  <c r="X1265" i="20"/>
  <c r="X1263" i="20"/>
  <c r="X1261" i="20"/>
  <c r="X1259" i="20"/>
  <c r="X1257" i="20"/>
  <c r="X1255" i="20"/>
  <c r="X1253" i="20"/>
  <c r="X1251" i="20"/>
  <c r="X1249" i="20"/>
  <c r="X1247" i="20"/>
  <c r="X1245" i="20"/>
  <c r="X1243" i="20"/>
  <c r="X1241" i="20"/>
  <c r="X1239" i="20"/>
  <c r="X1237" i="20"/>
  <c r="X1235" i="20"/>
  <c r="X1233" i="20"/>
  <c r="X1231" i="20"/>
  <c r="X1229" i="20"/>
  <c r="X1227" i="20"/>
  <c r="X1225" i="20"/>
  <c r="X1223" i="20"/>
  <c r="X1221" i="20"/>
  <c r="X1219" i="20"/>
  <c r="X1217" i="20"/>
  <c r="X1215" i="20"/>
  <c r="X1213" i="20"/>
  <c r="X1211" i="20"/>
  <c r="X1209" i="20"/>
  <c r="X1207" i="20"/>
  <c r="X1205" i="20"/>
  <c r="X1203" i="20"/>
  <c r="X1201" i="20"/>
  <c r="X1199" i="20"/>
  <c r="X1197" i="20"/>
  <c r="X1195" i="20"/>
  <c r="X1193" i="20"/>
  <c r="X1191" i="20"/>
  <c r="X1189" i="20"/>
  <c r="X1187" i="20"/>
  <c r="X1185" i="20"/>
  <c r="X1183" i="20"/>
  <c r="X1181" i="20"/>
  <c r="X1179" i="20"/>
  <c r="X1177" i="20"/>
  <c r="X1175" i="20"/>
  <c r="X1173" i="20"/>
  <c r="X1171" i="20"/>
  <c r="X1169" i="20"/>
  <c r="X1167" i="20"/>
  <c r="X1165" i="20"/>
  <c r="X1163" i="20"/>
  <c r="X1161" i="20"/>
  <c r="X1159" i="20"/>
  <c r="X1157" i="20"/>
  <c r="X1155" i="20"/>
  <c r="X1153" i="20"/>
  <c r="X1151" i="20"/>
  <c r="X1149" i="20"/>
  <c r="X1147" i="20"/>
  <c r="X1145" i="20"/>
  <c r="X1143" i="20"/>
  <c r="X1141" i="20"/>
  <c r="X1139" i="20"/>
  <c r="X1137" i="20"/>
  <c r="X1135" i="20"/>
  <c r="X1133" i="20"/>
  <c r="X1131" i="20"/>
  <c r="X1129" i="20"/>
  <c r="X1127" i="20"/>
  <c r="X1125" i="20"/>
  <c r="X1123" i="20"/>
  <c r="X1121" i="20"/>
  <c r="X1119" i="20"/>
  <c r="X1117" i="20"/>
  <c r="X1115" i="20"/>
  <c r="X1113" i="20"/>
  <c r="X1111" i="20"/>
  <c r="X1109" i="20"/>
  <c r="X1107" i="20"/>
  <c r="X1105" i="20"/>
  <c r="X1103" i="20"/>
  <c r="X1101" i="20"/>
  <c r="X1099" i="20"/>
  <c r="X1097" i="20"/>
  <c r="X1095" i="20"/>
  <c r="X1093" i="20"/>
  <c r="X1091" i="20"/>
  <c r="X1089" i="20"/>
  <c r="X1087" i="20"/>
  <c r="X1085" i="20"/>
  <c r="X1083" i="20"/>
  <c r="X1081" i="20"/>
  <c r="X1079" i="20"/>
  <c r="X1077" i="20"/>
  <c r="X1075" i="20"/>
  <c r="X1073" i="20"/>
  <c r="X1071" i="20"/>
  <c r="X1069" i="20"/>
  <c r="X1067" i="20"/>
  <c r="X1065" i="20"/>
  <c r="X1063" i="20"/>
  <c r="X1061" i="20"/>
  <c r="X1059" i="20"/>
  <c r="X1057" i="20"/>
  <c r="X1055" i="20"/>
  <c r="X1053" i="20"/>
  <c r="X1051" i="20"/>
  <c r="X1049" i="20"/>
  <c r="X1047" i="20"/>
  <c r="X1045" i="20"/>
  <c r="X1043" i="20"/>
  <c r="X1041" i="20"/>
  <c r="X1039" i="20"/>
  <c r="X1037" i="20"/>
  <c r="X1035" i="20"/>
  <c r="X1033" i="20"/>
  <c r="X1031" i="20"/>
  <c r="X1029" i="20"/>
  <c r="X1027" i="20"/>
  <c r="X1025" i="20"/>
  <c r="X1023" i="20"/>
  <c r="X1021" i="20"/>
  <c r="X1019" i="20"/>
  <c r="X1017" i="20"/>
  <c r="X1015" i="20"/>
  <c r="X1013" i="20"/>
  <c r="X1011" i="20"/>
  <c r="X1009" i="20"/>
  <c r="X1007" i="20"/>
  <c r="X1005" i="20"/>
  <c r="X1003" i="20"/>
  <c r="X1001" i="20"/>
  <c r="X999" i="20"/>
  <c r="X997" i="20"/>
  <c r="X995" i="20"/>
  <c r="X993" i="20"/>
  <c r="X991" i="20"/>
  <c r="X989" i="20"/>
  <c r="X987" i="20"/>
  <c r="X985" i="20"/>
  <c r="X983" i="20"/>
  <c r="X981" i="20"/>
  <c r="X979" i="20"/>
  <c r="X977" i="20"/>
  <c r="X975" i="20"/>
  <c r="X973" i="20"/>
  <c r="X971" i="20"/>
  <c r="X969" i="20"/>
  <c r="X967" i="20"/>
  <c r="X965" i="20"/>
  <c r="X963" i="20"/>
  <c r="X961" i="20"/>
  <c r="X957" i="20"/>
  <c r="X953" i="20"/>
  <c r="X949" i="20"/>
  <c r="X945" i="20"/>
  <c r="X941" i="20"/>
  <c r="X937" i="20"/>
  <c r="X933" i="20"/>
  <c r="X929" i="20"/>
  <c r="X925" i="20"/>
  <c r="O958" i="20"/>
  <c r="O954" i="20"/>
  <c r="O950" i="20"/>
  <c r="O946" i="20"/>
  <c r="O942" i="20"/>
  <c r="O938" i="20"/>
  <c r="O934" i="20"/>
  <c r="O930" i="20"/>
  <c r="O926" i="20"/>
  <c r="X878" i="20"/>
  <c r="X870" i="20"/>
  <c r="X862" i="20"/>
  <c r="X854" i="20"/>
  <c r="X846" i="20"/>
  <c r="X838" i="20"/>
  <c r="X830" i="20"/>
  <c r="X822" i="20"/>
  <c r="X814" i="20"/>
  <c r="X923" i="20"/>
  <c r="X921" i="20"/>
  <c r="X919" i="20"/>
  <c r="X917" i="20"/>
  <c r="X915" i="20"/>
  <c r="X913" i="20"/>
  <c r="X911" i="20"/>
  <c r="X909" i="20"/>
  <c r="X907" i="20"/>
  <c r="X905" i="20"/>
  <c r="X903" i="20"/>
  <c r="X901" i="20"/>
  <c r="X899" i="20"/>
  <c r="X897" i="20"/>
  <c r="X895" i="20"/>
  <c r="X893" i="20"/>
  <c r="X891" i="20"/>
  <c r="X889" i="20"/>
  <c r="X887" i="20"/>
  <c r="X885" i="20"/>
  <c r="X883" i="20"/>
  <c r="X879" i="20"/>
  <c r="X875" i="20"/>
  <c r="X871" i="20"/>
  <c r="X867" i="20"/>
  <c r="X863" i="20"/>
  <c r="X859" i="20"/>
  <c r="X855" i="20"/>
  <c r="X851" i="20"/>
  <c r="X847" i="20"/>
  <c r="X843" i="20"/>
  <c r="X839" i="20"/>
  <c r="X835" i="20"/>
  <c r="X831" i="20"/>
  <c r="X827" i="20"/>
  <c r="X823" i="20"/>
  <c r="X819" i="20"/>
  <c r="X815" i="20"/>
  <c r="X811" i="20"/>
  <c r="X807" i="20"/>
  <c r="X803" i="20"/>
  <c r="X799" i="20"/>
  <c r="X795" i="20"/>
  <c r="X791" i="20"/>
  <c r="X787" i="20"/>
  <c r="X783" i="20"/>
  <c r="X779" i="20"/>
  <c r="X775" i="20"/>
  <c r="X771" i="20"/>
  <c r="X767" i="20"/>
  <c r="X763" i="20"/>
  <c r="X759" i="20"/>
  <c r="X755" i="20"/>
  <c r="X751" i="20"/>
  <c r="X747" i="20"/>
  <c r="X743" i="20"/>
  <c r="X739" i="20"/>
  <c r="X735" i="20"/>
  <c r="X731" i="20"/>
  <c r="X727" i="20"/>
  <c r="X723" i="20"/>
  <c r="X719" i="20"/>
  <c r="X715" i="20"/>
  <c r="X711" i="20"/>
  <c r="X707" i="20"/>
  <c r="X703" i="20"/>
  <c r="X699" i="20"/>
  <c r="X695" i="20"/>
  <c r="X691" i="20"/>
  <c r="X687" i="20"/>
  <c r="X683" i="20"/>
  <c r="X679" i="20"/>
  <c r="X675" i="20"/>
  <c r="X671" i="20"/>
  <c r="X667" i="20"/>
  <c r="X663" i="20"/>
  <c r="X659" i="20"/>
  <c r="X655" i="20"/>
  <c r="X651" i="20"/>
  <c r="X647" i="20"/>
  <c r="X643" i="20"/>
  <c r="X639" i="20"/>
  <c r="X635" i="20"/>
  <c r="X631" i="20"/>
  <c r="X627" i="20"/>
  <c r="X623" i="20"/>
  <c r="X619" i="20"/>
  <c r="X615" i="20"/>
  <c r="X611" i="20"/>
  <c r="X607" i="20"/>
  <c r="X603" i="20"/>
  <c r="X599" i="20"/>
  <c r="X595" i="20"/>
  <c r="X591" i="20"/>
  <c r="X587" i="20"/>
  <c r="X583" i="20"/>
  <c r="X579" i="20"/>
  <c r="X575" i="20"/>
  <c r="X571" i="20"/>
  <c r="X567" i="20"/>
  <c r="X563" i="20"/>
  <c r="X559" i="20"/>
  <c r="X555" i="20"/>
  <c r="X551" i="20"/>
  <c r="X547" i="20"/>
  <c r="O714" i="20"/>
  <c r="O698" i="20"/>
  <c r="O626" i="20"/>
  <c r="O618" i="20"/>
  <c r="O610" i="20"/>
  <c r="O602" i="20"/>
  <c r="O594" i="20"/>
  <c r="X213" i="20"/>
  <c r="X209" i="20"/>
  <c r="X205" i="20"/>
  <c r="X201" i="20"/>
  <c r="X197" i="20"/>
  <c r="X193" i="20"/>
  <c r="X189" i="20"/>
  <c r="X185" i="20"/>
  <c r="X181" i="20"/>
  <c r="X177" i="20"/>
  <c r="X173" i="20"/>
  <c r="X169" i="20"/>
  <c r="X165" i="20"/>
  <c r="X161" i="20"/>
  <c r="X157" i="20"/>
  <c r="X153" i="20"/>
  <c r="X149" i="20"/>
  <c r="X145" i="20"/>
  <c r="X141" i="20"/>
  <c r="X137" i="20"/>
  <c r="X133" i="20"/>
  <c r="X129" i="20"/>
  <c r="X125" i="20"/>
  <c r="X121" i="20"/>
  <c r="X117" i="20"/>
  <c r="X113" i="20"/>
  <c r="X109" i="20"/>
  <c r="X105" i="20"/>
  <c r="X101" i="20"/>
  <c r="X97" i="20"/>
  <c r="X93" i="20"/>
  <c r="X89" i="20"/>
  <c r="X85" i="20"/>
  <c r="X81" i="20"/>
  <c r="X77" i="20"/>
  <c r="X73" i="20"/>
  <c r="X69" i="20"/>
  <c r="X65" i="20"/>
  <c r="X61" i="20"/>
  <c r="X57" i="20"/>
  <c r="X53" i="20"/>
  <c r="X49" i="20"/>
  <c r="X45" i="20"/>
  <c r="X41" i="20"/>
  <c r="X37" i="20"/>
  <c r="X216" i="20"/>
  <c r="X212" i="20"/>
  <c r="X208" i="20"/>
  <c r="X204" i="20"/>
  <c r="X200" i="20"/>
  <c r="X196" i="20"/>
  <c r="X192" i="20"/>
  <c r="X188" i="20"/>
  <c r="X184" i="20"/>
  <c r="X180" i="20"/>
  <c r="X176" i="20"/>
  <c r="X172" i="20"/>
  <c r="O710" i="20"/>
  <c r="O686" i="20"/>
  <c r="O622" i="20"/>
  <c r="O614" i="20"/>
  <c r="O606" i="20"/>
  <c r="O598" i="20"/>
  <c r="O590" i="20"/>
  <c r="X215" i="20"/>
  <c r="X211" i="20"/>
  <c r="X207" i="20"/>
  <c r="X203" i="20"/>
  <c r="X199" i="20"/>
  <c r="X195" i="20"/>
  <c r="X191" i="20"/>
  <c r="X187" i="20"/>
  <c r="X183" i="20"/>
  <c r="X179" i="20"/>
  <c r="X175" i="20"/>
  <c r="X171" i="20"/>
  <c r="X167" i="20"/>
  <c r="X163" i="20"/>
  <c r="X159" i="20"/>
  <c r="X155" i="20"/>
  <c r="X151" i="20"/>
  <c r="X147" i="20"/>
  <c r="X143" i="20"/>
  <c r="X139" i="20"/>
  <c r="X135" i="20"/>
  <c r="X131" i="20"/>
  <c r="X127" i="20"/>
  <c r="X123" i="20"/>
  <c r="X119" i="20"/>
  <c r="X115" i="20"/>
  <c r="X111" i="20"/>
  <c r="X107" i="20"/>
  <c r="X103" i="20"/>
  <c r="X99" i="20"/>
  <c r="X95" i="20"/>
  <c r="X91" i="20"/>
  <c r="X87" i="20"/>
  <c r="X83" i="20"/>
  <c r="X79" i="20"/>
  <c r="X75" i="20"/>
  <c r="X71" i="20"/>
  <c r="X67" i="20"/>
  <c r="X63" i="20"/>
  <c r="X59" i="20"/>
  <c r="X55" i="20"/>
  <c r="X51" i="20"/>
  <c r="X47" i="20"/>
  <c r="X43" i="20"/>
  <c r="X39" i="20"/>
  <c r="O880" i="20"/>
  <c r="O796" i="20"/>
  <c r="O792" i="20"/>
  <c r="O788" i="20"/>
  <c r="O728" i="20"/>
  <c r="O664" i="20"/>
  <c r="O572" i="20"/>
  <c r="O568" i="20"/>
  <c r="O564" i="20"/>
  <c r="O560" i="20"/>
  <c r="O556" i="20"/>
  <c r="O552" i="20"/>
  <c r="O548" i="20"/>
  <c r="X544" i="20"/>
  <c r="X542" i="20"/>
  <c r="X540" i="20"/>
  <c r="X538" i="20"/>
  <c r="X536" i="20"/>
  <c r="X534" i="20"/>
  <c r="X532" i="20"/>
  <c r="X530" i="20"/>
  <c r="X528" i="20"/>
  <c r="X526" i="20"/>
  <c r="X524" i="20"/>
  <c r="X522" i="20"/>
  <c r="X520" i="20"/>
  <c r="X518" i="20"/>
  <c r="X516" i="20"/>
  <c r="X514" i="20"/>
  <c r="X512" i="20"/>
  <c r="X510" i="20"/>
  <c r="X508" i="20"/>
  <c r="X506" i="20"/>
  <c r="X504" i="20"/>
  <c r="X502" i="20"/>
  <c r="X500" i="20"/>
  <c r="X498" i="20"/>
  <c r="X496" i="20"/>
  <c r="X494" i="20"/>
  <c r="X492" i="20"/>
  <c r="X490" i="20"/>
  <c r="X488" i="20"/>
  <c r="X486" i="20"/>
  <c r="X484" i="20"/>
  <c r="X482" i="20"/>
  <c r="X480" i="20"/>
  <c r="X478" i="20"/>
  <c r="X476" i="20"/>
  <c r="X474" i="20"/>
  <c r="X472" i="20"/>
  <c r="X470" i="20"/>
  <c r="X468" i="20"/>
  <c r="X466" i="20"/>
  <c r="X464" i="20"/>
  <c r="X462" i="20"/>
  <c r="X460" i="20"/>
  <c r="X458" i="20"/>
  <c r="X456" i="20"/>
  <c r="X454" i="20"/>
  <c r="X452" i="20"/>
  <c r="X450" i="20"/>
  <c r="X448" i="20"/>
  <c r="X446" i="20"/>
  <c r="X444" i="20"/>
  <c r="X442" i="20"/>
  <c r="X440" i="20"/>
  <c r="X438" i="20"/>
  <c r="X436" i="20"/>
  <c r="X434" i="20"/>
  <c r="X432" i="20"/>
  <c r="X430" i="20"/>
  <c r="X428" i="20"/>
  <c r="X426" i="20"/>
  <c r="X424" i="20"/>
  <c r="X422" i="20"/>
  <c r="X420" i="20"/>
  <c r="X418" i="20"/>
  <c r="X416" i="20"/>
  <c r="X414" i="20"/>
  <c r="X412" i="20"/>
  <c r="X410" i="20"/>
  <c r="X408" i="20"/>
  <c r="X406" i="20"/>
  <c r="X404" i="20"/>
  <c r="X402" i="20"/>
  <c r="X400" i="20"/>
  <c r="X398" i="20"/>
  <c r="X396" i="20"/>
  <c r="X394" i="20"/>
  <c r="X392" i="20"/>
  <c r="X390" i="20"/>
  <c r="X388" i="20"/>
  <c r="X386" i="20"/>
  <c r="X384" i="20"/>
  <c r="X382" i="20"/>
  <c r="X380" i="20"/>
  <c r="X378" i="20"/>
  <c r="X376" i="20"/>
  <c r="X374" i="20"/>
  <c r="X372" i="20"/>
  <c r="X370" i="20"/>
  <c r="X368" i="20"/>
  <c r="X366" i="20"/>
  <c r="X364" i="20"/>
  <c r="X362" i="20"/>
  <c r="X360" i="20"/>
  <c r="X358" i="20"/>
  <c r="X356" i="20"/>
  <c r="X354" i="20"/>
  <c r="X352" i="20"/>
  <c r="X350" i="20"/>
  <c r="X348" i="20"/>
  <c r="X346" i="20"/>
  <c r="X344" i="20"/>
  <c r="X342" i="20"/>
  <c r="X340" i="20"/>
  <c r="X338" i="20"/>
  <c r="X336" i="20"/>
  <c r="X334" i="20"/>
  <c r="X332" i="20"/>
  <c r="X330" i="20"/>
  <c r="X328" i="20"/>
  <c r="X326" i="20"/>
  <c r="X324" i="20"/>
  <c r="X322" i="20"/>
  <c r="X320" i="20"/>
  <c r="X318" i="20"/>
  <c r="X316" i="20"/>
  <c r="X314" i="20"/>
  <c r="X312" i="20"/>
  <c r="X310" i="20"/>
  <c r="X308" i="20"/>
  <c r="X306" i="20"/>
  <c r="X304" i="20"/>
  <c r="X302" i="20"/>
  <c r="X300" i="20"/>
  <c r="X298" i="20"/>
  <c r="X296" i="20"/>
  <c r="X294" i="20"/>
  <c r="X292" i="20"/>
  <c r="X290" i="20"/>
  <c r="X288" i="20"/>
  <c r="X286" i="20"/>
  <c r="X284" i="20"/>
  <c r="X282" i="20"/>
  <c r="X280" i="20"/>
  <c r="X278" i="20"/>
  <c r="X276" i="20"/>
  <c r="X274" i="20"/>
  <c r="X272" i="20"/>
  <c r="X270" i="20"/>
  <c r="X268" i="20"/>
  <c r="X266" i="20"/>
  <c r="X264" i="20"/>
  <c r="X262" i="20"/>
  <c r="X260" i="20"/>
  <c r="X258" i="20"/>
  <c r="X256" i="20"/>
  <c r="X254" i="20"/>
  <c r="X252" i="20"/>
  <c r="X250" i="20"/>
  <c r="X248" i="20"/>
  <c r="X246" i="20"/>
  <c r="X244" i="20"/>
  <c r="X242" i="20"/>
  <c r="X240" i="20"/>
  <c r="X238" i="20"/>
  <c r="X236" i="20"/>
  <c r="X234" i="20"/>
  <c r="X232" i="20"/>
  <c r="X230" i="20"/>
  <c r="X228" i="20"/>
  <c r="X226" i="20"/>
  <c r="X224" i="20"/>
  <c r="X222" i="20"/>
  <c r="X220" i="20"/>
  <c r="X218" i="20"/>
  <c r="X214" i="20"/>
  <c r="X210" i="20"/>
  <c r="X206" i="20"/>
  <c r="X202" i="20"/>
  <c r="X198" i="20"/>
  <c r="X194" i="20"/>
  <c r="X190" i="20"/>
  <c r="X186" i="20"/>
  <c r="X182" i="20"/>
  <c r="X178" i="20"/>
  <c r="X174" i="20"/>
  <c r="X170" i="20"/>
  <c r="X166" i="20"/>
  <c r="X158" i="20"/>
  <c r="X150" i="20"/>
  <c r="X142" i="20"/>
  <c r="X134" i="20"/>
  <c r="X126" i="20"/>
  <c r="X118" i="20"/>
  <c r="X110" i="20"/>
  <c r="X102" i="20"/>
  <c r="X94" i="20"/>
  <c r="X86" i="20"/>
  <c r="X84" i="20"/>
  <c r="X82" i="20"/>
  <c r="X78" i="20"/>
  <c r="X74" i="20"/>
  <c r="X72" i="20"/>
  <c r="X70" i="20"/>
  <c r="X68" i="20"/>
  <c r="X66" i="20"/>
  <c r="X64" i="20"/>
  <c r="X62" i="20"/>
  <c r="X58" i="20"/>
  <c r="X56" i="20"/>
  <c r="X54" i="20"/>
  <c r="X52" i="20"/>
  <c r="X50" i="20"/>
  <c r="X48" i="20"/>
  <c r="X46" i="20"/>
  <c r="X42" i="20"/>
  <c r="X40" i="20"/>
  <c r="X38" i="20"/>
  <c r="X36" i="20"/>
  <c r="W15" i="20"/>
  <c r="Y552" i="20" l="1"/>
  <c r="P552" i="20"/>
  <c r="Y560" i="20"/>
  <c r="P560" i="20"/>
  <c r="Y568" i="20"/>
  <c r="P568" i="20"/>
  <c r="Y664" i="20"/>
  <c r="P664" i="20"/>
  <c r="Y788" i="20"/>
  <c r="P788" i="20"/>
  <c r="Y796" i="20"/>
  <c r="P796" i="20"/>
  <c r="Y598" i="20"/>
  <c r="P598" i="20"/>
  <c r="Y614" i="20"/>
  <c r="P614" i="20"/>
  <c r="Y686" i="20"/>
  <c r="P686" i="20"/>
  <c r="Y602" i="20"/>
  <c r="P602" i="20"/>
  <c r="Y618" i="20"/>
  <c r="P618" i="20"/>
  <c r="Y698" i="20"/>
  <c r="P698" i="20"/>
  <c r="Y926" i="20"/>
  <c r="P926" i="20"/>
  <c r="Y934" i="20"/>
  <c r="P934" i="20"/>
  <c r="Y942" i="20"/>
  <c r="P942" i="20"/>
  <c r="Y950" i="20"/>
  <c r="P950" i="20"/>
  <c r="Y958" i="20"/>
  <c r="P958" i="20"/>
  <c r="Y1492" i="20"/>
  <c r="P1492" i="20"/>
  <c r="Y1500" i="20"/>
  <c r="P1500" i="20"/>
  <c r="Y1508" i="20"/>
  <c r="P1508" i="20"/>
  <c r="Y1516" i="20"/>
  <c r="P1516" i="20"/>
  <c r="Y1677" i="20"/>
  <c r="P1677" i="20"/>
  <c r="Y1685" i="20"/>
  <c r="P1685" i="20"/>
  <c r="Y1693" i="20"/>
  <c r="P1693" i="20"/>
  <c r="Y1701" i="20"/>
  <c r="P1701" i="20"/>
  <c r="Y1940" i="20"/>
  <c r="P1940" i="20"/>
  <c r="Y1948" i="20"/>
  <c r="P1948" i="20"/>
  <c r="Y1956" i="20"/>
  <c r="P1956" i="20"/>
  <c r="Y1293" i="20"/>
  <c r="P1293" i="20"/>
  <c r="Y1301" i="20"/>
  <c r="P1301" i="20"/>
  <c r="Y1313" i="20"/>
  <c r="P1313" i="20"/>
  <c r="Y1790" i="20"/>
  <c r="P1790" i="20"/>
  <c r="Y1798" i="20"/>
  <c r="P1798" i="20"/>
  <c r="Y1806" i="20"/>
  <c r="P1806" i="20"/>
  <c r="Y1814" i="20"/>
  <c r="P1814" i="20"/>
  <c r="Y1822" i="20"/>
  <c r="P1822" i="20"/>
  <c r="Y1873" i="20"/>
  <c r="P1873" i="20"/>
  <c r="Y1897" i="20"/>
  <c r="P1897" i="20"/>
  <c r="Y1987" i="20"/>
  <c r="P1987" i="20"/>
  <c r="Y1995" i="20"/>
  <c r="P1995" i="20"/>
  <c r="Y1964" i="20"/>
  <c r="P1964" i="20"/>
  <c r="Y225" i="20"/>
  <c r="P225" i="20"/>
  <c r="Y241" i="20"/>
  <c r="P241" i="20"/>
  <c r="Y257" i="20"/>
  <c r="P257" i="20"/>
  <c r="Y273" i="20"/>
  <c r="P273" i="20"/>
  <c r="Y289" i="20"/>
  <c r="P289" i="20"/>
  <c r="Y305" i="20"/>
  <c r="P305" i="20"/>
  <c r="Y321" i="20"/>
  <c r="P321" i="20"/>
  <c r="Y337" i="20"/>
  <c r="P337" i="20"/>
  <c r="Y353" i="20"/>
  <c r="P353" i="20"/>
  <c r="Y369" i="20"/>
  <c r="P369" i="20"/>
  <c r="Y385" i="20"/>
  <c r="P385" i="20"/>
  <c r="Y886" i="20"/>
  <c r="P886" i="20"/>
  <c r="Y918" i="20"/>
  <c r="P918" i="20"/>
  <c r="Y966" i="20"/>
  <c r="P966" i="20"/>
  <c r="Y982" i="20"/>
  <c r="P982" i="20"/>
  <c r="Y998" i="20"/>
  <c r="P998" i="20"/>
  <c r="Y1014" i="20"/>
  <c r="P1014" i="20"/>
  <c r="Y1030" i="20"/>
  <c r="P1030" i="20"/>
  <c r="Y1046" i="20"/>
  <c r="P1046" i="20"/>
  <c r="Y1062" i="20"/>
  <c r="P1062" i="20"/>
  <c r="Y1078" i="20"/>
  <c r="P1078" i="20"/>
  <c r="Y1094" i="20"/>
  <c r="P1094" i="20"/>
  <c r="Y1110" i="20"/>
  <c r="P1110" i="20"/>
  <c r="Y1126" i="20"/>
  <c r="P1126" i="20"/>
  <c r="Y910" i="20"/>
  <c r="P910" i="20"/>
  <c r="Z910" i="20" s="1"/>
  <c r="U910" i="20" s="1"/>
  <c r="Y421" i="20"/>
  <c r="P421" i="20"/>
  <c r="Y453" i="20"/>
  <c r="P453" i="20"/>
  <c r="Y485" i="20"/>
  <c r="P485" i="20"/>
  <c r="Y517" i="20"/>
  <c r="P517" i="20"/>
  <c r="Y237" i="20"/>
  <c r="P237" i="20"/>
  <c r="Y269" i="20"/>
  <c r="P269" i="20"/>
  <c r="Y301" i="20"/>
  <c r="P301" i="20"/>
  <c r="Y333" i="20"/>
  <c r="P333" i="20"/>
  <c r="Y365" i="20"/>
  <c r="P365" i="20"/>
  <c r="Y397" i="20"/>
  <c r="P397" i="20"/>
  <c r="Y429" i="20"/>
  <c r="P429" i="20"/>
  <c r="Y461" i="20"/>
  <c r="P461" i="20"/>
  <c r="Y493" i="20"/>
  <c r="P493" i="20"/>
  <c r="Y525" i="20"/>
  <c r="P525" i="20"/>
  <c r="Y962" i="20"/>
  <c r="P962" i="20"/>
  <c r="Y994" i="20"/>
  <c r="P994" i="20"/>
  <c r="Y1026" i="20"/>
  <c r="P1026" i="20"/>
  <c r="Y1058" i="20"/>
  <c r="P1058" i="20"/>
  <c r="Y1090" i="20"/>
  <c r="P1090" i="20"/>
  <c r="Y1134" i="20"/>
  <c r="P1134" i="20"/>
  <c r="Y1166" i="20"/>
  <c r="P1166" i="20"/>
  <c r="Y1198" i="20"/>
  <c r="P1198" i="20"/>
  <c r="Y1230" i="20"/>
  <c r="P1230" i="20"/>
  <c r="Y1262" i="20"/>
  <c r="P1262" i="20"/>
  <c r="Y1339" i="20"/>
  <c r="P1339" i="20"/>
  <c r="Y1371" i="20"/>
  <c r="P1371" i="20"/>
  <c r="Y1403" i="20"/>
  <c r="P1403" i="20"/>
  <c r="Y1435" i="20"/>
  <c r="P1435" i="20"/>
  <c r="Y1467" i="20"/>
  <c r="P1467" i="20"/>
  <c r="Y1830" i="20"/>
  <c r="P1830" i="20"/>
  <c r="Y1846" i="20"/>
  <c r="P1846" i="20"/>
  <c r="Y1862" i="20"/>
  <c r="P1862" i="20"/>
  <c r="Y1130" i="20"/>
  <c r="P1130" i="20"/>
  <c r="Y1158" i="20"/>
  <c r="P1158" i="20"/>
  <c r="Y1190" i="20"/>
  <c r="P1190" i="20"/>
  <c r="Y1222" i="20"/>
  <c r="P1222" i="20"/>
  <c r="Y1254" i="20"/>
  <c r="P1254" i="20"/>
  <c r="Y1286" i="20"/>
  <c r="P1286" i="20"/>
  <c r="Y1427" i="20"/>
  <c r="P1427" i="20"/>
  <c r="Y1459" i="20"/>
  <c r="P1459" i="20"/>
  <c r="Y1572" i="20"/>
  <c r="P1572" i="20"/>
  <c r="Y1695" i="20"/>
  <c r="P1695" i="20"/>
  <c r="Y1564" i="20"/>
  <c r="P1564" i="20"/>
  <c r="Y1628" i="20"/>
  <c r="P1628" i="20"/>
  <c r="Y548" i="20"/>
  <c r="P548" i="20"/>
  <c r="Y556" i="20"/>
  <c r="P556" i="20"/>
  <c r="Y564" i="20"/>
  <c r="P564" i="20"/>
  <c r="Y572" i="20"/>
  <c r="P572" i="20"/>
  <c r="Y728" i="20"/>
  <c r="P728" i="20"/>
  <c r="Y792" i="20"/>
  <c r="P792" i="20"/>
  <c r="Y880" i="20"/>
  <c r="P880" i="20"/>
  <c r="Y590" i="20"/>
  <c r="P590" i="20"/>
  <c r="Y606" i="20"/>
  <c r="P606" i="20"/>
  <c r="Y622" i="20"/>
  <c r="P622" i="20"/>
  <c r="Y710" i="20"/>
  <c r="P710" i="20"/>
  <c r="Y594" i="20"/>
  <c r="P594" i="20"/>
  <c r="Y610" i="20"/>
  <c r="P610" i="20"/>
  <c r="Y626" i="20"/>
  <c r="P626" i="20"/>
  <c r="Y714" i="20"/>
  <c r="P714" i="20"/>
  <c r="Y930" i="20"/>
  <c r="P930" i="20"/>
  <c r="Y938" i="20"/>
  <c r="P938" i="20"/>
  <c r="Y946" i="20"/>
  <c r="P946" i="20"/>
  <c r="Y954" i="20"/>
  <c r="P954" i="20"/>
  <c r="Y1496" i="20"/>
  <c r="P1496" i="20"/>
  <c r="Y1504" i="20"/>
  <c r="P1504" i="20"/>
  <c r="Y1512" i="20"/>
  <c r="P1512" i="20"/>
  <c r="Y1520" i="20"/>
  <c r="P1520" i="20"/>
  <c r="Y1673" i="20"/>
  <c r="P1673" i="20"/>
  <c r="Y1681" i="20"/>
  <c r="P1681" i="20"/>
  <c r="Y1689" i="20"/>
  <c r="P1689" i="20"/>
  <c r="Y1697" i="20"/>
  <c r="P1697" i="20"/>
  <c r="Y1705" i="20"/>
  <c r="P1705" i="20"/>
  <c r="Y1944" i="20"/>
  <c r="P1944" i="20"/>
  <c r="Y1952" i="20"/>
  <c r="P1952" i="20"/>
  <c r="Y1960" i="20"/>
  <c r="P1960" i="20"/>
  <c r="Y1297" i="20"/>
  <c r="P1297" i="20"/>
  <c r="Y1309" i="20"/>
  <c r="P1309" i="20"/>
  <c r="Y1325" i="20"/>
  <c r="P1325" i="20"/>
  <c r="Y1709" i="20"/>
  <c r="P1709" i="20"/>
  <c r="Y1786" i="20"/>
  <c r="P1786" i="20"/>
  <c r="Y1794" i="20"/>
  <c r="P1794" i="20"/>
  <c r="Y1802" i="20"/>
  <c r="P1802" i="20"/>
  <c r="Y1810" i="20"/>
  <c r="P1810" i="20"/>
  <c r="Y1818" i="20"/>
  <c r="P1818" i="20"/>
  <c r="Y1885" i="20"/>
  <c r="P1885" i="20"/>
  <c r="Y1905" i="20"/>
  <c r="P1905" i="20"/>
  <c r="Y1970" i="20"/>
  <c r="P1970" i="20"/>
  <c r="Y1983" i="20"/>
  <c r="P1983" i="20"/>
  <c r="Y1991" i="20"/>
  <c r="P1991" i="20"/>
  <c r="Y1999" i="20"/>
  <c r="P1999" i="20"/>
  <c r="Y1968" i="20"/>
  <c r="P1968" i="20"/>
  <c r="Y217" i="20"/>
  <c r="P217" i="20"/>
  <c r="Y233" i="20"/>
  <c r="P233" i="20"/>
  <c r="Y249" i="20"/>
  <c r="P249" i="20"/>
  <c r="Y265" i="20"/>
  <c r="P265" i="20"/>
  <c r="Y281" i="20"/>
  <c r="P281" i="20"/>
  <c r="Y297" i="20"/>
  <c r="P297" i="20"/>
  <c r="Y313" i="20"/>
  <c r="P313" i="20"/>
  <c r="Y329" i="20"/>
  <c r="P329" i="20"/>
  <c r="Y345" i="20"/>
  <c r="P345" i="20"/>
  <c r="Y361" i="20"/>
  <c r="P361" i="20"/>
  <c r="Y377" i="20"/>
  <c r="P377" i="20"/>
  <c r="Y393" i="20"/>
  <c r="P393" i="20"/>
  <c r="Y902" i="20"/>
  <c r="P902" i="20"/>
  <c r="Z902" i="20" s="1"/>
  <c r="U902" i="20" s="1"/>
  <c r="Y974" i="20"/>
  <c r="P974" i="20"/>
  <c r="Y990" i="20"/>
  <c r="P990" i="20"/>
  <c r="Y1006" i="20"/>
  <c r="P1006" i="20"/>
  <c r="Y1022" i="20"/>
  <c r="P1022" i="20"/>
  <c r="Y1038" i="20"/>
  <c r="P1038" i="20"/>
  <c r="Y1054" i="20"/>
  <c r="P1054" i="20"/>
  <c r="Y1070" i="20"/>
  <c r="P1070" i="20"/>
  <c r="Y1086" i="20"/>
  <c r="P1086" i="20"/>
  <c r="Y1102" i="20"/>
  <c r="P1102" i="20"/>
  <c r="Y1118" i="20"/>
  <c r="P1118" i="20"/>
  <c r="Y894" i="20"/>
  <c r="P894" i="20"/>
  <c r="Z894" i="20" s="1"/>
  <c r="U894" i="20" s="1"/>
  <c r="Y405" i="20"/>
  <c r="P405" i="20"/>
  <c r="Y437" i="20"/>
  <c r="P437" i="20"/>
  <c r="Y469" i="20"/>
  <c r="P469" i="20"/>
  <c r="Y501" i="20"/>
  <c r="P501" i="20"/>
  <c r="Y221" i="20"/>
  <c r="P221" i="20"/>
  <c r="Y253" i="20"/>
  <c r="P253" i="20"/>
  <c r="Y285" i="20"/>
  <c r="P285" i="20"/>
  <c r="Y317" i="20"/>
  <c r="P317" i="20"/>
  <c r="Y349" i="20"/>
  <c r="P349" i="20"/>
  <c r="Y381" i="20"/>
  <c r="P381" i="20"/>
  <c r="Y413" i="20"/>
  <c r="P413" i="20"/>
  <c r="Y445" i="20"/>
  <c r="P445" i="20"/>
  <c r="Y477" i="20"/>
  <c r="P477" i="20"/>
  <c r="Y509" i="20"/>
  <c r="P509" i="20"/>
  <c r="Y978" i="20"/>
  <c r="P978" i="20"/>
  <c r="Y1010" i="20"/>
  <c r="P1010" i="20"/>
  <c r="Y1042" i="20"/>
  <c r="P1042" i="20"/>
  <c r="Y1074" i="20"/>
  <c r="P1074" i="20"/>
  <c r="Y1106" i="20"/>
  <c r="P1106" i="20"/>
  <c r="Y1150" i="20"/>
  <c r="P1150" i="20"/>
  <c r="Y1182" i="20"/>
  <c r="P1182" i="20"/>
  <c r="Y1214" i="20"/>
  <c r="P1214" i="20"/>
  <c r="Y1246" i="20"/>
  <c r="P1246" i="20"/>
  <c r="Y1278" i="20"/>
  <c r="P1278" i="20"/>
  <c r="Y1355" i="20"/>
  <c r="P1355" i="20"/>
  <c r="Y1387" i="20"/>
  <c r="P1387" i="20"/>
  <c r="Y1419" i="20"/>
  <c r="P1419" i="20"/>
  <c r="Y1451" i="20"/>
  <c r="P1451" i="20"/>
  <c r="Y1483" i="20"/>
  <c r="P1483" i="20"/>
  <c r="Y1838" i="20"/>
  <c r="P1838" i="20"/>
  <c r="Y1854" i="20"/>
  <c r="P1854" i="20"/>
  <c r="Y1870" i="20"/>
  <c r="P1870" i="20"/>
  <c r="Y1142" i="20"/>
  <c r="P1142" i="20"/>
  <c r="Y1174" i="20"/>
  <c r="P1174" i="20"/>
  <c r="Y1206" i="20"/>
  <c r="P1206" i="20"/>
  <c r="Y1238" i="20"/>
  <c r="P1238" i="20"/>
  <c r="Y1270" i="20"/>
  <c r="P1270" i="20"/>
  <c r="Y1411" i="20"/>
  <c r="P1411" i="20"/>
  <c r="Y1443" i="20"/>
  <c r="P1443" i="20"/>
  <c r="Y1475" i="20"/>
  <c r="P1475" i="20"/>
  <c r="Y1540" i="20"/>
  <c r="P1540" i="20"/>
  <c r="Y1604" i="20"/>
  <c r="P1604" i="20"/>
  <c r="Y1532" i="20"/>
  <c r="P1532" i="20"/>
  <c r="Y1596" i="20"/>
  <c r="P1596" i="20"/>
  <c r="O1317" i="20"/>
  <c r="O1524" i="20"/>
  <c r="O1556" i="20"/>
  <c r="O1588" i="20"/>
  <c r="O1620" i="20"/>
  <c r="O1548" i="20"/>
  <c r="O1580" i="20"/>
  <c r="O1612" i="20"/>
  <c r="O1901" i="20"/>
  <c r="Z886" i="20"/>
  <c r="U886" i="20" s="1"/>
  <c r="Z918" i="20"/>
  <c r="U918" i="20" s="1"/>
  <c r="T918" i="20" s="1"/>
  <c r="O1289" i="20"/>
  <c r="O1305" i="20"/>
  <c r="O1881" i="20"/>
  <c r="X1877" i="20"/>
  <c r="X1893" i="20"/>
  <c r="O1321" i="20"/>
  <c r="O1877" i="20"/>
  <c r="O1889" i="20"/>
  <c r="O1893" i="20"/>
  <c r="O960" i="20"/>
  <c r="Z966" i="20"/>
  <c r="U966" i="20" s="1"/>
  <c r="Z982" i="20"/>
  <c r="U982" i="20" s="1"/>
  <c r="T982" i="20" s="1"/>
  <c r="Z998" i="20"/>
  <c r="U998" i="20" s="1"/>
  <c r="Z1014" i="20"/>
  <c r="U1014" i="20" s="1"/>
  <c r="T1014" i="20" s="1"/>
  <c r="Z1030" i="20"/>
  <c r="U1030" i="20" s="1"/>
  <c r="Z1046" i="20"/>
  <c r="U1046" i="20" s="1"/>
  <c r="T1046" i="20" s="1"/>
  <c r="Z1062" i="20"/>
  <c r="U1062" i="20" s="1"/>
  <c r="Z1078" i="20"/>
  <c r="U1078" i="20" s="1"/>
  <c r="T1078" i="20" s="1"/>
  <c r="Z1094" i="20"/>
  <c r="U1094" i="20" s="1"/>
  <c r="Z1110" i="20"/>
  <c r="U1110" i="20" s="1"/>
  <c r="T1110" i="20" s="1"/>
  <c r="Z1126" i="20"/>
  <c r="U1126" i="20" s="1"/>
  <c r="Z962" i="20"/>
  <c r="U962" i="20" s="1"/>
  <c r="T962" i="20" s="1"/>
  <c r="Z994" i="20"/>
  <c r="U994" i="20" s="1"/>
  <c r="Z1026" i="20"/>
  <c r="U1026" i="20" s="1"/>
  <c r="T1026" i="20" s="1"/>
  <c r="Z1058" i="20"/>
  <c r="U1058" i="20" s="1"/>
  <c r="Z1090" i="20"/>
  <c r="U1090" i="20" s="1"/>
  <c r="T1090" i="20" s="1"/>
  <c r="Z1150" i="20"/>
  <c r="U1150" i="20" s="1"/>
  <c r="Z1182" i="20"/>
  <c r="U1182" i="20" s="1"/>
  <c r="Z1214" i="20"/>
  <c r="U1214" i="20" s="1"/>
  <c r="Z1246" i="20"/>
  <c r="U1246" i="20" s="1"/>
  <c r="Z1278" i="20"/>
  <c r="U1278" i="20" s="1"/>
  <c r="Z1830" i="20"/>
  <c r="U1830" i="20" s="1"/>
  <c r="Z1838" i="20"/>
  <c r="U1838" i="20" s="1"/>
  <c r="O1879" i="20"/>
  <c r="Z1158" i="20"/>
  <c r="U1158" i="20" s="1"/>
  <c r="Z1190" i="20"/>
  <c r="U1190" i="20" s="1"/>
  <c r="T1190" i="20" s="1"/>
  <c r="Z1222" i="20"/>
  <c r="U1222" i="20" s="1"/>
  <c r="Z1254" i="20"/>
  <c r="U1254" i="20" s="1"/>
  <c r="T1254" i="20" s="1"/>
  <c r="Z1286" i="20"/>
  <c r="U1286" i="20" s="1"/>
  <c r="Z1411" i="20"/>
  <c r="U1411" i="20" s="1"/>
  <c r="Z1427" i="20"/>
  <c r="U1427" i="20" s="1"/>
  <c r="Z1443" i="20"/>
  <c r="U1443" i="20" s="1"/>
  <c r="Z1459" i="20"/>
  <c r="U1459" i="20" s="1"/>
  <c r="Z1475" i="20"/>
  <c r="U1475" i="20" s="1"/>
  <c r="X15" i="20"/>
  <c r="Z974" i="20"/>
  <c r="U974" i="20" s="1"/>
  <c r="Z990" i="20"/>
  <c r="U990" i="20" s="1"/>
  <c r="Z1006" i="20"/>
  <c r="U1006" i="20" s="1"/>
  <c r="Z1022" i="20"/>
  <c r="U1022" i="20" s="1"/>
  <c r="Z1038" i="20"/>
  <c r="U1038" i="20" s="1"/>
  <c r="Z1054" i="20"/>
  <c r="U1054" i="20" s="1"/>
  <c r="Z1070" i="20"/>
  <c r="U1070" i="20" s="1"/>
  <c r="Z1086" i="20"/>
  <c r="U1086" i="20" s="1"/>
  <c r="Z1102" i="20"/>
  <c r="U1102" i="20" s="1"/>
  <c r="Z1118" i="20"/>
  <c r="U1118" i="20" s="1"/>
  <c r="Z978" i="20"/>
  <c r="U978" i="20" s="1"/>
  <c r="Z1010" i="20"/>
  <c r="U1010" i="20" s="1"/>
  <c r="Z1042" i="20"/>
  <c r="U1042" i="20" s="1"/>
  <c r="Z1074" i="20"/>
  <c r="U1074" i="20" s="1"/>
  <c r="Z1106" i="20"/>
  <c r="U1106" i="20" s="1"/>
  <c r="Z1134" i="20"/>
  <c r="U1134" i="20" s="1"/>
  <c r="Z1166" i="20"/>
  <c r="U1166" i="20" s="1"/>
  <c r="T1166" i="20" s="1"/>
  <c r="Z1198" i="20"/>
  <c r="U1198" i="20" s="1"/>
  <c r="Z1230" i="20"/>
  <c r="U1230" i="20" s="1"/>
  <c r="T1230" i="20" s="1"/>
  <c r="Z1262" i="20"/>
  <c r="U1262" i="20" s="1"/>
  <c r="Z1371" i="20"/>
  <c r="U1371" i="20" s="1"/>
  <c r="T1371" i="20" s="1"/>
  <c r="Z1846" i="20"/>
  <c r="U1846" i="20" s="1"/>
  <c r="Z1854" i="20"/>
  <c r="U1854" i="20" s="1"/>
  <c r="Z1862" i="20"/>
  <c r="U1862" i="20" s="1"/>
  <c r="Z1870" i="20"/>
  <c r="U1870" i="20" s="1"/>
  <c r="O1895" i="20"/>
  <c r="Z1130" i="20"/>
  <c r="U1130" i="20" s="1"/>
  <c r="T1130" i="20" s="1"/>
  <c r="Z1142" i="20"/>
  <c r="U1142" i="20" s="1"/>
  <c r="Z1174" i="20"/>
  <c r="U1174" i="20" s="1"/>
  <c r="Z1206" i="20"/>
  <c r="U1206" i="20" s="1"/>
  <c r="Z1238" i="20"/>
  <c r="U1238" i="20" s="1"/>
  <c r="Z1270" i="20"/>
  <c r="U1270" i="20" s="1"/>
  <c r="Z1540" i="20"/>
  <c r="U1540" i="20" s="1"/>
  <c r="Z1572" i="20"/>
  <c r="U1572" i="20" s="1"/>
  <c r="Z1604" i="20"/>
  <c r="U1604" i="20" s="1"/>
  <c r="Z1695" i="20"/>
  <c r="U1695" i="20" s="1"/>
  <c r="X6" i="20"/>
  <c r="O11" i="20"/>
  <c r="X5" i="20"/>
  <c r="O8" i="20"/>
  <c r="O13" i="20"/>
  <c r="O18" i="20"/>
  <c r="O22" i="20"/>
  <c r="O26" i="20"/>
  <c r="O30" i="20"/>
  <c r="O34" i="20"/>
  <c r="O17" i="20"/>
  <c r="O21" i="20"/>
  <c r="O25" i="20"/>
  <c r="O29" i="20"/>
  <c r="O33" i="20"/>
  <c r="O44" i="20"/>
  <c r="O60" i="20"/>
  <c r="O76" i="20"/>
  <c r="O80" i="20"/>
  <c r="O88" i="20"/>
  <c r="O92" i="20"/>
  <c r="O96" i="20"/>
  <c r="O100" i="20"/>
  <c r="O104" i="20"/>
  <c r="O108" i="20"/>
  <c r="O112" i="20"/>
  <c r="O116" i="20"/>
  <c r="O120" i="20"/>
  <c r="O124" i="20"/>
  <c r="O128" i="20"/>
  <c r="O132" i="20"/>
  <c r="O136" i="20"/>
  <c r="O140" i="20"/>
  <c r="O144" i="20"/>
  <c r="O148" i="20"/>
  <c r="O152" i="20"/>
  <c r="O156" i="20"/>
  <c r="O160" i="20"/>
  <c r="O164" i="20"/>
  <c r="O168" i="20"/>
  <c r="O576" i="20"/>
  <c r="O584" i="20"/>
  <c r="O592" i="20"/>
  <c r="O600" i="20"/>
  <c r="O608" i="20"/>
  <c r="O616" i="20"/>
  <c r="O624" i="20"/>
  <c r="O632" i="20"/>
  <c r="O640" i="20"/>
  <c r="O648" i="20"/>
  <c r="O656" i="20"/>
  <c r="O672" i="20"/>
  <c r="O680" i="20"/>
  <c r="O688" i="20"/>
  <c r="O696" i="20"/>
  <c r="O704" i="20"/>
  <c r="O712" i="20"/>
  <c r="O720" i="20"/>
  <c r="O736" i="20"/>
  <c r="O744" i="20"/>
  <c r="O752" i="20"/>
  <c r="O760" i="20"/>
  <c r="O768" i="20"/>
  <c r="O776" i="20"/>
  <c r="O784" i="20"/>
  <c r="O800" i="20"/>
  <c r="O808" i="20"/>
  <c r="O816" i="20"/>
  <c r="O824" i="20"/>
  <c r="O832" i="20"/>
  <c r="O840" i="20"/>
  <c r="O848" i="20"/>
  <c r="O856" i="20"/>
  <c r="O864" i="20"/>
  <c r="O872" i="20"/>
  <c r="O219" i="20"/>
  <c r="O223" i="20"/>
  <c r="O227" i="20"/>
  <c r="O231" i="20"/>
  <c r="O235" i="20"/>
  <c r="O239" i="20"/>
  <c r="O243" i="20"/>
  <c r="O247" i="20"/>
  <c r="O251" i="20"/>
  <c r="O255" i="20"/>
  <c r="O259" i="20"/>
  <c r="O263" i="20"/>
  <c r="O267" i="20"/>
  <c r="O271" i="20"/>
  <c r="O275" i="20"/>
  <c r="O279" i="20"/>
  <c r="O283" i="20"/>
  <c r="O287" i="20"/>
  <c r="O291" i="20"/>
  <c r="O295" i="20"/>
  <c r="O299" i="20"/>
  <c r="O303" i="20"/>
  <c r="O307" i="20"/>
  <c r="O311" i="20"/>
  <c r="O315" i="20"/>
  <c r="O319" i="20"/>
  <c r="O323" i="20"/>
  <c r="O327" i="20"/>
  <c r="O331" i="20"/>
  <c r="O335" i="20"/>
  <c r="O339" i="20"/>
  <c r="O343" i="20"/>
  <c r="O347" i="20"/>
  <c r="O351" i="20"/>
  <c r="O355" i="20"/>
  <c r="O359" i="20"/>
  <c r="O363" i="20"/>
  <c r="O367" i="20"/>
  <c r="O371" i="20"/>
  <c r="O375" i="20"/>
  <c r="O379" i="20"/>
  <c r="O383" i="20"/>
  <c r="O387" i="20"/>
  <c r="O391" i="20"/>
  <c r="O395" i="20"/>
  <c r="O399" i="20"/>
  <c r="O403" i="20"/>
  <c r="O407" i="20"/>
  <c r="O411" i="20"/>
  <c r="O415" i="20"/>
  <c r="O419" i="20"/>
  <c r="O423" i="20"/>
  <c r="O427" i="20"/>
  <c r="O431" i="20"/>
  <c r="O435" i="20"/>
  <c r="O439" i="20"/>
  <c r="O443" i="20"/>
  <c r="O447" i="20"/>
  <c r="O451" i="20"/>
  <c r="O455" i="20"/>
  <c r="O459" i="20"/>
  <c r="O463" i="20"/>
  <c r="O467" i="20"/>
  <c r="O471" i="20"/>
  <c r="O475" i="20"/>
  <c r="O479" i="20"/>
  <c r="O483" i="20"/>
  <c r="O487" i="20"/>
  <c r="O491" i="20"/>
  <c r="O495" i="20"/>
  <c r="O499" i="20"/>
  <c r="O503" i="20"/>
  <c r="O507" i="20"/>
  <c r="O511" i="20"/>
  <c r="O515" i="20"/>
  <c r="O519" i="20"/>
  <c r="O523" i="20"/>
  <c r="O527" i="20"/>
  <c r="O531" i="20"/>
  <c r="O535" i="20"/>
  <c r="O539" i="20"/>
  <c r="O543" i="20"/>
  <c r="O546" i="20"/>
  <c r="O554" i="20"/>
  <c r="O562" i="20"/>
  <c r="O570" i="20"/>
  <c r="O578" i="20"/>
  <c r="O586" i="20"/>
  <c r="O634" i="20"/>
  <c r="O642" i="20"/>
  <c r="O650" i="20"/>
  <c r="O658" i="20"/>
  <c r="O666" i="20"/>
  <c r="O674" i="20"/>
  <c r="O682" i="20"/>
  <c r="O690" i="20"/>
  <c r="O706" i="20"/>
  <c r="O722" i="20"/>
  <c r="O730" i="20"/>
  <c r="O738" i="20"/>
  <c r="O746" i="20"/>
  <c r="O754" i="20"/>
  <c r="O762" i="20"/>
  <c r="O770" i="20"/>
  <c r="O778" i="20"/>
  <c r="O786" i="20"/>
  <c r="O794" i="20"/>
  <c r="O802" i="20"/>
  <c r="O810" i="20"/>
  <c r="O818" i="20"/>
  <c r="O826" i="20"/>
  <c r="O834" i="20"/>
  <c r="O842" i="20"/>
  <c r="O850" i="20"/>
  <c r="O858" i="20"/>
  <c r="O866" i="20"/>
  <c r="O874" i="20"/>
  <c r="O882" i="20"/>
  <c r="O890" i="20"/>
  <c r="O898" i="20"/>
  <c r="O906" i="20"/>
  <c r="O914" i="20"/>
  <c r="O922" i="20"/>
  <c r="O928" i="20"/>
  <c r="O936" i="20"/>
  <c r="O944" i="20"/>
  <c r="O952" i="20"/>
  <c r="O970" i="20"/>
  <c r="O986" i="20"/>
  <c r="O1002" i="20"/>
  <c r="O1018" i="20"/>
  <c r="O1034" i="20"/>
  <c r="O1050" i="20"/>
  <c r="O1066" i="20"/>
  <c r="O1082" i="20"/>
  <c r="O1098" i="20"/>
  <c r="O1114" i="20"/>
  <c r="O1122" i="20"/>
  <c r="O1138" i="20"/>
  <c r="O1146" i="20"/>
  <c r="O1154" i="20"/>
  <c r="O1162" i="20"/>
  <c r="O1170" i="20"/>
  <c r="O1178" i="20"/>
  <c r="O1186" i="20"/>
  <c r="O1194" i="20"/>
  <c r="O1202" i="20"/>
  <c r="O1210" i="20"/>
  <c r="O1218" i="20"/>
  <c r="O1226" i="20"/>
  <c r="O1234" i="20"/>
  <c r="O1242" i="20"/>
  <c r="O1250" i="20"/>
  <c r="O1258" i="20"/>
  <c r="O1266" i="20"/>
  <c r="O1274" i="20"/>
  <c r="O1282" i="20"/>
  <c r="O1291" i="20"/>
  <c r="O1299" i="20"/>
  <c r="O1307" i="20"/>
  <c r="O1315" i="20"/>
  <c r="O1323" i="20"/>
  <c r="O1335" i="20"/>
  <c r="O1343" i="20"/>
  <c r="O1351" i="20"/>
  <c r="O1359" i="20"/>
  <c r="O1367" i="20"/>
  <c r="O1375" i="20"/>
  <c r="O1383" i="20"/>
  <c r="O1391" i="20"/>
  <c r="O1399" i="20"/>
  <c r="O1407" i="20"/>
  <c r="O1415" i="20"/>
  <c r="O1423" i="20"/>
  <c r="O1431" i="20"/>
  <c r="O1439" i="20"/>
  <c r="O1447" i="20"/>
  <c r="O1455" i="20"/>
  <c r="O1463" i="20"/>
  <c r="O1471" i="20"/>
  <c r="O1479" i="20"/>
  <c r="O1487" i="20"/>
  <c r="O1494" i="20"/>
  <c r="O1502" i="20"/>
  <c r="O1510" i="20"/>
  <c r="O1518" i="20"/>
  <c r="O1528" i="20"/>
  <c r="O1536" i="20"/>
  <c r="O1544" i="20"/>
  <c r="O1552" i="20"/>
  <c r="O1560" i="20"/>
  <c r="O1568" i="20"/>
  <c r="O1576" i="20"/>
  <c r="O1584" i="20"/>
  <c r="O1592" i="20"/>
  <c r="O1600" i="20"/>
  <c r="O1608" i="20"/>
  <c r="O1616" i="20"/>
  <c r="O1624" i="20"/>
  <c r="O1632" i="20"/>
  <c r="O1636" i="20"/>
  <c r="O1640" i="20"/>
  <c r="O1644" i="20"/>
  <c r="O1648" i="20"/>
  <c r="O1652" i="20"/>
  <c r="O1656" i="20"/>
  <c r="O1660" i="20"/>
  <c r="O1664" i="20"/>
  <c r="O1668" i="20"/>
  <c r="O1675" i="20"/>
  <c r="O1683" i="20"/>
  <c r="O1691" i="20"/>
  <c r="O1699" i="20"/>
  <c r="O1707" i="20"/>
  <c r="O1711" i="20"/>
  <c r="O1715" i="20"/>
  <c r="O1719" i="20"/>
  <c r="O1723" i="20"/>
  <c r="O1727" i="20"/>
  <c r="O1731" i="20"/>
  <c r="O1735" i="20"/>
  <c r="O1739" i="20"/>
  <c r="O1743" i="20"/>
  <c r="O1747" i="20"/>
  <c r="O1751" i="20"/>
  <c r="O1755" i="20"/>
  <c r="O1759" i="20"/>
  <c r="O1763" i="20"/>
  <c r="O1767" i="20"/>
  <c r="O1771" i="20"/>
  <c r="O1775" i="20"/>
  <c r="O1779" i="20"/>
  <c r="O1783" i="20"/>
  <c r="O1792" i="20"/>
  <c r="O1800" i="20"/>
  <c r="O1808" i="20"/>
  <c r="O1816" i="20"/>
  <c r="O1824" i="20"/>
  <c r="O1828" i="20"/>
  <c r="O1832" i="20"/>
  <c r="O1836" i="20"/>
  <c r="O1840" i="20"/>
  <c r="O1844" i="20"/>
  <c r="O1848" i="20"/>
  <c r="O1852" i="20"/>
  <c r="O1856" i="20"/>
  <c r="O1860" i="20"/>
  <c r="O1864" i="20"/>
  <c r="O1868" i="20"/>
  <c r="O1871" i="20"/>
  <c r="O1887" i="20"/>
  <c r="O1903" i="20"/>
  <c r="O1909" i="20"/>
  <c r="O1913" i="20"/>
  <c r="O1917" i="20"/>
  <c r="O1921" i="20"/>
  <c r="O1925" i="20"/>
  <c r="O1929" i="20"/>
  <c r="O1933" i="20"/>
  <c r="O1937" i="20"/>
  <c r="O1946" i="20"/>
  <c r="O1954" i="20"/>
  <c r="O1962" i="20"/>
  <c r="O1974" i="20"/>
  <c r="O1978" i="20"/>
  <c r="O1981" i="20"/>
  <c r="O1989" i="20"/>
  <c r="O1997" i="20"/>
  <c r="O2003" i="20"/>
  <c r="O9" i="20"/>
  <c r="O12" i="20"/>
  <c r="O7" i="20"/>
  <c r="O10" i="20"/>
  <c r="O14" i="20"/>
  <c r="O16" i="20"/>
  <c r="O20" i="20"/>
  <c r="O24" i="20"/>
  <c r="O28" i="20"/>
  <c r="O32" i="20"/>
  <c r="O19" i="20"/>
  <c r="O23" i="20"/>
  <c r="O27" i="20"/>
  <c r="O31" i="20"/>
  <c r="O35" i="20"/>
  <c r="O90" i="20"/>
  <c r="O98" i="20"/>
  <c r="O106" i="20"/>
  <c r="O114" i="20"/>
  <c r="O122" i="20"/>
  <c r="O130" i="20"/>
  <c r="O138" i="20"/>
  <c r="O146" i="20"/>
  <c r="O154" i="20"/>
  <c r="O162" i="20"/>
  <c r="O580" i="20"/>
  <c r="O588" i="20"/>
  <c r="O596" i="20"/>
  <c r="O604" i="20"/>
  <c r="O612" i="20"/>
  <c r="O620" i="20"/>
  <c r="O628" i="20"/>
  <c r="O636" i="20"/>
  <c r="O644" i="20"/>
  <c r="O652" i="20"/>
  <c r="O660" i="20"/>
  <c r="O668" i="20"/>
  <c r="O676" i="20"/>
  <c r="O684" i="20"/>
  <c r="O692" i="20"/>
  <c r="O700" i="20"/>
  <c r="O708" i="20"/>
  <c r="O716" i="20"/>
  <c r="O724" i="20"/>
  <c r="O732" i="20"/>
  <c r="O740" i="20"/>
  <c r="O748" i="20"/>
  <c r="O756" i="20"/>
  <c r="O764" i="20"/>
  <c r="O772" i="20"/>
  <c r="O780" i="20"/>
  <c r="O804" i="20"/>
  <c r="O812" i="20"/>
  <c r="O820" i="20"/>
  <c r="O828" i="20"/>
  <c r="O836" i="20"/>
  <c r="O844" i="20"/>
  <c r="O852" i="20"/>
  <c r="O860" i="20"/>
  <c r="O868" i="20"/>
  <c r="O876" i="20"/>
  <c r="O229" i="20"/>
  <c r="O245" i="20"/>
  <c r="O261" i="20"/>
  <c r="O277" i="20"/>
  <c r="O293" i="20"/>
  <c r="O309" i="20"/>
  <c r="O325" i="20"/>
  <c r="O341" i="20"/>
  <c r="O357" i="20"/>
  <c r="O373" i="20"/>
  <c r="O389" i="20"/>
  <c r="O401" i="20"/>
  <c r="O409" i="20"/>
  <c r="O417" i="20"/>
  <c r="O425" i="20"/>
  <c r="O433" i="20"/>
  <c r="O441" i="20"/>
  <c r="O449" i="20"/>
  <c r="O457" i="20"/>
  <c r="O465" i="20"/>
  <c r="O473" i="20"/>
  <c r="O481" i="20"/>
  <c r="O489" i="20"/>
  <c r="O497" i="20"/>
  <c r="O505" i="20"/>
  <c r="O513" i="20"/>
  <c r="O521" i="20"/>
  <c r="O529" i="20"/>
  <c r="O533" i="20"/>
  <c r="O537" i="20"/>
  <c r="O541" i="20"/>
  <c r="O545" i="20"/>
  <c r="O550" i="20"/>
  <c r="O558" i="20"/>
  <c r="O566" i="20"/>
  <c r="O574" i="20"/>
  <c r="O582" i="20"/>
  <c r="O630" i="20"/>
  <c r="O638" i="20"/>
  <c r="O646" i="20"/>
  <c r="O654" i="20"/>
  <c r="O662" i="20"/>
  <c r="O670" i="20"/>
  <c r="O678" i="20"/>
  <c r="O694" i="20"/>
  <c r="O702" i="20"/>
  <c r="O718" i="20"/>
  <c r="O726" i="20"/>
  <c r="O734" i="20"/>
  <c r="O742" i="20"/>
  <c r="O750" i="20"/>
  <c r="O758" i="20"/>
  <c r="O766" i="20"/>
  <c r="O774" i="20"/>
  <c r="O782" i="20"/>
  <c r="O790" i="20"/>
  <c r="O798" i="20"/>
  <c r="O806" i="20"/>
  <c r="O884" i="20"/>
  <c r="O888" i="20"/>
  <c r="O892" i="20"/>
  <c r="O896" i="20"/>
  <c r="O900" i="20"/>
  <c r="O904" i="20"/>
  <c r="O908" i="20"/>
  <c r="O912" i="20"/>
  <c r="O916" i="20"/>
  <c r="O920" i="20"/>
  <c r="O924" i="20"/>
  <c r="O940" i="20"/>
  <c r="O956" i="20"/>
  <c r="O964" i="20"/>
  <c r="O968" i="20"/>
  <c r="O972" i="20"/>
  <c r="O976" i="20"/>
  <c r="O980" i="20"/>
  <c r="O984" i="20"/>
  <c r="O988" i="20"/>
  <c r="O992" i="20"/>
  <c r="O996" i="20"/>
  <c r="O1000" i="20"/>
  <c r="O1004" i="20"/>
  <c r="O1008" i="20"/>
  <c r="O1012" i="20"/>
  <c r="O1016" i="20"/>
  <c r="O1020" i="20"/>
  <c r="O1024" i="20"/>
  <c r="O1028" i="20"/>
  <c r="O1032" i="20"/>
  <c r="O1036" i="20"/>
  <c r="O1040" i="20"/>
  <c r="O1044" i="20"/>
  <c r="O1048" i="20"/>
  <c r="O1052" i="20"/>
  <c r="O1056" i="20"/>
  <c r="O1060" i="20"/>
  <c r="O1064" i="20"/>
  <c r="O1068" i="20"/>
  <c r="O1072" i="20"/>
  <c r="O1076" i="20"/>
  <c r="O1080" i="20"/>
  <c r="O1084" i="20"/>
  <c r="O1088" i="20"/>
  <c r="O1092" i="20"/>
  <c r="O1096" i="20"/>
  <c r="O1100" i="20"/>
  <c r="O1104" i="20"/>
  <c r="O1108" i="20"/>
  <c r="O1112" i="20"/>
  <c r="O1116" i="20"/>
  <c r="O1120" i="20"/>
  <c r="O1124" i="20"/>
  <c r="O1128" i="20"/>
  <c r="O1132" i="20"/>
  <c r="O1136" i="20"/>
  <c r="O1140" i="20"/>
  <c r="O1144" i="20"/>
  <c r="O1148" i="20"/>
  <c r="O1152" i="20"/>
  <c r="O1156" i="20"/>
  <c r="O1160" i="20"/>
  <c r="O1164" i="20"/>
  <c r="O1168" i="20"/>
  <c r="O1172" i="20"/>
  <c r="O1176" i="20"/>
  <c r="O1180" i="20"/>
  <c r="O1184" i="20"/>
  <c r="O1188" i="20"/>
  <c r="O1192" i="20"/>
  <c r="O1196" i="20"/>
  <c r="O1200" i="20"/>
  <c r="O1204" i="20"/>
  <c r="O1208" i="20"/>
  <c r="O1212" i="20"/>
  <c r="O1216" i="20"/>
  <c r="O1220" i="20"/>
  <c r="O1224" i="20"/>
  <c r="O1228" i="20"/>
  <c r="O1232" i="20"/>
  <c r="O1236" i="20"/>
  <c r="O1240" i="20"/>
  <c r="O1244" i="20"/>
  <c r="O1248" i="20"/>
  <c r="O1252" i="20"/>
  <c r="O1256" i="20"/>
  <c r="O1260" i="20"/>
  <c r="O1264" i="20"/>
  <c r="O1268" i="20"/>
  <c r="O1272" i="20"/>
  <c r="O1276" i="20"/>
  <c r="O1280" i="20"/>
  <c r="O1284" i="20"/>
  <c r="O1288" i="20"/>
  <c r="O1303" i="20"/>
  <c r="O1319" i="20"/>
  <c r="O1333" i="20"/>
  <c r="O1337" i="20"/>
  <c r="O1341" i="20"/>
  <c r="O1345" i="20"/>
  <c r="O1349" i="20"/>
  <c r="O1353" i="20"/>
  <c r="O1357" i="20"/>
  <c r="O1361" i="20"/>
  <c r="O1365" i="20"/>
  <c r="O1369" i="20"/>
  <c r="O1373" i="20"/>
  <c r="O1377" i="20"/>
  <c r="O1381" i="20"/>
  <c r="O1385" i="20"/>
  <c r="O1389" i="20"/>
  <c r="O1393" i="20"/>
  <c r="O1397" i="20"/>
  <c r="O1401" i="20"/>
  <c r="O1405" i="20"/>
  <c r="O1409" i="20"/>
  <c r="O1413" i="20"/>
  <c r="O1417" i="20"/>
  <c r="O1421" i="20"/>
  <c r="O1425" i="20"/>
  <c r="O1429" i="20"/>
  <c r="O1433" i="20"/>
  <c r="O1437" i="20"/>
  <c r="O1441" i="20"/>
  <c r="O1445" i="20"/>
  <c r="O1449" i="20"/>
  <c r="O1453" i="20"/>
  <c r="O1457" i="20"/>
  <c r="O1461" i="20"/>
  <c r="O1465" i="20"/>
  <c r="O1469" i="20"/>
  <c r="O1473" i="20"/>
  <c r="O1477" i="20"/>
  <c r="O1481" i="20"/>
  <c r="O1485" i="20"/>
  <c r="O1490" i="20"/>
  <c r="O1498" i="20"/>
  <c r="O1506" i="20"/>
  <c r="O1514" i="20"/>
  <c r="O1522" i="20"/>
  <c r="O1526" i="20"/>
  <c r="O1530" i="20"/>
  <c r="O1534" i="20"/>
  <c r="O1538" i="20"/>
  <c r="O1542" i="20"/>
  <c r="O1546" i="20"/>
  <c r="O1550" i="20"/>
  <c r="O1554" i="20"/>
  <c r="O1558" i="20"/>
  <c r="O1562" i="20"/>
  <c r="O1566" i="20"/>
  <c r="O1570" i="20"/>
  <c r="O1574" i="20"/>
  <c r="O1578" i="20"/>
  <c r="O1582" i="20"/>
  <c r="O1586" i="20"/>
  <c r="O1590" i="20"/>
  <c r="O1594" i="20"/>
  <c r="O1598" i="20"/>
  <c r="O1602" i="20"/>
  <c r="O1606" i="20"/>
  <c r="O1610" i="20"/>
  <c r="O1614" i="20"/>
  <c r="O1618" i="20"/>
  <c r="O1622" i="20"/>
  <c r="O1626" i="20"/>
  <c r="O1630" i="20"/>
  <c r="O1634" i="20"/>
  <c r="O1638" i="20"/>
  <c r="O1642" i="20"/>
  <c r="O1646" i="20"/>
  <c r="O1650" i="20"/>
  <c r="O1654" i="20"/>
  <c r="O1658" i="20"/>
  <c r="O1662" i="20"/>
  <c r="O1666" i="20"/>
  <c r="O1670" i="20"/>
  <c r="O1679" i="20"/>
  <c r="O1687" i="20"/>
  <c r="O1703" i="20"/>
  <c r="O1713" i="20"/>
  <c r="O1717" i="20"/>
  <c r="O1721" i="20"/>
  <c r="O1725" i="20"/>
  <c r="O1729" i="20"/>
  <c r="O1733" i="20"/>
  <c r="O1737" i="20"/>
  <c r="O1741" i="20"/>
  <c r="O1745" i="20"/>
  <c r="O1749" i="20"/>
  <c r="O1753" i="20"/>
  <c r="O1757" i="20"/>
  <c r="O1761" i="20"/>
  <c r="O1765" i="20"/>
  <c r="O1769" i="20"/>
  <c r="O1773" i="20"/>
  <c r="O1777" i="20"/>
  <c r="O1781" i="20"/>
  <c r="O1788" i="20"/>
  <c r="O1796" i="20"/>
  <c r="O1804" i="20"/>
  <c r="O1812" i="20"/>
  <c r="O1820" i="20"/>
  <c r="O1875" i="20"/>
  <c r="O1883" i="20"/>
  <c r="O1891" i="20"/>
  <c r="O1899" i="20"/>
  <c r="O1907" i="20"/>
  <c r="O1911" i="20"/>
  <c r="O1915" i="20"/>
  <c r="O1919" i="20"/>
  <c r="O1923" i="20"/>
  <c r="O1927" i="20"/>
  <c r="O1931" i="20"/>
  <c r="O1935" i="20"/>
  <c r="O1942" i="20"/>
  <c r="O1950" i="20"/>
  <c r="O1958" i="20"/>
  <c r="O1966" i="20"/>
  <c r="O1972" i="20"/>
  <c r="O1976" i="20"/>
  <c r="O1980" i="20"/>
  <c r="O1985" i="20"/>
  <c r="O1993" i="20"/>
  <c r="O2001" i="20"/>
  <c r="S962" i="20"/>
  <c r="S1014" i="20"/>
  <c r="S1046" i="20"/>
  <c r="S1110" i="20"/>
  <c r="S1166" i="20"/>
  <c r="S1230" i="20"/>
  <c r="Z225" i="20"/>
  <c r="U225" i="20" s="1"/>
  <c r="Z233" i="20"/>
  <c r="U233" i="20" s="1"/>
  <c r="T233" i="20" s="1"/>
  <c r="Z241" i="20"/>
  <c r="U241" i="20" s="1"/>
  <c r="Z257" i="20"/>
  <c r="U257" i="20" s="1"/>
  <c r="T257" i="20" s="1"/>
  <c r="Z265" i="20"/>
  <c r="U265" i="20" s="1"/>
  <c r="T265" i="20" s="1"/>
  <c r="Z273" i="20"/>
  <c r="U273" i="20" s="1"/>
  <c r="T273" i="20" s="1"/>
  <c r="Z289" i="20"/>
  <c r="U289" i="20" s="1"/>
  <c r="Z297" i="20"/>
  <c r="U297" i="20" s="1"/>
  <c r="T297" i="20" s="1"/>
  <c r="Z305" i="20"/>
  <c r="U305" i="20" s="1"/>
  <c r="Z321" i="20"/>
  <c r="U321" i="20" s="1"/>
  <c r="T321" i="20" s="1"/>
  <c r="Z329" i="20"/>
  <c r="U329" i="20" s="1"/>
  <c r="T329" i="20" s="1"/>
  <c r="Z337" i="20"/>
  <c r="U337" i="20" s="1"/>
  <c r="T337" i="20" s="1"/>
  <c r="Z353" i="20"/>
  <c r="U353" i="20" s="1"/>
  <c r="Z361" i="20"/>
  <c r="U361" i="20" s="1"/>
  <c r="T361" i="20" s="1"/>
  <c r="Z369" i="20"/>
  <c r="U369" i="20" s="1"/>
  <c r="Z385" i="20"/>
  <c r="U385" i="20" s="1"/>
  <c r="T385" i="20" s="1"/>
  <c r="Z393" i="20"/>
  <c r="U393" i="20" s="1"/>
  <c r="T393" i="20" s="1"/>
  <c r="Z405" i="20"/>
  <c r="U405" i="20" s="1"/>
  <c r="T405" i="20" s="1"/>
  <c r="Z421" i="20"/>
  <c r="U421" i="20" s="1"/>
  <c r="T421" i="20" s="1"/>
  <c r="Z437" i="20"/>
  <c r="U437" i="20" s="1"/>
  <c r="T437" i="20" s="1"/>
  <c r="Z453" i="20"/>
  <c r="U453" i="20" s="1"/>
  <c r="T453" i="20" s="1"/>
  <c r="Z469" i="20"/>
  <c r="U469" i="20" s="1"/>
  <c r="T469" i="20" s="1"/>
  <c r="Z485" i="20"/>
  <c r="U485" i="20" s="1"/>
  <c r="T485" i="20" s="1"/>
  <c r="Z501" i="20"/>
  <c r="U501" i="20" s="1"/>
  <c r="T501" i="20" s="1"/>
  <c r="Z517" i="20"/>
  <c r="U517" i="20" s="1"/>
  <c r="T517" i="20" s="1"/>
  <c r="Z221" i="20"/>
  <c r="U221" i="20" s="1"/>
  <c r="T221" i="20" s="1"/>
  <c r="Z237" i="20"/>
  <c r="U237" i="20" s="1"/>
  <c r="Z253" i="20"/>
  <c r="U253" i="20" s="1"/>
  <c r="T253" i="20" s="1"/>
  <c r="Z269" i="20"/>
  <c r="U269" i="20" s="1"/>
  <c r="T269" i="20" s="1"/>
  <c r="Z285" i="20"/>
  <c r="U285" i="20" s="1"/>
  <c r="T285" i="20" s="1"/>
  <c r="Z301" i="20"/>
  <c r="U301" i="20" s="1"/>
  <c r="T301" i="20" s="1"/>
  <c r="Z317" i="20"/>
  <c r="U317" i="20" s="1"/>
  <c r="T317" i="20" s="1"/>
  <c r="Z333" i="20"/>
  <c r="U333" i="20" s="1"/>
  <c r="Z349" i="20"/>
  <c r="U349" i="20" s="1"/>
  <c r="T349" i="20" s="1"/>
  <c r="Z365" i="20"/>
  <c r="U365" i="20" s="1"/>
  <c r="Z381" i="20"/>
  <c r="U381" i="20" s="1"/>
  <c r="T381" i="20" s="1"/>
  <c r="Z397" i="20"/>
  <c r="U397" i="20" s="1"/>
  <c r="Z413" i="20"/>
  <c r="U413" i="20" s="1"/>
  <c r="T413" i="20" s="1"/>
  <c r="Z429" i="20"/>
  <c r="U429" i="20" s="1"/>
  <c r="Z445" i="20"/>
  <c r="U445" i="20" s="1"/>
  <c r="T445" i="20" s="1"/>
  <c r="Z461" i="20"/>
  <c r="U461" i="20" s="1"/>
  <c r="Z477" i="20"/>
  <c r="U477" i="20" s="1"/>
  <c r="T477" i="20" s="1"/>
  <c r="Z493" i="20"/>
  <c r="U493" i="20" s="1"/>
  <c r="Z509" i="20"/>
  <c r="U509" i="20" s="1"/>
  <c r="T509" i="20" s="1"/>
  <c r="Z525" i="20"/>
  <c r="U525" i="20" s="1"/>
  <c r="Z1339" i="20"/>
  <c r="U1339" i="20" s="1"/>
  <c r="T1339" i="20" s="1"/>
  <c r="Z1355" i="20"/>
  <c r="U1355" i="20" s="1"/>
  <c r="Z1387" i="20"/>
  <c r="U1387" i="20" s="1"/>
  <c r="T1387" i="20" s="1"/>
  <c r="Z1403" i="20"/>
  <c r="U1403" i="20" s="1"/>
  <c r="Z1419" i="20"/>
  <c r="U1419" i="20" s="1"/>
  <c r="T1419" i="20" s="1"/>
  <c r="Z1435" i="20"/>
  <c r="U1435" i="20" s="1"/>
  <c r="Z1451" i="20"/>
  <c r="U1451" i="20" s="1"/>
  <c r="T1451" i="20" s="1"/>
  <c r="Z1483" i="20"/>
  <c r="U1483" i="20" s="1"/>
  <c r="T1483" i="20" s="1"/>
  <c r="O1295" i="20"/>
  <c r="O1311" i="20"/>
  <c r="O1327" i="20"/>
  <c r="Z1532" i="20"/>
  <c r="U1532" i="20" s="1"/>
  <c r="Z1564" i="20"/>
  <c r="U1564" i="20" s="1"/>
  <c r="Z1596" i="20"/>
  <c r="U1596" i="20" s="1"/>
  <c r="Z1628" i="20"/>
  <c r="U1628" i="20" s="1"/>
  <c r="S1371" i="20"/>
  <c r="AA1540" i="20"/>
  <c r="AA1572" i="20"/>
  <c r="AA1604" i="20"/>
  <c r="AA1695" i="20"/>
  <c r="O1329" i="20"/>
  <c r="AA962" i="20"/>
  <c r="AA978" i="20"/>
  <c r="AA994" i="20"/>
  <c r="AA1010" i="20"/>
  <c r="AA1026" i="20"/>
  <c r="AA1042" i="20"/>
  <c r="AA1058" i="20"/>
  <c r="AA1074" i="20"/>
  <c r="AA1090" i="20"/>
  <c r="AA1106" i="20"/>
  <c r="AA1134" i="20"/>
  <c r="AA1150" i="20"/>
  <c r="AA1166" i="20"/>
  <c r="AA1182" i="20"/>
  <c r="AA1198" i="20"/>
  <c r="AA1214" i="20"/>
  <c r="AA1230" i="20"/>
  <c r="AA1246" i="20"/>
  <c r="AA1262" i="20"/>
  <c r="AA1278" i="20"/>
  <c r="AA1371" i="20"/>
  <c r="AA1130" i="20"/>
  <c r="AA1142" i="20"/>
  <c r="AA1158" i="20"/>
  <c r="AA1174" i="20"/>
  <c r="AA1190" i="20"/>
  <c r="AA1206" i="20"/>
  <c r="AA1222" i="20"/>
  <c r="AA1238" i="20"/>
  <c r="AA1254" i="20"/>
  <c r="AA1270" i="20"/>
  <c r="AA1286" i="20"/>
  <c r="AA1830" i="20"/>
  <c r="AA1838" i="20"/>
  <c r="AA1846" i="20"/>
  <c r="AA1854" i="20"/>
  <c r="AA1862" i="20"/>
  <c r="AA1870" i="20"/>
  <c r="O1826" i="20"/>
  <c r="O1834" i="20"/>
  <c r="O1842" i="20"/>
  <c r="O1331" i="20"/>
  <c r="O1347" i="20"/>
  <c r="O1363" i="20"/>
  <c r="O1379" i="20"/>
  <c r="O1395" i="20"/>
  <c r="AA1411" i="20"/>
  <c r="AA1427" i="20"/>
  <c r="AA1443" i="20"/>
  <c r="AA1459" i="20"/>
  <c r="AA1475" i="20"/>
  <c r="O1850" i="20"/>
  <c r="O1858" i="20"/>
  <c r="O1866" i="20"/>
  <c r="O948" i="20"/>
  <c r="AA966" i="20"/>
  <c r="AA974" i="20"/>
  <c r="AA982" i="20"/>
  <c r="AA990" i="20"/>
  <c r="AA998" i="20"/>
  <c r="AA1006" i="20"/>
  <c r="AA1014" i="20"/>
  <c r="AA1022" i="20"/>
  <c r="AA1030" i="20"/>
  <c r="AA1038" i="20"/>
  <c r="AA1046" i="20"/>
  <c r="AA1054" i="20"/>
  <c r="AA1062" i="20"/>
  <c r="AA1070" i="20"/>
  <c r="AA1078" i="20"/>
  <c r="AA1086" i="20"/>
  <c r="AA1094" i="20"/>
  <c r="AA1102" i="20"/>
  <c r="AA1110" i="20"/>
  <c r="AA1118" i="20"/>
  <c r="AA1126" i="20"/>
  <c r="O932" i="20"/>
  <c r="O218" i="20"/>
  <c r="O222" i="20"/>
  <c r="O226" i="20"/>
  <c r="O230" i="20"/>
  <c r="O234" i="20"/>
  <c r="O238" i="20"/>
  <c r="O242" i="20"/>
  <c r="O246" i="20"/>
  <c r="O250" i="20"/>
  <c r="O254" i="20"/>
  <c r="O258" i="20"/>
  <c r="O262" i="20"/>
  <c r="O266" i="20"/>
  <c r="O270" i="20"/>
  <c r="O274" i="20"/>
  <c r="O278" i="20"/>
  <c r="O282" i="20"/>
  <c r="O286" i="20"/>
  <c r="O290" i="20"/>
  <c r="O294" i="20"/>
  <c r="O298" i="20"/>
  <c r="O302" i="20"/>
  <c r="O306" i="20"/>
  <c r="O310" i="20"/>
  <c r="O314" i="20"/>
  <c r="O318" i="20"/>
  <c r="O322" i="20"/>
  <c r="O326" i="20"/>
  <c r="O330" i="20"/>
  <c r="O334" i="20"/>
  <c r="O338" i="20"/>
  <c r="O342" i="20"/>
  <c r="O346" i="20"/>
  <c r="O350" i="20"/>
  <c r="O354" i="20"/>
  <c r="O358" i="20"/>
  <c r="O362" i="20"/>
  <c r="O366" i="20"/>
  <c r="O370" i="20"/>
  <c r="O374" i="20"/>
  <c r="O378" i="20"/>
  <c r="O382" i="20"/>
  <c r="O386" i="20"/>
  <c r="O390" i="20"/>
  <c r="O394" i="20"/>
  <c r="O398" i="20"/>
  <c r="O402" i="20"/>
  <c r="O406" i="20"/>
  <c r="O410" i="20"/>
  <c r="O414" i="20"/>
  <c r="O418" i="20"/>
  <c r="O422" i="20"/>
  <c r="O426" i="20"/>
  <c r="O430" i="20"/>
  <c r="O434" i="20"/>
  <c r="O438" i="20"/>
  <c r="O442" i="20"/>
  <c r="O446" i="20"/>
  <c r="O450" i="20"/>
  <c r="O454" i="20"/>
  <c r="O458" i="20"/>
  <c r="O462" i="20"/>
  <c r="O466" i="20"/>
  <c r="O470" i="20"/>
  <c r="O474" i="20"/>
  <c r="O478" i="20"/>
  <c r="O482" i="20"/>
  <c r="O486" i="20"/>
  <c r="O490" i="20"/>
  <c r="O494" i="20"/>
  <c r="O498" i="20"/>
  <c r="O502" i="20"/>
  <c r="O506" i="20"/>
  <c r="O510" i="20"/>
  <c r="O514" i="20"/>
  <c r="O518" i="20"/>
  <c r="O522" i="20"/>
  <c r="O526" i="20"/>
  <c r="O530" i="20"/>
  <c r="O534" i="20"/>
  <c r="O538" i="20"/>
  <c r="O542" i="20"/>
  <c r="Z548" i="20"/>
  <c r="U548" i="20" s="1"/>
  <c r="T548" i="20" s="1"/>
  <c r="Z556" i="20"/>
  <c r="U556" i="20" s="1"/>
  <c r="T556" i="20" s="1"/>
  <c r="Z564" i="20"/>
  <c r="U564" i="20" s="1"/>
  <c r="Z572" i="20"/>
  <c r="U572" i="20" s="1"/>
  <c r="Z664" i="20"/>
  <c r="U664" i="20" s="1"/>
  <c r="Z788" i="20"/>
  <c r="U788" i="20" s="1"/>
  <c r="T788" i="20" s="1"/>
  <c r="Z796" i="20"/>
  <c r="U796" i="20" s="1"/>
  <c r="T796" i="20" s="1"/>
  <c r="Z880" i="20"/>
  <c r="U880" i="20" s="1"/>
  <c r="Z686" i="20"/>
  <c r="U686" i="20" s="1"/>
  <c r="Z710" i="20"/>
  <c r="U710" i="20" s="1"/>
  <c r="O172" i="20"/>
  <c r="O176" i="20"/>
  <c r="O180" i="20"/>
  <c r="O184" i="20"/>
  <c r="O188" i="20"/>
  <c r="O192" i="20"/>
  <c r="O196" i="20"/>
  <c r="O200" i="20"/>
  <c r="O204" i="20"/>
  <c r="O208" i="20"/>
  <c r="O212" i="20"/>
  <c r="O216" i="20"/>
  <c r="Z602" i="20"/>
  <c r="U602" i="20" s="1"/>
  <c r="Z618" i="20"/>
  <c r="U618" i="20" s="1"/>
  <c r="T618" i="20" s="1"/>
  <c r="Z698" i="20"/>
  <c r="U698" i="20" s="1"/>
  <c r="T698" i="20" s="1"/>
  <c r="O547" i="20"/>
  <c r="O551" i="20"/>
  <c r="O555" i="20"/>
  <c r="O559" i="20"/>
  <c r="O563" i="20"/>
  <c r="O567" i="20"/>
  <c r="O571" i="20"/>
  <c r="O575" i="20"/>
  <c r="O579" i="20"/>
  <c r="O583" i="20"/>
  <c r="O587" i="20"/>
  <c r="O591" i="20"/>
  <c r="O595" i="20"/>
  <c r="O599" i="20"/>
  <c r="O603" i="20"/>
  <c r="O607" i="20"/>
  <c r="O611" i="20"/>
  <c r="O615" i="20"/>
  <c r="O619" i="20"/>
  <c r="O623" i="20"/>
  <c r="O627" i="20"/>
  <c r="O631" i="20"/>
  <c r="O635" i="20"/>
  <c r="O639" i="20"/>
  <c r="O643" i="20"/>
  <c r="O647" i="20"/>
  <c r="O651" i="20"/>
  <c r="O655" i="20"/>
  <c r="O659" i="20"/>
  <c r="O663" i="20"/>
  <c r="O667" i="20"/>
  <c r="O671" i="20"/>
  <c r="O675" i="20"/>
  <c r="O679" i="20"/>
  <c r="O683" i="20"/>
  <c r="O687" i="20"/>
  <c r="O691" i="20"/>
  <c r="O695" i="20"/>
  <c r="O699" i="20"/>
  <c r="O703" i="20"/>
  <c r="O707" i="20"/>
  <c r="O711" i="20"/>
  <c r="O715" i="20"/>
  <c r="O719" i="20"/>
  <c r="O723" i="20"/>
  <c r="O727" i="20"/>
  <c r="O731" i="20"/>
  <c r="O735" i="20"/>
  <c r="O739" i="20"/>
  <c r="O743" i="20"/>
  <c r="O747" i="20"/>
  <c r="O751" i="20"/>
  <c r="O755" i="20"/>
  <c r="O759" i="20"/>
  <c r="O763" i="20"/>
  <c r="O767" i="20"/>
  <c r="O771" i="20"/>
  <c r="O775" i="20"/>
  <c r="O779" i="20"/>
  <c r="O783" i="20"/>
  <c r="O787" i="20"/>
  <c r="O791" i="20"/>
  <c r="O795" i="20"/>
  <c r="O799" i="20"/>
  <c r="O803" i="20"/>
  <c r="O807" i="20"/>
  <c r="O811" i="20"/>
  <c r="O815" i="20"/>
  <c r="O819" i="20"/>
  <c r="O823" i="20"/>
  <c r="O827" i="20"/>
  <c r="O831" i="20"/>
  <c r="O835" i="20"/>
  <c r="O839" i="20"/>
  <c r="O843" i="20"/>
  <c r="O847" i="20"/>
  <c r="O851" i="20"/>
  <c r="O855" i="20"/>
  <c r="O859" i="20"/>
  <c r="O863" i="20"/>
  <c r="O867" i="20"/>
  <c r="O871" i="20"/>
  <c r="O875" i="20"/>
  <c r="O879" i="20"/>
  <c r="O883" i="20"/>
  <c r="O885" i="20"/>
  <c r="O887" i="20"/>
  <c r="O889" i="20"/>
  <c r="O891" i="20"/>
  <c r="O893" i="20"/>
  <c r="O895" i="20"/>
  <c r="O897" i="20"/>
  <c r="O899" i="20"/>
  <c r="O901" i="20"/>
  <c r="O903" i="20"/>
  <c r="O905" i="20"/>
  <c r="O907" i="20"/>
  <c r="O909" i="20"/>
  <c r="O911" i="20"/>
  <c r="O913" i="20"/>
  <c r="O915" i="20"/>
  <c r="O917" i="20"/>
  <c r="O919" i="20"/>
  <c r="O921" i="20"/>
  <c r="O923" i="20"/>
  <c r="O814" i="20"/>
  <c r="O822" i="20"/>
  <c r="O830" i="20"/>
  <c r="O838" i="20"/>
  <c r="O846" i="20"/>
  <c r="O854" i="20"/>
  <c r="O862" i="20"/>
  <c r="O870" i="20"/>
  <c r="O878" i="20"/>
  <c r="Z926" i="20"/>
  <c r="U926" i="20" s="1"/>
  <c r="Z938" i="20"/>
  <c r="U938" i="20" s="1"/>
  <c r="T938" i="20" s="1"/>
  <c r="S938" i="20" s="1"/>
  <c r="Z942" i="20"/>
  <c r="U942" i="20" s="1"/>
  <c r="Z954" i="20"/>
  <c r="U954" i="20" s="1"/>
  <c r="Z958" i="20"/>
  <c r="U958" i="20" s="1"/>
  <c r="T958" i="20" s="1"/>
  <c r="O925" i="20"/>
  <c r="O929" i="20"/>
  <c r="O933" i="20"/>
  <c r="O937" i="20"/>
  <c r="O941" i="20"/>
  <c r="O945" i="20"/>
  <c r="O949" i="20"/>
  <c r="O953" i="20"/>
  <c r="O957" i="20"/>
  <c r="O961" i="20"/>
  <c r="O965" i="20"/>
  <c r="O969" i="20"/>
  <c r="O973" i="20"/>
  <c r="O977" i="20"/>
  <c r="O981" i="20"/>
  <c r="O985" i="20"/>
  <c r="O989" i="20"/>
  <c r="O993" i="20"/>
  <c r="O997" i="20"/>
  <c r="O1001" i="20"/>
  <c r="O1005" i="20"/>
  <c r="O1009" i="20"/>
  <c r="O1013" i="20"/>
  <c r="O1017" i="20"/>
  <c r="O1021" i="20"/>
  <c r="O1025" i="20"/>
  <c r="O1029" i="20"/>
  <c r="O1033" i="20"/>
  <c r="O1037" i="20"/>
  <c r="O1041" i="20"/>
  <c r="O1045" i="20"/>
  <c r="O1049" i="20"/>
  <c r="O1053" i="20"/>
  <c r="O1057" i="20"/>
  <c r="O1061" i="20"/>
  <c r="O1065" i="20"/>
  <c r="O1069" i="20"/>
  <c r="O1073" i="20"/>
  <c r="O1077" i="20"/>
  <c r="O1081" i="20"/>
  <c r="O1085" i="20"/>
  <c r="O1089" i="20"/>
  <c r="O1093" i="20"/>
  <c r="O1097" i="20"/>
  <c r="O1101" i="20"/>
  <c r="O1105" i="20"/>
  <c r="O1109" i="20"/>
  <c r="O1113" i="20"/>
  <c r="O1117" i="20"/>
  <c r="O1121" i="20"/>
  <c r="O1125" i="20"/>
  <c r="O1129" i="20"/>
  <c r="O1133" i="20"/>
  <c r="O1137" i="20"/>
  <c r="O1141" i="20"/>
  <c r="O1145" i="20"/>
  <c r="O1149" i="20"/>
  <c r="O1153" i="20"/>
  <c r="O1157" i="20"/>
  <c r="O1161" i="20"/>
  <c r="O1165" i="20"/>
  <c r="O1169" i="20"/>
  <c r="O1173" i="20"/>
  <c r="O1177" i="20"/>
  <c r="O1181" i="20"/>
  <c r="O1185" i="20"/>
  <c r="O1189" i="20"/>
  <c r="O1193" i="20"/>
  <c r="O1197" i="20"/>
  <c r="O1201" i="20"/>
  <c r="O1205" i="20"/>
  <c r="O1209" i="20"/>
  <c r="O1213" i="20"/>
  <c r="O1217" i="20"/>
  <c r="O1221" i="20"/>
  <c r="O1225" i="20"/>
  <c r="O1229" i="20"/>
  <c r="O1233" i="20"/>
  <c r="O1237" i="20"/>
  <c r="O1241" i="20"/>
  <c r="O1245" i="20"/>
  <c r="O1249" i="20"/>
  <c r="O1253" i="20"/>
  <c r="O1257" i="20"/>
  <c r="O1261" i="20"/>
  <c r="O1265" i="20"/>
  <c r="O1269" i="20"/>
  <c r="O1273" i="20"/>
  <c r="O1277" i="20"/>
  <c r="O1281" i="20"/>
  <c r="O1285" i="20"/>
  <c r="Z1492" i="20"/>
  <c r="U1492" i="20" s="1"/>
  <c r="Z1500" i="20"/>
  <c r="U1500" i="20" s="1"/>
  <c r="Z1508" i="20"/>
  <c r="U1508" i="20" s="1"/>
  <c r="T1508" i="20" s="1"/>
  <c r="Z1516" i="20"/>
  <c r="U1516" i="20" s="1"/>
  <c r="O1491" i="20"/>
  <c r="O1495" i="20"/>
  <c r="O1499" i="20"/>
  <c r="O1503" i="20"/>
  <c r="O1507" i="20"/>
  <c r="O1511" i="20"/>
  <c r="O1515" i="20"/>
  <c r="O1519" i="20"/>
  <c r="O1523" i="20"/>
  <c r="O1525" i="20"/>
  <c r="O1531" i="20"/>
  <c r="O1533" i="20"/>
  <c r="O1539" i="20"/>
  <c r="O1541" i="20"/>
  <c r="O1547" i="20"/>
  <c r="O1549" i="20"/>
  <c r="O1555" i="20"/>
  <c r="O1557" i="20"/>
  <c r="O1563" i="20"/>
  <c r="O1565" i="20"/>
  <c r="O1571" i="20"/>
  <c r="O1573" i="20"/>
  <c r="O1579" i="20"/>
  <c r="O1581" i="20"/>
  <c r="O1587" i="20"/>
  <c r="O1589" i="20"/>
  <c r="O1595" i="20"/>
  <c r="O1597" i="20"/>
  <c r="O1603" i="20"/>
  <c r="O1605" i="20"/>
  <c r="O1611" i="20"/>
  <c r="O1613" i="20"/>
  <c r="O1619" i="20"/>
  <c r="O1621" i="20"/>
  <c r="O1627" i="20"/>
  <c r="O1629" i="20"/>
  <c r="O1635" i="20"/>
  <c r="O1637" i="20"/>
  <c r="O1643" i="20"/>
  <c r="O1645" i="20"/>
  <c r="O1651" i="20"/>
  <c r="O1653" i="20"/>
  <c r="O1659" i="20"/>
  <c r="O1661" i="20"/>
  <c r="O1667" i="20"/>
  <c r="O1669" i="20"/>
  <c r="Z1677" i="20"/>
  <c r="U1677" i="20" s="1"/>
  <c r="Z1681" i="20"/>
  <c r="U1681" i="20" s="1"/>
  <c r="Z1693" i="20"/>
  <c r="U1693" i="20" s="1"/>
  <c r="Z1697" i="20"/>
  <c r="U1697" i="20" s="1"/>
  <c r="O1785" i="20"/>
  <c r="O1789" i="20"/>
  <c r="O1793" i="20"/>
  <c r="O1797" i="20"/>
  <c r="O1801" i="20"/>
  <c r="O1805" i="20"/>
  <c r="O1809" i="20"/>
  <c r="O1813" i="20"/>
  <c r="O1817" i="20"/>
  <c r="O1821" i="20"/>
  <c r="O1918" i="20"/>
  <c r="O1928" i="20"/>
  <c r="O1930" i="20"/>
  <c r="O1938" i="20"/>
  <c r="Z1940" i="20"/>
  <c r="U1940" i="20" s="1"/>
  <c r="T1940" i="20" s="1"/>
  <c r="Z1944" i="20"/>
  <c r="U1944" i="20" s="1"/>
  <c r="T1944" i="20" s="1"/>
  <c r="Z1948" i="20"/>
  <c r="U1948" i="20" s="1"/>
  <c r="T1948" i="20" s="1"/>
  <c r="Z1952" i="20"/>
  <c r="U1952" i="20" s="1"/>
  <c r="T1952" i="20" s="1"/>
  <c r="Z1956" i="20"/>
  <c r="U1956" i="20" s="1"/>
  <c r="T1956" i="20" s="1"/>
  <c r="Z1960" i="20"/>
  <c r="U1960" i="20" s="1"/>
  <c r="T1960" i="20" s="1"/>
  <c r="O1984" i="20"/>
  <c r="O1988" i="20"/>
  <c r="O1992" i="20"/>
  <c r="O2000" i="20"/>
  <c r="O2004" i="20"/>
  <c r="O549" i="20"/>
  <c r="O553" i="20"/>
  <c r="O557" i="20"/>
  <c r="O561" i="20"/>
  <c r="O565" i="20"/>
  <c r="O569" i="20"/>
  <c r="O573" i="20"/>
  <c r="O577" i="20"/>
  <c r="O581" i="20"/>
  <c r="O585" i="20"/>
  <c r="O589" i="20"/>
  <c r="O593" i="20"/>
  <c r="O597" i="20"/>
  <c r="O601" i="20"/>
  <c r="O605" i="20"/>
  <c r="O609" i="20"/>
  <c r="O613" i="20"/>
  <c r="O617" i="20"/>
  <c r="O621" i="20"/>
  <c r="O625" i="20"/>
  <c r="O629" i="20"/>
  <c r="O633" i="20"/>
  <c r="O637" i="20"/>
  <c r="O641" i="20"/>
  <c r="O645" i="20"/>
  <c r="O649" i="20"/>
  <c r="O653" i="20"/>
  <c r="O657" i="20"/>
  <c r="O661" i="20"/>
  <c r="O665" i="20"/>
  <c r="O669" i="20"/>
  <c r="O673" i="20"/>
  <c r="O677" i="20"/>
  <c r="O681" i="20"/>
  <c r="O685" i="20"/>
  <c r="O689" i="20"/>
  <c r="O693" i="20"/>
  <c r="O697" i="20"/>
  <c r="O701" i="20"/>
  <c r="O705" i="20"/>
  <c r="O709" i="20"/>
  <c r="O713" i="20"/>
  <c r="O717" i="20"/>
  <c r="O721" i="20"/>
  <c r="O725" i="20"/>
  <c r="O729" i="20"/>
  <c r="O733" i="20"/>
  <c r="O737" i="20"/>
  <c r="O741" i="20"/>
  <c r="O745" i="20"/>
  <c r="O749" i="20"/>
  <c r="O753" i="20"/>
  <c r="O757" i="20"/>
  <c r="O761" i="20"/>
  <c r="O765" i="20"/>
  <c r="O769" i="20"/>
  <c r="O773" i="20"/>
  <c r="O777" i="20"/>
  <c r="O781" i="20"/>
  <c r="O785" i="20"/>
  <c r="O789" i="20"/>
  <c r="O793" i="20"/>
  <c r="O797" i="20"/>
  <c r="O801" i="20"/>
  <c r="O805" i="20"/>
  <c r="O809" i="20"/>
  <c r="O813" i="20"/>
  <c r="O817" i="20"/>
  <c r="O821" i="20"/>
  <c r="O825" i="20"/>
  <c r="O829" i="20"/>
  <c r="O833" i="20"/>
  <c r="O837" i="20"/>
  <c r="O841" i="20"/>
  <c r="O845" i="20"/>
  <c r="O849" i="20"/>
  <c r="O853" i="20"/>
  <c r="O857" i="20"/>
  <c r="O861" i="20"/>
  <c r="O865" i="20"/>
  <c r="O869" i="20"/>
  <c r="O873" i="20"/>
  <c r="O877" i="20"/>
  <c r="O881" i="20"/>
  <c r="Z1293" i="20"/>
  <c r="U1293" i="20" s="1"/>
  <c r="T1293" i="20" s="1"/>
  <c r="Z1301" i="20"/>
  <c r="U1301" i="20" s="1"/>
  <c r="T1301" i="20" s="1"/>
  <c r="Z1309" i="20"/>
  <c r="U1309" i="20" s="1"/>
  <c r="T1309" i="20" s="1"/>
  <c r="Z1325" i="20"/>
  <c r="U1325" i="20" s="1"/>
  <c r="T1325" i="20" s="1"/>
  <c r="O1290" i="20"/>
  <c r="O1294" i="20"/>
  <c r="O1298" i="20"/>
  <c r="O1302" i="20"/>
  <c r="O1306" i="20"/>
  <c r="O1310" i="20"/>
  <c r="O1314" i="20"/>
  <c r="O1318" i="20"/>
  <c r="O1322" i="20"/>
  <c r="O1326" i="20"/>
  <c r="O1330" i="20"/>
  <c r="O1334" i="20"/>
  <c r="O1338" i="20"/>
  <c r="O1342" i="20"/>
  <c r="O1346" i="20"/>
  <c r="O1350" i="20"/>
  <c r="O1354" i="20"/>
  <c r="O1358" i="20"/>
  <c r="O1362" i="20"/>
  <c r="O1366" i="20"/>
  <c r="O1370" i="20"/>
  <c r="O1374" i="20"/>
  <c r="O1378" i="20"/>
  <c r="O1382" i="20"/>
  <c r="O1386" i="20"/>
  <c r="O1390" i="20"/>
  <c r="O1394" i="20"/>
  <c r="O1398" i="20"/>
  <c r="O1402" i="20"/>
  <c r="O1406" i="20"/>
  <c r="O1410" i="20"/>
  <c r="O1414" i="20"/>
  <c r="O1418" i="20"/>
  <c r="O1422" i="20"/>
  <c r="O1426" i="20"/>
  <c r="O1430" i="20"/>
  <c r="O1434" i="20"/>
  <c r="O1438" i="20"/>
  <c r="O1442" i="20"/>
  <c r="O1446" i="20"/>
  <c r="O1450" i="20"/>
  <c r="O1454" i="20"/>
  <c r="O1458" i="20"/>
  <c r="O1462" i="20"/>
  <c r="O1466" i="20"/>
  <c r="O1470" i="20"/>
  <c r="O1474" i="20"/>
  <c r="O1478" i="20"/>
  <c r="O1482" i="20"/>
  <c r="O1486" i="20"/>
  <c r="Z1709" i="20"/>
  <c r="U1709" i="20" s="1"/>
  <c r="O1674" i="20"/>
  <c r="O1678" i="20"/>
  <c r="O1682" i="20"/>
  <c r="O1686" i="20"/>
  <c r="O1690" i="20"/>
  <c r="O1694" i="20"/>
  <c r="O1698" i="20"/>
  <c r="O1702" i="20"/>
  <c r="O1706" i="20"/>
  <c r="O1710" i="20"/>
  <c r="O1714" i="20"/>
  <c r="O1718" i="20"/>
  <c r="O1722" i="20"/>
  <c r="O1726" i="20"/>
  <c r="O1730" i="20"/>
  <c r="O1734" i="20"/>
  <c r="O1738" i="20"/>
  <c r="O1742" i="20"/>
  <c r="O1746" i="20"/>
  <c r="O1750" i="20"/>
  <c r="O1754" i="20"/>
  <c r="O1758" i="20"/>
  <c r="O1762" i="20"/>
  <c r="O1766" i="20"/>
  <c r="O1770" i="20"/>
  <c r="O1774" i="20"/>
  <c r="O1778" i="20"/>
  <c r="O1782" i="20"/>
  <c r="Z1790" i="20"/>
  <c r="U1790" i="20" s="1"/>
  <c r="T1790" i="20" s="1"/>
  <c r="Z1798" i="20"/>
  <c r="U1798" i="20" s="1"/>
  <c r="T1798" i="20" s="1"/>
  <c r="Z1806" i="20"/>
  <c r="U1806" i="20" s="1"/>
  <c r="T1806" i="20" s="1"/>
  <c r="Z1814" i="20"/>
  <c r="U1814" i="20" s="1"/>
  <c r="T1814" i="20" s="1"/>
  <c r="Z1822" i="20"/>
  <c r="U1822" i="20" s="1"/>
  <c r="O1787" i="20"/>
  <c r="O1791" i="20"/>
  <c r="O1795" i="20"/>
  <c r="O1799" i="20"/>
  <c r="O1803" i="20"/>
  <c r="O1807" i="20"/>
  <c r="O1811" i="20"/>
  <c r="O1815" i="20"/>
  <c r="O1819" i="20"/>
  <c r="O1823" i="20"/>
  <c r="O1827" i="20"/>
  <c r="O1831" i="20"/>
  <c r="O1835" i="20"/>
  <c r="O1839" i="20"/>
  <c r="O1843" i="20"/>
  <c r="O1847" i="20"/>
  <c r="O1851" i="20"/>
  <c r="O1855" i="20"/>
  <c r="O1859" i="20"/>
  <c r="O1863" i="20"/>
  <c r="O1867" i="20"/>
  <c r="Z1885" i="20"/>
  <c r="U1885" i="20" s="1"/>
  <c r="O1872" i="20"/>
  <c r="O1876" i="20"/>
  <c r="O1880" i="20"/>
  <c r="O1884" i="20"/>
  <c r="O1888" i="20"/>
  <c r="O1892" i="20"/>
  <c r="O1896" i="20"/>
  <c r="O1900" i="20"/>
  <c r="O1904" i="20"/>
  <c r="O1973" i="20"/>
  <c r="O1977" i="20"/>
  <c r="Z1987" i="20"/>
  <c r="U1987" i="20" s="1"/>
  <c r="Z1995" i="20"/>
  <c r="U1995" i="20" s="1"/>
  <c r="T1995" i="20" s="1"/>
  <c r="O1982" i="20"/>
  <c r="O1986" i="20"/>
  <c r="O1990" i="20"/>
  <c r="O1994" i="20"/>
  <c r="O1998" i="20"/>
  <c r="O1882" i="20"/>
  <c r="O1890" i="20"/>
  <c r="O1898" i="20"/>
  <c r="O1906" i="20"/>
  <c r="O1916" i="20"/>
  <c r="O1920" i="20"/>
  <c r="O1924" i="20"/>
  <c r="O1926" i="20"/>
  <c r="Z1964" i="20"/>
  <c r="U1964" i="20" s="1"/>
  <c r="T1964" i="20" s="1"/>
  <c r="Z1968" i="20"/>
  <c r="U1968" i="20" s="1"/>
  <c r="T1968" i="20" s="1"/>
  <c r="O1996" i="20"/>
  <c r="O2002" i="20"/>
  <c r="O36" i="20"/>
  <c r="O38" i="20"/>
  <c r="O40" i="20"/>
  <c r="O42" i="20"/>
  <c r="O46" i="20"/>
  <c r="O48" i="20"/>
  <c r="O50" i="20"/>
  <c r="O52" i="20"/>
  <c r="O54" i="20"/>
  <c r="O56" i="20"/>
  <c r="O58" i="20"/>
  <c r="O62" i="20"/>
  <c r="O64" i="20"/>
  <c r="O66" i="20"/>
  <c r="O68" i="20"/>
  <c r="O70" i="20"/>
  <c r="O72" i="20"/>
  <c r="O74" i="20"/>
  <c r="O78" i="20"/>
  <c r="O82" i="20"/>
  <c r="O84" i="20"/>
  <c r="O86" i="20"/>
  <c r="O94" i="20"/>
  <c r="O102" i="20"/>
  <c r="O110" i="20"/>
  <c r="O118" i="20"/>
  <c r="O126" i="20"/>
  <c r="O134" i="20"/>
  <c r="O142" i="20"/>
  <c r="O150" i="20"/>
  <c r="O158" i="20"/>
  <c r="O166" i="20"/>
  <c r="O170" i="20"/>
  <c r="O174" i="20"/>
  <c r="O178" i="20"/>
  <c r="O182" i="20"/>
  <c r="O186" i="20"/>
  <c r="O190" i="20"/>
  <c r="O194" i="20"/>
  <c r="O198" i="20"/>
  <c r="O202" i="20"/>
  <c r="O206" i="20"/>
  <c r="O210" i="20"/>
  <c r="O214" i="20"/>
  <c r="O220" i="20"/>
  <c r="O224" i="20"/>
  <c r="O228" i="20"/>
  <c r="O232" i="20"/>
  <c r="O236" i="20"/>
  <c r="O240" i="20"/>
  <c r="O244" i="20"/>
  <c r="O248" i="20"/>
  <c r="O252" i="20"/>
  <c r="O256" i="20"/>
  <c r="O260" i="20"/>
  <c r="O264" i="20"/>
  <c r="O268" i="20"/>
  <c r="O272" i="20"/>
  <c r="O276" i="20"/>
  <c r="O280" i="20"/>
  <c r="O284" i="20"/>
  <c r="O288" i="20"/>
  <c r="O292" i="20"/>
  <c r="O296" i="20"/>
  <c r="O300" i="20"/>
  <c r="O304" i="20"/>
  <c r="O308" i="20"/>
  <c r="O312" i="20"/>
  <c r="O316" i="20"/>
  <c r="O320" i="20"/>
  <c r="O324" i="20"/>
  <c r="O328" i="20"/>
  <c r="O332" i="20"/>
  <c r="O336" i="20"/>
  <c r="O340" i="20"/>
  <c r="O344" i="20"/>
  <c r="O348" i="20"/>
  <c r="O352" i="20"/>
  <c r="O356" i="20"/>
  <c r="O360" i="20"/>
  <c r="O364" i="20"/>
  <c r="O368" i="20"/>
  <c r="O372" i="20"/>
  <c r="O376" i="20"/>
  <c r="O380" i="20"/>
  <c r="O384" i="20"/>
  <c r="O388" i="20"/>
  <c r="O392" i="20"/>
  <c r="O396" i="20"/>
  <c r="O400" i="20"/>
  <c r="O404" i="20"/>
  <c r="O408" i="20"/>
  <c r="O412" i="20"/>
  <c r="O416" i="20"/>
  <c r="O420" i="20"/>
  <c r="O424" i="20"/>
  <c r="O428" i="20"/>
  <c r="O432" i="20"/>
  <c r="O436" i="20"/>
  <c r="O440" i="20"/>
  <c r="O444" i="20"/>
  <c r="O448" i="20"/>
  <c r="O452" i="20"/>
  <c r="O456" i="20"/>
  <c r="O460" i="20"/>
  <c r="O464" i="20"/>
  <c r="O468" i="20"/>
  <c r="O472" i="20"/>
  <c r="O476" i="20"/>
  <c r="O480" i="20"/>
  <c r="O484" i="20"/>
  <c r="O488" i="20"/>
  <c r="O492" i="20"/>
  <c r="O496" i="20"/>
  <c r="O500" i="20"/>
  <c r="O504" i="20"/>
  <c r="O508" i="20"/>
  <c r="O512" i="20"/>
  <c r="O516" i="20"/>
  <c r="O520" i="20"/>
  <c r="O524" i="20"/>
  <c r="O528" i="20"/>
  <c r="O532" i="20"/>
  <c r="O536" i="20"/>
  <c r="O540" i="20"/>
  <c r="O544" i="20"/>
  <c r="Z552" i="20"/>
  <c r="U552" i="20" s="1"/>
  <c r="Z560" i="20"/>
  <c r="U560" i="20" s="1"/>
  <c r="Z568" i="20"/>
  <c r="U568" i="20" s="1"/>
  <c r="Z728" i="20"/>
  <c r="U728" i="20" s="1"/>
  <c r="Z792" i="20"/>
  <c r="U792" i="20" s="1"/>
  <c r="T792" i="20" s="1"/>
  <c r="O39" i="20"/>
  <c r="O43" i="20"/>
  <c r="O47" i="20"/>
  <c r="O51" i="20"/>
  <c r="O55" i="20"/>
  <c r="O59" i="20"/>
  <c r="O63" i="20"/>
  <c r="O67" i="20"/>
  <c r="O71" i="20"/>
  <c r="O75" i="20"/>
  <c r="O79" i="20"/>
  <c r="O83" i="20"/>
  <c r="O87" i="20"/>
  <c r="O91" i="20"/>
  <c r="O95" i="20"/>
  <c r="O99" i="20"/>
  <c r="O103" i="20"/>
  <c r="O107" i="20"/>
  <c r="O111" i="20"/>
  <c r="O115" i="20"/>
  <c r="O119" i="20"/>
  <c r="O123" i="20"/>
  <c r="O127" i="20"/>
  <c r="O131" i="20"/>
  <c r="O135" i="20"/>
  <c r="O139" i="20"/>
  <c r="O143" i="20"/>
  <c r="O147" i="20"/>
  <c r="O151" i="20"/>
  <c r="O155" i="20"/>
  <c r="O159" i="20"/>
  <c r="O163" i="20"/>
  <c r="O167" i="20"/>
  <c r="O171" i="20"/>
  <c r="O175" i="20"/>
  <c r="O179" i="20"/>
  <c r="O183" i="20"/>
  <c r="O187" i="20"/>
  <c r="O191" i="20"/>
  <c r="O195" i="20"/>
  <c r="O199" i="20"/>
  <c r="O203" i="20"/>
  <c r="O207" i="20"/>
  <c r="O211" i="20"/>
  <c r="O215" i="20"/>
  <c r="Z590" i="20"/>
  <c r="U590" i="20" s="1"/>
  <c r="T590" i="20" s="1"/>
  <c r="Z598" i="20"/>
  <c r="U598" i="20" s="1"/>
  <c r="Z606" i="20"/>
  <c r="U606" i="20" s="1"/>
  <c r="T606" i="20" s="1"/>
  <c r="Z614" i="20"/>
  <c r="U614" i="20" s="1"/>
  <c r="T614" i="20" s="1"/>
  <c r="Z622" i="20"/>
  <c r="U622" i="20" s="1"/>
  <c r="T622" i="20" s="1"/>
  <c r="O37" i="20"/>
  <c r="O41" i="20"/>
  <c r="O45" i="20"/>
  <c r="O49" i="20"/>
  <c r="O53" i="20"/>
  <c r="O57" i="20"/>
  <c r="O61" i="20"/>
  <c r="O65" i="20"/>
  <c r="O69" i="20"/>
  <c r="O73" i="20"/>
  <c r="O77" i="20"/>
  <c r="O81" i="20"/>
  <c r="O85" i="20"/>
  <c r="O89" i="20"/>
  <c r="O93" i="20"/>
  <c r="O97" i="20"/>
  <c r="O101" i="20"/>
  <c r="O105" i="20"/>
  <c r="O109" i="20"/>
  <c r="O113" i="20"/>
  <c r="O117" i="20"/>
  <c r="O121" i="20"/>
  <c r="O125" i="20"/>
  <c r="O129" i="20"/>
  <c r="O133" i="20"/>
  <c r="O137" i="20"/>
  <c r="O141" i="20"/>
  <c r="O145" i="20"/>
  <c r="O149" i="20"/>
  <c r="O153" i="20"/>
  <c r="O157" i="20"/>
  <c r="O161" i="20"/>
  <c r="O165" i="20"/>
  <c r="O169" i="20"/>
  <c r="O173" i="20"/>
  <c r="O177" i="20"/>
  <c r="O181" i="20"/>
  <c r="O185" i="20"/>
  <c r="O189" i="20"/>
  <c r="O193" i="20"/>
  <c r="O197" i="20"/>
  <c r="O201" i="20"/>
  <c r="O205" i="20"/>
  <c r="O209" i="20"/>
  <c r="O213" i="20"/>
  <c r="Z594" i="20"/>
  <c r="U594" i="20" s="1"/>
  <c r="Z610" i="20"/>
  <c r="U610" i="20" s="1"/>
  <c r="T610" i="20" s="1"/>
  <c r="Z626" i="20"/>
  <c r="U626" i="20" s="1"/>
  <c r="T626" i="20" s="1"/>
  <c r="Z714" i="20"/>
  <c r="U714" i="20" s="1"/>
  <c r="Z930" i="20"/>
  <c r="U930" i="20" s="1"/>
  <c r="T930" i="20" s="1"/>
  <c r="Z934" i="20"/>
  <c r="U934" i="20" s="1"/>
  <c r="T934" i="20" s="1"/>
  <c r="Z946" i="20"/>
  <c r="U946" i="20" s="1"/>
  <c r="Z950" i="20"/>
  <c r="U950" i="20" s="1"/>
  <c r="O963" i="20"/>
  <c r="O967" i="20"/>
  <c r="O971" i="20"/>
  <c r="O975" i="20"/>
  <c r="O979" i="20"/>
  <c r="O983" i="20"/>
  <c r="O987" i="20"/>
  <c r="O991" i="20"/>
  <c r="O995" i="20"/>
  <c r="O999" i="20"/>
  <c r="O1003" i="20"/>
  <c r="O1007" i="20"/>
  <c r="O1011" i="20"/>
  <c r="O1015" i="20"/>
  <c r="O1019" i="20"/>
  <c r="O1023" i="20"/>
  <c r="O1027" i="20"/>
  <c r="O1031" i="20"/>
  <c r="O1035" i="20"/>
  <c r="O1039" i="20"/>
  <c r="O1043" i="20"/>
  <c r="O1047" i="20"/>
  <c r="O1051" i="20"/>
  <c r="O1055" i="20"/>
  <c r="O1059" i="20"/>
  <c r="O1063" i="20"/>
  <c r="O1067" i="20"/>
  <c r="O1071" i="20"/>
  <c r="O1075" i="20"/>
  <c r="O1079" i="20"/>
  <c r="O1083" i="20"/>
  <c r="O1087" i="20"/>
  <c r="O1091" i="20"/>
  <c r="O1095" i="20"/>
  <c r="O1099" i="20"/>
  <c r="O1103" i="20"/>
  <c r="O1107" i="20"/>
  <c r="O1111" i="20"/>
  <c r="O1115" i="20"/>
  <c r="O1119" i="20"/>
  <c r="O1123" i="20"/>
  <c r="O1127" i="20"/>
  <c r="O1131" i="20"/>
  <c r="O1135" i="20"/>
  <c r="O1139" i="20"/>
  <c r="O1143" i="20"/>
  <c r="O1147" i="20"/>
  <c r="O1151" i="20"/>
  <c r="O1155" i="20"/>
  <c r="O1159" i="20"/>
  <c r="O1163" i="20"/>
  <c r="O1167" i="20"/>
  <c r="O1171" i="20"/>
  <c r="O1175" i="20"/>
  <c r="O1179" i="20"/>
  <c r="O1183" i="20"/>
  <c r="O1187" i="20"/>
  <c r="O1191" i="20"/>
  <c r="O1195" i="20"/>
  <c r="O1199" i="20"/>
  <c r="O1203" i="20"/>
  <c r="O1207" i="20"/>
  <c r="O1211" i="20"/>
  <c r="O1215" i="20"/>
  <c r="O1219" i="20"/>
  <c r="O1223" i="20"/>
  <c r="O1227" i="20"/>
  <c r="O1231" i="20"/>
  <c r="O1235" i="20"/>
  <c r="O1239" i="20"/>
  <c r="O1243" i="20"/>
  <c r="O1247" i="20"/>
  <c r="O1251" i="20"/>
  <c r="O1255" i="20"/>
  <c r="O1259" i="20"/>
  <c r="O1263" i="20"/>
  <c r="O1267" i="20"/>
  <c r="O1271" i="20"/>
  <c r="O1275" i="20"/>
  <c r="O1279" i="20"/>
  <c r="O1283" i="20"/>
  <c r="O1287" i="20"/>
  <c r="O1292" i="20"/>
  <c r="O1296" i="20"/>
  <c r="O1300" i="20"/>
  <c r="O1304" i="20"/>
  <c r="O1308" i="20"/>
  <c r="O1312" i="20"/>
  <c r="O1316" i="20"/>
  <c r="O1320" i="20"/>
  <c r="O1324" i="20"/>
  <c r="O1328" i="20"/>
  <c r="Z1496" i="20"/>
  <c r="U1496" i="20" s="1"/>
  <c r="Z1504" i="20"/>
  <c r="U1504" i="20" s="1"/>
  <c r="T1504" i="20" s="1"/>
  <c r="Z1512" i="20"/>
  <c r="U1512" i="20" s="1"/>
  <c r="Z1520" i="20"/>
  <c r="U1520" i="20" s="1"/>
  <c r="O1527" i="20"/>
  <c r="O1529" i="20"/>
  <c r="O1535" i="20"/>
  <c r="O1537" i="20"/>
  <c r="O1543" i="20"/>
  <c r="O1545" i="20"/>
  <c r="O1551" i="20"/>
  <c r="O1553" i="20"/>
  <c r="O1559" i="20"/>
  <c r="O1561" i="20"/>
  <c r="O1567" i="20"/>
  <c r="O1569" i="20"/>
  <c r="O1575" i="20"/>
  <c r="O1577" i="20"/>
  <c r="O1583" i="20"/>
  <c r="O1585" i="20"/>
  <c r="O1591" i="20"/>
  <c r="O1593" i="20"/>
  <c r="O1599" i="20"/>
  <c r="O1601" i="20"/>
  <c r="O1607" i="20"/>
  <c r="O1609" i="20"/>
  <c r="O1615" i="20"/>
  <c r="O1617" i="20"/>
  <c r="O1623" i="20"/>
  <c r="O1625" i="20"/>
  <c r="O1631" i="20"/>
  <c r="O1633" i="20"/>
  <c r="O1639" i="20"/>
  <c r="O1641" i="20"/>
  <c r="O1647" i="20"/>
  <c r="O1649" i="20"/>
  <c r="O1655" i="20"/>
  <c r="O1657" i="20"/>
  <c r="O1663" i="20"/>
  <c r="O1665" i="20"/>
  <c r="O1671" i="20"/>
  <c r="Z1673" i="20"/>
  <c r="U1673" i="20" s="1"/>
  <c r="Z1685" i="20"/>
  <c r="U1685" i="20" s="1"/>
  <c r="T1685" i="20" s="1"/>
  <c r="Z1689" i="20"/>
  <c r="U1689" i="20" s="1"/>
  <c r="Z1701" i="20"/>
  <c r="U1701" i="20" s="1"/>
  <c r="Z1705" i="20"/>
  <c r="U1705" i="20" s="1"/>
  <c r="O1672" i="20"/>
  <c r="O1676" i="20"/>
  <c r="O1680" i="20"/>
  <c r="O1684" i="20"/>
  <c r="O1688" i="20"/>
  <c r="O1692" i="20"/>
  <c r="O1696" i="20"/>
  <c r="O1700" i="20"/>
  <c r="O1704" i="20"/>
  <c r="O1708" i="20"/>
  <c r="O1874" i="20"/>
  <c r="O1878" i="20"/>
  <c r="O1886" i="20"/>
  <c r="O1894" i="20"/>
  <c r="O1902" i="20"/>
  <c r="O1908" i="20"/>
  <c r="O1912" i="20"/>
  <c r="O1914" i="20"/>
  <c r="O1922" i="20"/>
  <c r="O1934" i="20"/>
  <c r="O1945" i="20"/>
  <c r="O1953" i="20"/>
  <c r="O1961" i="20"/>
  <c r="AA886" i="20"/>
  <c r="AA894" i="20"/>
  <c r="AA902" i="20"/>
  <c r="AA910" i="20"/>
  <c r="AA918" i="20"/>
  <c r="O927" i="20"/>
  <c r="O931" i="20"/>
  <c r="O935" i="20"/>
  <c r="O939" i="20"/>
  <c r="O943" i="20"/>
  <c r="O947" i="20"/>
  <c r="O951" i="20"/>
  <c r="O955" i="20"/>
  <c r="O959" i="20"/>
  <c r="Z1297" i="20"/>
  <c r="U1297" i="20" s="1"/>
  <c r="Z1313" i="20"/>
  <c r="U1313" i="20" s="1"/>
  <c r="O1332" i="20"/>
  <c r="O1336" i="20"/>
  <c r="O1340" i="20"/>
  <c r="O1344" i="20"/>
  <c r="O1348" i="20"/>
  <c r="O1352" i="20"/>
  <c r="O1356" i="20"/>
  <c r="O1360" i="20"/>
  <c r="O1364" i="20"/>
  <c r="O1368" i="20"/>
  <c r="O1372" i="20"/>
  <c r="O1376" i="20"/>
  <c r="O1380" i="20"/>
  <c r="O1384" i="20"/>
  <c r="O1388" i="20"/>
  <c r="O1392" i="20"/>
  <c r="O1396" i="20"/>
  <c r="O1400" i="20"/>
  <c r="O1404" i="20"/>
  <c r="O1408" i="20"/>
  <c r="O1412" i="20"/>
  <c r="O1416" i="20"/>
  <c r="O1420" i="20"/>
  <c r="O1424" i="20"/>
  <c r="O1428" i="20"/>
  <c r="O1432" i="20"/>
  <c r="O1436" i="20"/>
  <c r="O1440" i="20"/>
  <c r="O1444" i="20"/>
  <c r="O1448" i="20"/>
  <c r="O1452" i="20"/>
  <c r="O1456" i="20"/>
  <c r="O1460" i="20"/>
  <c r="O1464" i="20"/>
  <c r="O1468" i="20"/>
  <c r="O1472" i="20"/>
  <c r="O1476" i="20"/>
  <c r="O1480" i="20"/>
  <c r="O1484" i="20"/>
  <c r="O1488" i="20"/>
  <c r="O1489" i="20"/>
  <c r="O1493" i="20"/>
  <c r="O1497" i="20"/>
  <c r="O1501" i="20"/>
  <c r="O1505" i="20"/>
  <c r="O1509" i="20"/>
  <c r="O1513" i="20"/>
  <c r="O1517" i="20"/>
  <c r="O1521" i="20"/>
  <c r="O1712" i="20"/>
  <c r="O1716" i="20"/>
  <c r="O1720" i="20"/>
  <c r="O1724" i="20"/>
  <c r="O1728" i="20"/>
  <c r="O1732" i="20"/>
  <c r="O1736" i="20"/>
  <c r="O1740" i="20"/>
  <c r="O1744" i="20"/>
  <c r="O1748" i="20"/>
  <c r="O1752" i="20"/>
  <c r="O1756" i="20"/>
  <c r="O1760" i="20"/>
  <c r="O1764" i="20"/>
  <c r="O1768" i="20"/>
  <c r="O1772" i="20"/>
  <c r="O1776" i="20"/>
  <c r="O1780" i="20"/>
  <c r="O1784" i="20"/>
  <c r="Z1786" i="20"/>
  <c r="U1786" i="20" s="1"/>
  <c r="T1786" i="20" s="1"/>
  <c r="Z1794" i="20"/>
  <c r="U1794" i="20" s="1"/>
  <c r="T1794" i="20" s="1"/>
  <c r="Z1802" i="20"/>
  <c r="U1802" i="20" s="1"/>
  <c r="T1802" i="20" s="1"/>
  <c r="Z1810" i="20"/>
  <c r="U1810" i="20" s="1"/>
  <c r="T1810" i="20" s="1"/>
  <c r="Z1818" i="20"/>
  <c r="U1818" i="20" s="1"/>
  <c r="T1818" i="20" s="1"/>
  <c r="O1825" i="20"/>
  <c r="O1829" i="20"/>
  <c r="O1833" i="20"/>
  <c r="O1837" i="20"/>
  <c r="O1841" i="20"/>
  <c r="O1845" i="20"/>
  <c r="O1849" i="20"/>
  <c r="O1853" i="20"/>
  <c r="O1857" i="20"/>
  <c r="O1861" i="20"/>
  <c r="O1865" i="20"/>
  <c r="O1869" i="20"/>
  <c r="Z1873" i="20"/>
  <c r="U1873" i="20" s="1"/>
  <c r="Z1897" i="20"/>
  <c r="U1897" i="20" s="1"/>
  <c r="Z1905" i="20"/>
  <c r="U1905" i="20" s="1"/>
  <c r="Z1970" i="20"/>
  <c r="U1970" i="20" s="1"/>
  <c r="T1970" i="20" s="1"/>
  <c r="O1939" i="20"/>
  <c r="O1943" i="20"/>
  <c r="O1947" i="20"/>
  <c r="O1951" i="20"/>
  <c r="O1955" i="20"/>
  <c r="O1959" i="20"/>
  <c r="O1963" i="20"/>
  <c r="O1967" i="20"/>
  <c r="O1971" i="20"/>
  <c r="O1975" i="20"/>
  <c r="O1979" i="20"/>
  <c r="Z1983" i="20"/>
  <c r="U1983" i="20" s="1"/>
  <c r="Z1991" i="20"/>
  <c r="U1991" i="20" s="1"/>
  <c r="Z1999" i="20"/>
  <c r="U1999" i="20" s="1"/>
  <c r="T1999" i="20" s="1"/>
  <c r="O1910" i="20"/>
  <c r="O1932" i="20"/>
  <c r="O1936" i="20"/>
  <c r="O1941" i="20"/>
  <c r="O1949" i="20"/>
  <c r="O1957" i="20"/>
  <c r="O1965" i="20"/>
  <c r="O1969" i="20"/>
  <c r="S792" i="20"/>
  <c r="S626" i="20"/>
  <c r="S930" i="20"/>
  <c r="S1339" i="20"/>
  <c r="S1810" i="20"/>
  <c r="S1948" i="20"/>
  <c r="S1964" i="20"/>
  <c r="S1293" i="20"/>
  <c r="S1309" i="20"/>
  <c r="S221" i="20"/>
  <c r="S253" i="20"/>
  <c r="S269" i="20"/>
  <c r="S285" i="20"/>
  <c r="S297" i="20"/>
  <c r="S321" i="20"/>
  <c r="S329" i="20"/>
  <c r="S337" i="20"/>
  <c r="S361" i="20"/>
  <c r="S385" i="20"/>
  <c r="S393" i="20"/>
  <c r="S796" i="20"/>
  <c r="S233" i="20"/>
  <c r="S257" i="20"/>
  <c r="S273" i="20"/>
  <c r="S317" i="20"/>
  <c r="S349" i="20"/>
  <c r="S381" i="20"/>
  <c r="S405" i="20"/>
  <c r="S413" i="20"/>
  <c r="S437" i="20"/>
  <c r="S445" i="20"/>
  <c r="S469" i="20"/>
  <c r="S477" i="20"/>
  <c r="S485" i="20"/>
  <c r="S501" i="20"/>
  <c r="S509" i="20"/>
  <c r="S622" i="20"/>
  <c r="S1078" i="20"/>
  <c r="S1952" i="20"/>
  <c r="S1944" i="20"/>
  <c r="S1960" i="20"/>
  <c r="S421" i="20" l="1"/>
  <c r="S301" i="20"/>
  <c r="S265" i="20"/>
  <c r="S788" i="20"/>
  <c r="S610" i="20"/>
  <c r="S1483" i="20"/>
  <c r="S1254" i="20"/>
  <c r="S1190" i="20"/>
  <c r="S1130" i="20"/>
  <c r="S1090" i="20"/>
  <c r="S1026" i="20"/>
  <c r="S982" i="20"/>
  <c r="S918" i="20"/>
  <c r="T1572" i="20"/>
  <c r="S1572" i="20" s="1"/>
  <c r="T1270" i="20"/>
  <c r="S1270" i="20" s="1"/>
  <c r="T1206" i="20"/>
  <c r="S1206" i="20" s="1"/>
  <c r="T1142" i="20"/>
  <c r="S1142" i="20" s="1"/>
  <c r="T1846" i="20"/>
  <c r="S1846" i="20" s="1"/>
  <c r="T1074" i="20"/>
  <c r="S1074" i="20" s="1"/>
  <c r="T1118" i="20"/>
  <c r="S1118" i="20" s="1"/>
  <c r="T1086" i="20"/>
  <c r="S1086" i="20" s="1"/>
  <c r="T1459" i="20"/>
  <c r="S1459" i="20" s="1"/>
  <c r="T1286" i="20"/>
  <c r="S1286" i="20" s="1"/>
  <c r="T1222" i="20"/>
  <c r="S1222" i="20" s="1"/>
  <c r="T1158" i="20"/>
  <c r="S1158" i="20" s="1"/>
  <c r="T1058" i="20"/>
  <c r="S1058" i="20" s="1"/>
  <c r="T994" i="20"/>
  <c r="S994" i="20" s="1"/>
  <c r="T1094" i="20"/>
  <c r="S1094" i="20" s="1"/>
  <c r="T1062" i="20"/>
  <c r="S1062" i="20" s="1"/>
  <c r="T886" i="20"/>
  <c r="S886" i="20" s="1"/>
  <c r="S1806" i="20"/>
  <c r="S1790" i="20"/>
  <c r="S517" i="20"/>
  <c r="S453" i="20"/>
  <c r="S556" i="20"/>
  <c r="S1325" i="20"/>
  <c r="S1301" i="20"/>
  <c r="S618" i="20"/>
  <c r="S1419" i="20"/>
  <c r="T1695" i="20"/>
  <c r="S1695" i="20" s="1"/>
  <c r="Y1965" i="20"/>
  <c r="P1965" i="20"/>
  <c r="Y1971" i="20"/>
  <c r="P1971" i="20"/>
  <c r="Y1963" i="20"/>
  <c r="P1963" i="20"/>
  <c r="Y1947" i="20"/>
  <c r="P1947" i="20"/>
  <c r="Y1939" i="20"/>
  <c r="P1939" i="20"/>
  <c r="Y1857" i="20"/>
  <c r="P1857" i="20"/>
  <c r="Y1849" i="20"/>
  <c r="P1849" i="20"/>
  <c r="Y1833" i="20"/>
  <c r="P1833" i="20"/>
  <c r="Y1825" i="20"/>
  <c r="P1825" i="20"/>
  <c r="Y1784" i="20"/>
  <c r="P1784" i="20"/>
  <c r="Y1776" i="20"/>
  <c r="P1776" i="20"/>
  <c r="Y1760" i="20"/>
  <c r="P1760" i="20"/>
  <c r="Y1752" i="20"/>
  <c r="P1752" i="20"/>
  <c r="Y1744" i="20"/>
  <c r="P1744" i="20"/>
  <c r="Y1728" i="20"/>
  <c r="P1728" i="20"/>
  <c r="Y1720" i="20"/>
  <c r="P1720" i="20"/>
  <c r="Y1517" i="20"/>
  <c r="P1517" i="20"/>
  <c r="Y1509" i="20"/>
  <c r="P1509" i="20"/>
  <c r="Y1501" i="20"/>
  <c r="P1501" i="20"/>
  <c r="Y1488" i="20"/>
  <c r="P1488" i="20"/>
  <c r="Y1480" i="20"/>
  <c r="P1480" i="20"/>
  <c r="Y1472" i="20"/>
  <c r="P1472" i="20"/>
  <c r="Y1464" i="20"/>
  <c r="P1464" i="20"/>
  <c r="Y1448" i="20"/>
  <c r="P1448" i="20"/>
  <c r="Y1440" i="20"/>
  <c r="P1440" i="20"/>
  <c r="Y1432" i="20"/>
  <c r="P1432" i="20"/>
  <c r="Y1424" i="20"/>
  <c r="P1424" i="20"/>
  <c r="Y1408" i="20"/>
  <c r="P1408" i="20"/>
  <c r="Y1400" i="20"/>
  <c r="P1400" i="20"/>
  <c r="Y1392" i="20"/>
  <c r="P1392" i="20"/>
  <c r="Y1384" i="20"/>
  <c r="P1384" i="20"/>
  <c r="Y1368" i="20"/>
  <c r="P1368" i="20"/>
  <c r="Y1360" i="20"/>
  <c r="P1360" i="20"/>
  <c r="Y1352" i="20"/>
  <c r="P1352" i="20"/>
  <c r="Y1336" i="20"/>
  <c r="P1336" i="20"/>
  <c r="Y947" i="20"/>
  <c r="P947" i="20"/>
  <c r="Y939" i="20"/>
  <c r="P939" i="20"/>
  <c r="Y1953" i="20"/>
  <c r="P1953" i="20"/>
  <c r="Y1908" i="20"/>
  <c r="P1908" i="20"/>
  <c r="Y1878" i="20"/>
  <c r="P1878" i="20"/>
  <c r="Y1708" i="20"/>
  <c r="P1708" i="20"/>
  <c r="Y1692" i="20"/>
  <c r="P1692" i="20"/>
  <c r="Y1665" i="20"/>
  <c r="P1665" i="20"/>
  <c r="Y1657" i="20"/>
  <c r="P1657" i="20"/>
  <c r="Y1649" i="20"/>
  <c r="P1649" i="20"/>
  <c r="Y1633" i="20"/>
  <c r="P1633" i="20"/>
  <c r="Y1625" i="20"/>
  <c r="P1625" i="20"/>
  <c r="Y1617" i="20"/>
  <c r="P1617" i="20"/>
  <c r="Y1609" i="20"/>
  <c r="P1609" i="20"/>
  <c r="Y1593" i="20"/>
  <c r="P1593" i="20"/>
  <c r="Y1585" i="20"/>
  <c r="P1585" i="20"/>
  <c r="Y1577" i="20"/>
  <c r="P1577" i="20"/>
  <c r="Y1569" i="20"/>
  <c r="P1569" i="20"/>
  <c r="Y1553" i="20"/>
  <c r="P1553" i="20"/>
  <c r="Y1545" i="20"/>
  <c r="P1545" i="20"/>
  <c r="Y1537" i="20"/>
  <c r="P1537" i="20"/>
  <c r="Y1529" i="20"/>
  <c r="P1529" i="20"/>
  <c r="Y1328" i="20"/>
  <c r="P1328" i="20"/>
  <c r="Y1320" i="20"/>
  <c r="P1320" i="20"/>
  <c r="Y1304" i="20"/>
  <c r="P1304" i="20"/>
  <c r="Y1296" i="20"/>
  <c r="P1296" i="20"/>
  <c r="Y1287" i="20"/>
  <c r="P1287" i="20"/>
  <c r="Y1279" i="20"/>
  <c r="P1279" i="20"/>
  <c r="Y1263" i="20"/>
  <c r="P1263" i="20"/>
  <c r="Y1255" i="20"/>
  <c r="P1255" i="20"/>
  <c r="Y1247" i="20"/>
  <c r="P1247" i="20"/>
  <c r="Y1239" i="20"/>
  <c r="P1239" i="20"/>
  <c r="Y1223" i="20"/>
  <c r="P1223" i="20"/>
  <c r="Y1215" i="20"/>
  <c r="P1215" i="20"/>
  <c r="Y1207" i="20"/>
  <c r="P1207" i="20"/>
  <c r="Y1199" i="20"/>
  <c r="P1199" i="20"/>
  <c r="Y1183" i="20"/>
  <c r="P1183" i="20"/>
  <c r="Y1175" i="20"/>
  <c r="P1175" i="20"/>
  <c r="Y1167" i="20"/>
  <c r="P1167" i="20"/>
  <c r="Y1159" i="20"/>
  <c r="P1159" i="20"/>
  <c r="Y1143" i="20"/>
  <c r="P1143" i="20"/>
  <c r="Y1135" i="20"/>
  <c r="P1135" i="20"/>
  <c r="Y1127" i="20"/>
  <c r="P1127" i="20"/>
  <c r="Y1119" i="20"/>
  <c r="P1119" i="20"/>
  <c r="Y1103" i="20"/>
  <c r="P1103" i="20"/>
  <c r="Y1095" i="20"/>
  <c r="P1095" i="20"/>
  <c r="Y1087" i="20"/>
  <c r="P1087" i="20"/>
  <c r="Y1079" i="20"/>
  <c r="P1079" i="20"/>
  <c r="Y1063" i="20"/>
  <c r="P1063" i="20"/>
  <c r="Y1055" i="20"/>
  <c r="P1055" i="20"/>
  <c r="Y1047" i="20"/>
  <c r="P1047" i="20"/>
  <c r="Y1031" i="20"/>
  <c r="P1031" i="20"/>
  <c r="Y1023" i="20"/>
  <c r="P1023" i="20"/>
  <c r="Y1007" i="20"/>
  <c r="P1007" i="20"/>
  <c r="Y991" i="20"/>
  <c r="P991" i="20"/>
  <c r="Y975" i="20"/>
  <c r="P975" i="20"/>
  <c r="Y213" i="20"/>
  <c r="P213" i="20"/>
  <c r="Y205" i="20"/>
  <c r="P205" i="20"/>
  <c r="Y189" i="20"/>
  <c r="P189" i="20"/>
  <c r="Y173" i="20"/>
  <c r="P173" i="20"/>
  <c r="Y165" i="20"/>
  <c r="P165" i="20"/>
  <c r="Y157" i="20"/>
  <c r="P157" i="20"/>
  <c r="Y141" i="20"/>
  <c r="P141" i="20"/>
  <c r="Y133" i="20"/>
  <c r="P133" i="20"/>
  <c r="Y117" i="20"/>
  <c r="P117" i="20"/>
  <c r="Y109" i="20"/>
  <c r="P109" i="20"/>
  <c r="Y101" i="20"/>
  <c r="P101" i="20"/>
  <c r="Y93" i="20"/>
  <c r="P93" i="20"/>
  <c r="Y77" i="20"/>
  <c r="P77" i="20"/>
  <c r="Y69" i="20"/>
  <c r="P69" i="20"/>
  <c r="Y61" i="20"/>
  <c r="P61" i="20"/>
  <c r="Y53" i="20"/>
  <c r="P53" i="20"/>
  <c r="Y45" i="20"/>
  <c r="P45" i="20"/>
  <c r="Y37" i="20"/>
  <c r="P37" i="20"/>
  <c r="Y215" i="20"/>
  <c r="P215" i="20"/>
  <c r="Y199" i="20"/>
  <c r="P199" i="20"/>
  <c r="Y191" i="20"/>
  <c r="P191" i="20"/>
  <c r="Y183" i="20"/>
  <c r="P183" i="20"/>
  <c r="Y167" i="20"/>
  <c r="P167" i="20"/>
  <c r="Y159" i="20"/>
  <c r="P159" i="20"/>
  <c r="Y151" i="20"/>
  <c r="P151" i="20"/>
  <c r="Y135" i="20"/>
  <c r="P135" i="20"/>
  <c r="Y127" i="20"/>
  <c r="P127" i="20"/>
  <c r="Y119" i="20"/>
  <c r="P119" i="20"/>
  <c r="Y103" i="20"/>
  <c r="P103" i="20"/>
  <c r="Y95" i="20"/>
  <c r="P95" i="20"/>
  <c r="Y87" i="20"/>
  <c r="P87" i="20"/>
  <c r="Y71" i="20"/>
  <c r="P71" i="20"/>
  <c r="Y63" i="20"/>
  <c r="P63" i="20"/>
  <c r="Y47" i="20"/>
  <c r="P47" i="20"/>
  <c r="Y39" i="20"/>
  <c r="P39" i="20"/>
  <c r="Y544" i="20"/>
  <c r="P544" i="20"/>
  <c r="Y536" i="20"/>
  <c r="P536" i="20"/>
  <c r="Y528" i="20"/>
  <c r="P528" i="20"/>
  <c r="Y512" i="20"/>
  <c r="P512" i="20"/>
  <c r="Y504" i="20"/>
  <c r="P504" i="20"/>
  <c r="Y496" i="20"/>
  <c r="P496" i="20"/>
  <c r="Y480" i="20"/>
  <c r="P480" i="20"/>
  <c r="Y472" i="20"/>
  <c r="P472" i="20"/>
  <c r="Y464" i="20"/>
  <c r="P464" i="20"/>
  <c r="Y448" i="20"/>
  <c r="P448" i="20"/>
  <c r="Y440" i="20"/>
  <c r="P440" i="20"/>
  <c r="Y432" i="20"/>
  <c r="P432" i="20"/>
  <c r="Y416" i="20"/>
  <c r="P416" i="20"/>
  <c r="Y408" i="20"/>
  <c r="P408" i="20"/>
  <c r="Y400" i="20"/>
  <c r="P400" i="20"/>
  <c r="Y384" i="20"/>
  <c r="P384" i="20"/>
  <c r="Y376" i="20"/>
  <c r="P376" i="20"/>
  <c r="Y368" i="20"/>
  <c r="P368" i="20"/>
  <c r="Y352" i="20"/>
  <c r="P352" i="20"/>
  <c r="Y344" i="20"/>
  <c r="P344" i="20"/>
  <c r="Y336" i="20"/>
  <c r="P336" i="20"/>
  <c r="Y328" i="20"/>
  <c r="P328" i="20"/>
  <c r="Y312" i="20"/>
  <c r="P312" i="20"/>
  <c r="Y304" i="20"/>
  <c r="P304" i="20"/>
  <c r="Y296" i="20"/>
  <c r="P296" i="20"/>
  <c r="Y288" i="20"/>
  <c r="P288" i="20"/>
  <c r="Y272" i="20"/>
  <c r="P272" i="20"/>
  <c r="Y264" i="20"/>
  <c r="P264" i="20"/>
  <c r="Y256" i="20"/>
  <c r="P256" i="20"/>
  <c r="Y248" i="20"/>
  <c r="P248" i="20"/>
  <c r="Y240" i="20"/>
  <c r="P240" i="20"/>
  <c r="Y224" i="20"/>
  <c r="P224" i="20"/>
  <c r="Y214" i="20"/>
  <c r="P214" i="20"/>
  <c r="Y206" i="20"/>
  <c r="P206" i="20"/>
  <c r="Y198" i="20"/>
  <c r="P198" i="20"/>
  <c r="Y190" i="20"/>
  <c r="P190" i="20"/>
  <c r="Y182" i="20"/>
  <c r="P182" i="20"/>
  <c r="Y174" i="20"/>
  <c r="P174" i="20"/>
  <c r="Y166" i="20"/>
  <c r="P166" i="20"/>
  <c r="Y134" i="20"/>
  <c r="P134" i="20"/>
  <c r="Y118" i="20"/>
  <c r="P118" i="20"/>
  <c r="Y102" i="20"/>
  <c r="P102" i="20"/>
  <c r="Y86" i="20"/>
  <c r="P86" i="20"/>
  <c r="Y82" i="20"/>
  <c r="P82" i="20"/>
  <c r="Y74" i="20"/>
  <c r="P74" i="20"/>
  <c r="Y70" i="20"/>
  <c r="P70" i="20"/>
  <c r="Y66" i="20"/>
  <c r="P66" i="20"/>
  <c r="Y62" i="20"/>
  <c r="P62" i="20"/>
  <c r="Y56" i="20"/>
  <c r="P56" i="20"/>
  <c r="Y52" i="20"/>
  <c r="P52" i="20"/>
  <c r="Y48" i="20"/>
  <c r="P48" i="20"/>
  <c r="Y42" i="20"/>
  <c r="P42" i="20"/>
  <c r="Y38" i="20"/>
  <c r="P38" i="20"/>
  <c r="Y2002" i="20"/>
  <c r="P2002" i="20"/>
  <c r="Y1926" i="20"/>
  <c r="P1926" i="20"/>
  <c r="Y1920" i="20"/>
  <c r="P1920" i="20"/>
  <c r="Y1890" i="20"/>
  <c r="P1890" i="20"/>
  <c r="Y1973" i="20"/>
  <c r="P1973" i="20"/>
  <c r="Y1892" i="20"/>
  <c r="P1892" i="20"/>
  <c r="Y1876" i="20"/>
  <c r="P1876" i="20"/>
  <c r="Y1859" i="20"/>
  <c r="P1859" i="20"/>
  <c r="Y1851" i="20"/>
  <c r="P1851" i="20"/>
  <c r="Y1843" i="20"/>
  <c r="P1843" i="20"/>
  <c r="Y1827" i="20"/>
  <c r="P1827" i="20"/>
  <c r="Y1819" i="20"/>
  <c r="P1819" i="20"/>
  <c r="Y1811" i="20"/>
  <c r="P1811" i="20"/>
  <c r="Y1803" i="20"/>
  <c r="P1803" i="20"/>
  <c r="Y1795" i="20"/>
  <c r="P1795" i="20"/>
  <c r="Y1782" i="20"/>
  <c r="P1782" i="20"/>
  <c r="Y1774" i="20"/>
  <c r="P1774" i="20"/>
  <c r="Y1766" i="20"/>
  <c r="P1766" i="20"/>
  <c r="Y1758" i="20"/>
  <c r="P1758" i="20"/>
  <c r="Y1750" i="20"/>
  <c r="P1750" i="20"/>
  <c r="Y1742" i="20"/>
  <c r="P1742" i="20"/>
  <c r="Y1734" i="20"/>
  <c r="P1734" i="20"/>
  <c r="Y1726" i="20"/>
  <c r="P1726" i="20"/>
  <c r="Y1718" i="20"/>
  <c r="P1718" i="20"/>
  <c r="Y1710" i="20"/>
  <c r="P1710" i="20"/>
  <c r="Y1702" i="20"/>
  <c r="P1702" i="20"/>
  <c r="Y1694" i="20"/>
  <c r="P1694" i="20"/>
  <c r="Y1686" i="20"/>
  <c r="P1686" i="20"/>
  <c r="Y1678" i="20"/>
  <c r="P1678" i="20"/>
  <c r="Y1482" i="20"/>
  <c r="P1482" i="20"/>
  <c r="Y1474" i="20"/>
  <c r="P1474" i="20"/>
  <c r="Y1466" i="20"/>
  <c r="P1466" i="20"/>
  <c r="Y1458" i="20"/>
  <c r="P1458" i="20"/>
  <c r="Y1442" i="20"/>
  <c r="P1442" i="20"/>
  <c r="Y1426" i="20"/>
  <c r="P1426" i="20"/>
  <c r="Y1418" i="20"/>
  <c r="P1418" i="20"/>
  <c r="Y1402" i="20"/>
  <c r="P1402" i="20"/>
  <c r="Y1394" i="20"/>
  <c r="P1394" i="20"/>
  <c r="Y1378" i="20"/>
  <c r="P1378" i="20"/>
  <c r="Y1362" i="20"/>
  <c r="P1362" i="20"/>
  <c r="Y1346" i="20"/>
  <c r="P1346" i="20"/>
  <c r="Y1330" i="20"/>
  <c r="P1330" i="20"/>
  <c r="Y873" i="20"/>
  <c r="P873" i="20"/>
  <c r="Y865" i="20"/>
  <c r="P865" i="20"/>
  <c r="Y849" i="20"/>
  <c r="P849" i="20"/>
  <c r="Y841" i="20"/>
  <c r="P841" i="20"/>
  <c r="Y833" i="20"/>
  <c r="P833" i="20"/>
  <c r="Y817" i="20"/>
  <c r="P817" i="20"/>
  <c r="Y809" i="20"/>
  <c r="P809" i="20"/>
  <c r="Y793" i="20"/>
  <c r="P793" i="20"/>
  <c r="Y785" i="20"/>
  <c r="P785" i="20"/>
  <c r="Y753" i="20"/>
  <c r="P753" i="20"/>
  <c r="Y1785" i="20"/>
  <c r="P1785" i="20"/>
  <c r="S1968" i="20"/>
  <c r="S1814" i="20"/>
  <c r="S1798" i="20"/>
  <c r="S614" i="20"/>
  <c r="S1956" i="20"/>
  <c r="S1940" i="20"/>
  <c r="S1794" i="20"/>
  <c r="Y1969" i="20"/>
  <c r="P1969" i="20"/>
  <c r="Y1957" i="20"/>
  <c r="P1957" i="20"/>
  <c r="Y1941" i="20"/>
  <c r="P1941" i="20"/>
  <c r="Y1932" i="20"/>
  <c r="P1932" i="20"/>
  <c r="Y1975" i="20"/>
  <c r="P1975" i="20"/>
  <c r="Y1967" i="20"/>
  <c r="P1967" i="20"/>
  <c r="Y1959" i="20"/>
  <c r="P1959" i="20"/>
  <c r="Y1951" i="20"/>
  <c r="P1951" i="20"/>
  <c r="Y1943" i="20"/>
  <c r="P1943" i="20"/>
  <c r="Y1869" i="20"/>
  <c r="P1869" i="20"/>
  <c r="Y1861" i="20"/>
  <c r="P1861" i="20"/>
  <c r="Y1853" i="20"/>
  <c r="P1853" i="20"/>
  <c r="Y1845" i="20"/>
  <c r="P1845" i="20"/>
  <c r="Y1837" i="20"/>
  <c r="P1837" i="20"/>
  <c r="Y1829" i="20"/>
  <c r="P1829" i="20"/>
  <c r="Y1780" i="20"/>
  <c r="P1780" i="20"/>
  <c r="Y1772" i="20"/>
  <c r="P1772" i="20"/>
  <c r="Y1764" i="20"/>
  <c r="P1764" i="20"/>
  <c r="Y1756" i="20"/>
  <c r="P1756" i="20"/>
  <c r="Y1748" i="20"/>
  <c r="P1748" i="20"/>
  <c r="Y1740" i="20"/>
  <c r="P1740" i="20"/>
  <c r="Y1732" i="20"/>
  <c r="P1732" i="20"/>
  <c r="Y1724" i="20"/>
  <c r="P1724" i="20"/>
  <c r="Y1716" i="20"/>
  <c r="P1716" i="20"/>
  <c r="Y1521" i="20"/>
  <c r="P1521" i="20"/>
  <c r="Y1513" i="20"/>
  <c r="P1513" i="20"/>
  <c r="Y1505" i="20"/>
  <c r="P1505" i="20"/>
  <c r="Y1497" i="20"/>
  <c r="P1497" i="20"/>
  <c r="Y1489" i="20"/>
  <c r="P1489" i="20"/>
  <c r="Y1484" i="20"/>
  <c r="P1484" i="20"/>
  <c r="Y1476" i="20"/>
  <c r="P1476" i="20"/>
  <c r="Y1468" i="20"/>
  <c r="P1468" i="20"/>
  <c r="Y1460" i="20"/>
  <c r="P1460" i="20"/>
  <c r="Y1452" i="20"/>
  <c r="P1452" i="20"/>
  <c r="Y1444" i="20"/>
  <c r="P1444" i="20"/>
  <c r="Y1436" i="20"/>
  <c r="P1436" i="20"/>
  <c r="Y1428" i="20"/>
  <c r="P1428" i="20"/>
  <c r="Y1420" i="20"/>
  <c r="P1420" i="20"/>
  <c r="Y1412" i="20"/>
  <c r="P1412" i="20"/>
  <c r="Y1404" i="20"/>
  <c r="P1404" i="20"/>
  <c r="Y1396" i="20"/>
  <c r="P1396" i="20"/>
  <c r="Y1388" i="20"/>
  <c r="P1388" i="20"/>
  <c r="Y1380" i="20"/>
  <c r="P1380" i="20"/>
  <c r="Y1372" i="20"/>
  <c r="P1372" i="20"/>
  <c r="Y1364" i="20"/>
  <c r="P1364" i="20"/>
  <c r="Y1356" i="20"/>
  <c r="P1356" i="20"/>
  <c r="Y1348" i="20"/>
  <c r="P1348" i="20"/>
  <c r="Y1340" i="20"/>
  <c r="P1340" i="20"/>
  <c r="Y1332" i="20"/>
  <c r="P1332" i="20"/>
  <c r="Y959" i="20"/>
  <c r="P959" i="20"/>
  <c r="Y951" i="20"/>
  <c r="P951" i="20"/>
  <c r="Y943" i="20"/>
  <c r="P943" i="20"/>
  <c r="Y935" i="20"/>
  <c r="P935" i="20"/>
  <c r="Y927" i="20"/>
  <c r="P927" i="20"/>
  <c r="Y1961" i="20"/>
  <c r="P1961" i="20"/>
  <c r="Y1945" i="20"/>
  <c r="P1945" i="20"/>
  <c r="Y1922" i="20"/>
  <c r="P1922" i="20"/>
  <c r="Y1912" i="20"/>
  <c r="P1912" i="20"/>
  <c r="Y1902" i="20"/>
  <c r="P1902" i="20"/>
  <c r="Y1886" i="20"/>
  <c r="P1886" i="20"/>
  <c r="Y1874" i="20"/>
  <c r="P1874" i="20"/>
  <c r="Y1704" i="20"/>
  <c r="P1704" i="20"/>
  <c r="Y1696" i="20"/>
  <c r="P1696" i="20"/>
  <c r="Y1688" i="20"/>
  <c r="P1688" i="20"/>
  <c r="Y1680" i="20"/>
  <c r="P1680" i="20"/>
  <c r="Y1672" i="20"/>
  <c r="P1672" i="20"/>
  <c r="Y1671" i="20"/>
  <c r="P1671" i="20"/>
  <c r="Y1663" i="20"/>
  <c r="P1663" i="20"/>
  <c r="Y1655" i="20"/>
  <c r="P1655" i="20"/>
  <c r="Y1647" i="20"/>
  <c r="P1647" i="20"/>
  <c r="Y1639" i="20"/>
  <c r="P1639" i="20"/>
  <c r="Y1631" i="20"/>
  <c r="P1631" i="20"/>
  <c r="Y1623" i="20"/>
  <c r="P1623" i="20"/>
  <c r="Y1615" i="20"/>
  <c r="P1615" i="20"/>
  <c r="Y1607" i="20"/>
  <c r="P1607" i="20"/>
  <c r="Y1599" i="20"/>
  <c r="P1599" i="20"/>
  <c r="Y1591" i="20"/>
  <c r="P1591" i="20"/>
  <c r="Y1583" i="20"/>
  <c r="P1583" i="20"/>
  <c r="Y1575" i="20"/>
  <c r="P1575" i="20"/>
  <c r="Y1567" i="20"/>
  <c r="P1567" i="20"/>
  <c r="Y1559" i="20"/>
  <c r="P1559" i="20"/>
  <c r="Y1551" i="20"/>
  <c r="P1551" i="20"/>
  <c r="Y1543" i="20"/>
  <c r="P1543" i="20"/>
  <c r="Y1535" i="20"/>
  <c r="P1535" i="20"/>
  <c r="Y1527" i="20"/>
  <c r="P1527" i="20"/>
  <c r="Y1324" i="20"/>
  <c r="P1324" i="20"/>
  <c r="Y1316" i="20"/>
  <c r="P1316" i="20"/>
  <c r="Y1308" i="20"/>
  <c r="P1308" i="20"/>
  <c r="Y1300" i="20"/>
  <c r="P1300" i="20"/>
  <c r="Y1292" i="20"/>
  <c r="P1292" i="20"/>
  <c r="Y1283" i="20"/>
  <c r="P1283" i="20"/>
  <c r="Y1275" i="20"/>
  <c r="P1275" i="20"/>
  <c r="Y1267" i="20"/>
  <c r="P1267" i="20"/>
  <c r="Y1259" i="20"/>
  <c r="P1259" i="20"/>
  <c r="Y1251" i="20"/>
  <c r="P1251" i="20"/>
  <c r="Y1243" i="20"/>
  <c r="P1243" i="20"/>
  <c r="Y1235" i="20"/>
  <c r="P1235" i="20"/>
  <c r="Y1227" i="20"/>
  <c r="P1227" i="20"/>
  <c r="Y1219" i="20"/>
  <c r="P1219" i="20"/>
  <c r="Y1211" i="20"/>
  <c r="P1211" i="20"/>
  <c r="Y1203" i="20"/>
  <c r="P1203" i="20"/>
  <c r="Y1195" i="20"/>
  <c r="P1195" i="20"/>
  <c r="Y1187" i="20"/>
  <c r="P1187" i="20"/>
  <c r="Y1179" i="20"/>
  <c r="P1179" i="20"/>
  <c r="Y1171" i="20"/>
  <c r="P1171" i="20"/>
  <c r="Y1163" i="20"/>
  <c r="P1163" i="20"/>
  <c r="Y1155" i="20"/>
  <c r="P1155" i="20"/>
  <c r="Y1147" i="20"/>
  <c r="P1147" i="20"/>
  <c r="Y1139" i="20"/>
  <c r="P1139" i="20"/>
  <c r="Y1131" i="20"/>
  <c r="P1131" i="20"/>
  <c r="Y1123" i="20"/>
  <c r="P1123" i="20"/>
  <c r="Y1115" i="20"/>
  <c r="P1115" i="20"/>
  <c r="Y1107" i="20"/>
  <c r="P1107" i="20"/>
  <c r="Y1099" i="20"/>
  <c r="P1099" i="20"/>
  <c r="Y1091" i="20"/>
  <c r="P1091" i="20"/>
  <c r="Y1083" i="20"/>
  <c r="P1083" i="20"/>
  <c r="Y1075" i="20"/>
  <c r="P1075" i="20"/>
  <c r="Y1067" i="20"/>
  <c r="P1067" i="20"/>
  <c r="Y1059" i="20"/>
  <c r="P1059" i="20"/>
  <c r="Y1051" i="20"/>
  <c r="P1051" i="20"/>
  <c r="Y1043" i="20"/>
  <c r="P1043" i="20"/>
  <c r="Y1035" i="20"/>
  <c r="P1035" i="20"/>
  <c r="Y1027" i="20"/>
  <c r="P1027" i="20"/>
  <c r="Y1019" i="20"/>
  <c r="P1019" i="20"/>
  <c r="Y1011" i="20"/>
  <c r="P1011" i="20"/>
  <c r="Y1003" i="20"/>
  <c r="P1003" i="20"/>
  <c r="Y995" i="20"/>
  <c r="P995" i="20"/>
  <c r="Y987" i="20"/>
  <c r="P987" i="20"/>
  <c r="Y979" i="20"/>
  <c r="P979" i="20"/>
  <c r="Y971" i="20"/>
  <c r="P971" i="20"/>
  <c r="Y963" i="20"/>
  <c r="P963" i="20"/>
  <c r="Y209" i="20"/>
  <c r="P209" i="20"/>
  <c r="Y201" i="20"/>
  <c r="P201" i="20"/>
  <c r="Y193" i="20"/>
  <c r="P193" i="20"/>
  <c r="Y185" i="20"/>
  <c r="P185" i="20"/>
  <c r="Y177" i="20"/>
  <c r="P177" i="20"/>
  <c r="Y169" i="20"/>
  <c r="P169" i="20"/>
  <c r="Y161" i="20"/>
  <c r="P161" i="20"/>
  <c r="Y153" i="20"/>
  <c r="P153" i="20"/>
  <c r="Y145" i="20"/>
  <c r="P145" i="20"/>
  <c r="Y137" i="20"/>
  <c r="P137" i="20"/>
  <c r="Y129" i="20"/>
  <c r="P129" i="20"/>
  <c r="Y121" i="20"/>
  <c r="P121" i="20"/>
  <c r="Y113" i="20"/>
  <c r="P113" i="20"/>
  <c r="Y105" i="20"/>
  <c r="P105" i="20"/>
  <c r="Y97" i="20"/>
  <c r="P97" i="20"/>
  <c r="Y89" i="20"/>
  <c r="P89" i="20"/>
  <c r="Y81" i="20"/>
  <c r="P81" i="20"/>
  <c r="Y73" i="20"/>
  <c r="P73" i="20"/>
  <c r="Y65" i="20"/>
  <c r="P65" i="20"/>
  <c r="Y57" i="20"/>
  <c r="P57" i="20"/>
  <c r="Y49" i="20"/>
  <c r="P49" i="20"/>
  <c r="Y41" i="20"/>
  <c r="P41" i="20"/>
  <c r="Y211" i="20"/>
  <c r="P211" i="20"/>
  <c r="Y203" i="20"/>
  <c r="P203" i="20"/>
  <c r="Y195" i="20"/>
  <c r="P195" i="20"/>
  <c r="Y187" i="20"/>
  <c r="P187" i="20"/>
  <c r="Y179" i="20"/>
  <c r="P179" i="20"/>
  <c r="Y171" i="20"/>
  <c r="P171" i="20"/>
  <c r="Y163" i="20"/>
  <c r="P163" i="20"/>
  <c r="Y155" i="20"/>
  <c r="P155" i="20"/>
  <c r="Y147" i="20"/>
  <c r="P147" i="20"/>
  <c r="Y139" i="20"/>
  <c r="P139" i="20"/>
  <c r="Y131" i="20"/>
  <c r="P131" i="20"/>
  <c r="Y123" i="20"/>
  <c r="P123" i="20"/>
  <c r="Y115" i="20"/>
  <c r="P115" i="20"/>
  <c r="Y107" i="20"/>
  <c r="P107" i="20"/>
  <c r="Y99" i="20"/>
  <c r="P99" i="20"/>
  <c r="Y91" i="20"/>
  <c r="P91" i="20"/>
  <c r="Y83" i="20"/>
  <c r="P83" i="20"/>
  <c r="Y75" i="20"/>
  <c r="P75" i="20"/>
  <c r="Y67" i="20"/>
  <c r="P67" i="20"/>
  <c r="Y59" i="20"/>
  <c r="P59" i="20"/>
  <c r="Y51" i="20"/>
  <c r="P51" i="20"/>
  <c r="Y43" i="20"/>
  <c r="P43" i="20"/>
  <c r="Y540" i="20"/>
  <c r="P540" i="20"/>
  <c r="Y532" i="20"/>
  <c r="P532" i="20"/>
  <c r="Y524" i="20"/>
  <c r="P524" i="20"/>
  <c r="Y516" i="20"/>
  <c r="P516" i="20"/>
  <c r="Y508" i="20"/>
  <c r="P508" i="20"/>
  <c r="Y500" i="20"/>
  <c r="P500" i="20"/>
  <c r="Y492" i="20"/>
  <c r="P492" i="20"/>
  <c r="Y484" i="20"/>
  <c r="P484" i="20"/>
  <c r="Y476" i="20"/>
  <c r="P476" i="20"/>
  <c r="Y468" i="20"/>
  <c r="P468" i="20"/>
  <c r="Y460" i="20"/>
  <c r="P460" i="20"/>
  <c r="Y452" i="20"/>
  <c r="P452" i="20"/>
  <c r="Y444" i="20"/>
  <c r="P444" i="20"/>
  <c r="Y436" i="20"/>
  <c r="P436" i="20"/>
  <c r="Y428" i="20"/>
  <c r="P428" i="20"/>
  <c r="Y420" i="20"/>
  <c r="P420" i="20"/>
  <c r="Y412" i="20"/>
  <c r="P412" i="20"/>
  <c r="Y404" i="20"/>
  <c r="P404" i="20"/>
  <c r="Y396" i="20"/>
  <c r="P396" i="20"/>
  <c r="Y388" i="20"/>
  <c r="P388" i="20"/>
  <c r="Y380" i="20"/>
  <c r="P380" i="20"/>
  <c r="Y372" i="20"/>
  <c r="P372" i="20"/>
  <c r="Y364" i="20"/>
  <c r="P364" i="20"/>
  <c r="Y356" i="20"/>
  <c r="P356" i="20"/>
  <c r="Y348" i="20"/>
  <c r="P348" i="20"/>
  <c r="Y340" i="20"/>
  <c r="P340" i="20"/>
  <c r="Y332" i="20"/>
  <c r="P332" i="20"/>
  <c r="Y324" i="20"/>
  <c r="P324" i="20"/>
  <c r="Y316" i="20"/>
  <c r="P316" i="20"/>
  <c r="Y308" i="20"/>
  <c r="P308" i="20"/>
  <c r="Y300" i="20"/>
  <c r="P300" i="20"/>
  <c r="Y292" i="20"/>
  <c r="P292" i="20"/>
  <c r="Y284" i="20"/>
  <c r="P284" i="20"/>
  <c r="Y276" i="20"/>
  <c r="P276" i="20"/>
  <c r="Y268" i="20"/>
  <c r="P268" i="20"/>
  <c r="Y260" i="20"/>
  <c r="P260" i="20"/>
  <c r="Y252" i="20"/>
  <c r="P252" i="20"/>
  <c r="Y244" i="20"/>
  <c r="P244" i="20"/>
  <c r="Y236" i="20"/>
  <c r="P236" i="20"/>
  <c r="Y228" i="20"/>
  <c r="P228" i="20"/>
  <c r="Y220" i="20"/>
  <c r="P220" i="20"/>
  <c r="Y210" i="20"/>
  <c r="P210" i="20"/>
  <c r="Y202" i="20"/>
  <c r="P202" i="20"/>
  <c r="Y194" i="20"/>
  <c r="P194" i="20"/>
  <c r="Y186" i="20"/>
  <c r="P186" i="20"/>
  <c r="Y178" i="20"/>
  <c r="P178" i="20"/>
  <c r="Y170" i="20"/>
  <c r="P170" i="20"/>
  <c r="Y158" i="20"/>
  <c r="P158" i="20"/>
  <c r="Y142" i="20"/>
  <c r="P142" i="20"/>
  <c r="Y126" i="20"/>
  <c r="P126" i="20"/>
  <c r="Y110" i="20"/>
  <c r="P110" i="20"/>
  <c r="Y94" i="20"/>
  <c r="P94" i="20"/>
  <c r="Y84" i="20"/>
  <c r="P84" i="20"/>
  <c r="Y78" i="20"/>
  <c r="P78" i="20"/>
  <c r="Y72" i="20"/>
  <c r="P72" i="20"/>
  <c r="Y68" i="20"/>
  <c r="P68" i="20"/>
  <c r="Y64" i="20"/>
  <c r="P64" i="20"/>
  <c r="Y58" i="20"/>
  <c r="P58" i="20"/>
  <c r="Y54" i="20"/>
  <c r="P54" i="20"/>
  <c r="Y50" i="20"/>
  <c r="P50" i="20"/>
  <c r="Y46" i="20"/>
  <c r="P46" i="20"/>
  <c r="Y40" i="20"/>
  <c r="P40" i="20"/>
  <c r="Y36" i="20"/>
  <c r="P36" i="20"/>
  <c r="Y1996" i="20"/>
  <c r="P1996" i="20"/>
  <c r="Y1924" i="20"/>
  <c r="P1924" i="20"/>
  <c r="Y1916" i="20"/>
  <c r="P1916" i="20"/>
  <c r="Y1898" i="20"/>
  <c r="P1898" i="20"/>
  <c r="Y1882" i="20"/>
  <c r="P1882" i="20"/>
  <c r="Y1994" i="20"/>
  <c r="P1994" i="20"/>
  <c r="Y1986" i="20"/>
  <c r="P1986" i="20"/>
  <c r="Y1977" i="20"/>
  <c r="P1977" i="20"/>
  <c r="Y1904" i="20"/>
  <c r="P1904" i="20"/>
  <c r="Y1896" i="20"/>
  <c r="P1896" i="20"/>
  <c r="Y1888" i="20"/>
  <c r="P1888" i="20"/>
  <c r="Y1880" i="20"/>
  <c r="P1880" i="20"/>
  <c r="Y1872" i="20"/>
  <c r="P1872" i="20"/>
  <c r="Y1863" i="20"/>
  <c r="P1863" i="20"/>
  <c r="Y1855" i="20"/>
  <c r="P1855" i="20"/>
  <c r="Y1847" i="20"/>
  <c r="P1847" i="20"/>
  <c r="Y1839" i="20"/>
  <c r="P1839" i="20"/>
  <c r="Y1831" i="20"/>
  <c r="P1831" i="20"/>
  <c r="Y1823" i="20"/>
  <c r="P1823" i="20"/>
  <c r="Y1815" i="20"/>
  <c r="P1815" i="20"/>
  <c r="Y1807" i="20"/>
  <c r="P1807" i="20"/>
  <c r="Y1799" i="20"/>
  <c r="P1799" i="20"/>
  <c r="Y1791" i="20"/>
  <c r="P1791" i="20"/>
  <c r="Y1778" i="20"/>
  <c r="P1778" i="20"/>
  <c r="Y1770" i="20"/>
  <c r="P1770" i="20"/>
  <c r="Y1762" i="20"/>
  <c r="P1762" i="20"/>
  <c r="Y1754" i="20"/>
  <c r="P1754" i="20"/>
  <c r="Y1746" i="20"/>
  <c r="P1746" i="20"/>
  <c r="Y1738" i="20"/>
  <c r="P1738" i="20"/>
  <c r="Y1730" i="20"/>
  <c r="P1730" i="20"/>
  <c r="Y1722" i="20"/>
  <c r="P1722" i="20"/>
  <c r="Y1714" i="20"/>
  <c r="P1714" i="20"/>
  <c r="Y1706" i="20"/>
  <c r="P1706" i="20"/>
  <c r="Y1698" i="20"/>
  <c r="P1698" i="20"/>
  <c r="Y1690" i="20"/>
  <c r="P1690" i="20"/>
  <c r="Y1682" i="20"/>
  <c r="P1682" i="20"/>
  <c r="Y1674" i="20"/>
  <c r="P1674" i="20"/>
  <c r="Y1486" i="20"/>
  <c r="P1486" i="20"/>
  <c r="Y1478" i="20"/>
  <c r="P1478" i="20"/>
  <c r="Y1470" i="20"/>
  <c r="P1470" i="20"/>
  <c r="Y1462" i="20"/>
  <c r="P1462" i="20"/>
  <c r="Y1454" i="20"/>
  <c r="P1454" i="20"/>
  <c r="Y1446" i="20"/>
  <c r="P1446" i="20"/>
  <c r="Y1438" i="20"/>
  <c r="P1438" i="20"/>
  <c r="Y1430" i="20"/>
  <c r="P1430" i="20"/>
  <c r="Y1422" i="20"/>
  <c r="P1422" i="20"/>
  <c r="Y1414" i="20"/>
  <c r="P1414" i="20"/>
  <c r="Y1406" i="20"/>
  <c r="P1406" i="20"/>
  <c r="Y1398" i="20"/>
  <c r="P1398" i="20"/>
  <c r="Y1390" i="20"/>
  <c r="P1390" i="20"/>
  <c r="Y1382" i="20"/>
  <c r="P1382" i="20"/>
  <c r="Y1374" i="20"/>
  <c r="P1374" i="20"/>
  <c r="Y1366" i="20"/>
  <c r="P1366" i="20"/>
  <c r="Y1358" i="20"/>
  <c r="P1358" i="20"/>
  <c r="Y1350" i="20"/>
  <c r="P1350" i="20"/>
  <c r="Y1342" i="20"/>
  <c r="P1342" i="20"/>
  <c r="Y1334" i="20"/>
  <c r="P1334" i="20"/>
  <c r="Y1326" i="20"/>
  <c r="P1326" i="20"/>
  <c r="Y1318" i="20"/>
  <c r="P1318" i="20"/>
  <c r="Y1310" i="20"/>
  <c r="P1310" i="20"/>
  <c r="Y1302" i="20"/>
  <c r="P1302" i="20"/>
  <c r="Y1294" i="20"/>
  <c r="P1294" i="20"/>
  <c r="Y877" i="20"/>
  <c r="P877" i="20"/>
  <c r="Y869" i="20"/>
  <c r="P869" i="20"/>
  <c r="Y861" i="20"/>
  <c r="P861" i="20"/>
  <c r="Y853" i="20"/>
  <c r="P853" i="20"/>
  <c r="Y845" i="20"/>
  <c r="P845" i="20"/>
  <c r="Y837" i="20"/>
  <c r="P837" i="20"/>
  <c r="Y829" i="20"/>
  <c r="P829" i="20"/>
  <c r="Y821" i="20"/>
  <c r="P821" i="20"/>
  <c r="Y813" i="20"/>
  <c r="P813" i="20"/>
  <c r="Y805" i="20"/>
  <c r="P805" i="20"/>
  <c r="Y797" i="20"/>
  <c r="P797" i="20"/>
  <c r="Y789" i="20"/>
  <c r="P789" i="20"/>
  <c r="Y781" i="20"/>
  <c r="P781" i="20"/>
  <c r="Y773" i="20"/>
  <c r="P773" i="20"/>
  <c r="Y765" i="20"/>
  <c r="P765" i="20"/>
  <c r="Y757" i="20"/>
  <c r="P757" i="20"/>
  <c r="Y749" i="20"/>
  <c r="P749" i="20"/>
  <c r="Y741" i="20"/>
  <c r="P741" i="20"/>
  <c r="Y733" i="20"/>
  <c r="P733" i="20"/>
  <c r="Y725" i="20"/>
  <c r="P725" i="20"/>
  <c r="Y717" i="20"/>
  <c r="P717" i="20"/>
  <c r="Y709" i="20"/>
  <c r="P709" i="20"/>
  <c r="Y701" i="20"/>
  <c r="P701" i="20"/>
  <c r="Y693" i="20"/>
  <c r="P693" i="20"/>
  <c r="Y685" i="20"/>
  <c r="P685" i="20"/>
  <c r="Y677" i="20"/>
  <c r="P677" i="20"/>
  <c r="Y669" i="20"/>
  <c r="P669" i="20"/>
  <c r="Y661" i="20"/>
  <c r="P661" i="20"/>
  <c r="Y653" i="20"/>
  <c r="P653" i="20"/>
  <c r="Y645" i="20"/>
  <c r="P645" i="20"/>
  <c r="Y637" i="20"/>
  <c r="P637" i="20"/>
  <c r="Y629" i="20"/>
  <c r="P629" i="20"/>
  <c r="Y621" i="20"/>
  <c r="P621" i="20"/>
  <c r="Y613" i="20"/>
  <c r="P613" i="20"/>
  <c r="Y605" i="20"/>
  <c r="P605" i="20"/>
  <c r="Y597" i="20"/>
  <c r="P597" i="20"/>
  <c r="Y589" i="20"/>
  <c r="P589" i="20"/>
  <c r="Y581" i="20"/>
  <c r="P581" i="20"/>
  <c r="Y573" i="20"/>
  <c r="P573" i="20"/>
  <c r="Y565" i="20"/>
  <c r="P565" i="20"/>
  <c r="Y557" i="20"/>
  <c r="P557" i="20"/>
  <c r="Y549" i="20"/>
  <c r="P549" i="20"/>
  <c r="Y2000" i="20"/>
  <c r="P2000" i="20"/>
  <c r="Y1988" i="20"/>
  <c r="P1988" i="20"/>
  <c r="Y1938" i="20"/>
  <c r="P1938" i="20"/>
  <c r="Y1928" i="20"/>
  <c r="P1928" i="20"/>
  <c r="Y1821" i="20"/>
  <c r="P1821" i="20"/>
  <c r="Y1813" i="20"/>
  <c r="P1813" i="20"/>
  <c r="Y1805" i="20"/>
  <c r="P1805" i="20"/>
  <c r="Y1797" i="20"/>
  <c r="P1797" i="20"/>
  <c r="Y1789" i="20"/>
  <c r="P1789" i="20"/>
  <c r="Y1669" i="20"/>
  <c r="P1669" i="20"/>
  <c r="Y1661" i="20"/>
  <c r="P1661" i="20"/>
  <c r="Y1653" i="20"/>
  <c r="P1653" i="20"/>
  <c r="Y1645" i="20"/>
  <c r="P1645" i="20"/>
  <c r="Y1637" i="20"/>
  <c r="P1637" i="20"/>
  <c r="Y1629" i="20"/>
  <c r="P1629" i="20"/>
  <c r="Y1621" i="20"/>
  <c r="P1621" i="20"/>
  <c r="Y1613" i="20"/>
  <c r="P1613" i="20"/>
  <c r="Y1605" i="20"/>
  <c r="P1605" i="20"/>
  <c r="Y1597" i="20"/>
  <c r="P1597" i="20"/>
  <c r="Y1589" i="20"/>
  <c r="P1589" i="20"/>
  <c r="Y1581" i="20"/>
  <c r="P1581" i="20"/>
  <c r="Y1573" i="20"/>
  <c r="P1573" i="20"/>
  <c r="Y1565" i="20"/>
  <c r="P1565" i="20"/>
  <c r="Y1557" i="20"/>
  <c r="P1557" i="20"/>
  <c r="Y1549" i="20"/>
  <c r="P1549" i="20"/>
  <c r="Y1541" i="20"/>
  <c r="P1541" i="20"/>
  <c r="Y1533" i="20"/>
  <c r="P1533" i="20"/>
  <c r="Y1525" i="20"/>
  <c r="P1525" i="20"/>
  <c r="Y1519" i="20"/>
  <c r="P1519" i="20"/>
  <c r="Y1511" i="20"/>
  <c r="P1511" i="20"/>
  <c r="Y1503" i="20"/>
  <c r="P1503" i="20"/>
  <c r="Y1495" i="20"/>
  <c r="P1495" i="20"/>
  <c r="Y1285" i="20"/>
  <c r="P1285" i="20"/>
  <c r="Y1277" i="20"/>
  <c r="P1277" i="20"/>
  <c r="Y1269" i="20"/>
  <c r="P1269" i="20"/>
  <c r="Y1261" i="20"/>
  <c r="P1261" i="20"/>
  <c r="Y1253" i="20"/>
  <c r="P1253" i="20"/>
  <c r="Y1245" i="20"/>
  <c r="P1245" i="20"/>
  <c r="Y1237" i="20"/>
  <c r="P1237" i="20"/>
  <c r="Y1229" i="20"/>
  <c r="P1229" i="20"/>
  <c r="Y1221" i="20"/>
  <c r="P1221" i="20"/>
  <c r="Y1213" i="20"/>
  <c r="P1213" i="20"/>
  <c r="Y1205" i="20"/>
  <c r="P1205" i="20"/>
  <c r="Y1197" i="20"/>
  <c r="P1197" i="20"/>
  <c r="Y1189" i="20"/>
  <c r="P1189" i="20"/>
  <c r="Y1181" i="20"/>
  <c r="P1181" i="20"/>
  <c r="Y1173" i="20"/>
  <c r="P1173" i="20"/>
  <c r="Y1165" i="20"/>
  <c r="P1165" i="20"/>
  <c r="Y1157" i="20"/>
  <c r="P1157" i="20"/>
  <c r="Y1149" i="20"/>
  <c r="P1149" i="20"/>
  <c r="Y1141" i="20"/>
  <c r="P1141" i="20"/>
  <c r="Y1133" i="20"/>
  <c r="P1133" i="20"/>
  <c r="Y1125" i="20"/>
  <c r="P1125" i="20"/>
  <c r="Y1117" i="20"/>
  <c r="P1117" i="20"/>
  <c r="Y1109" i="20"/>
  <c r="P1109" i="20"/>
  <c r="Y1101" i="20"/>
  <c r="P1101" i="20"/>
  <c r="Y1093" i="20"/>
  <c r="P1093" i="20"/>
  <c r="Y1085" i="20"/>
  <c r="P1085" i="20"/>
  <c r="Y1077" i="20"/>
  <c r="P1077" i="20"/>
  <c r="Y1069" i="20"/>
  <c r="P1069" i="20"/>
  <c r="Y1061" i="20"/>
  <c r="P1061" i="20"/>
  <c r="Y1053" i="20"/>
  <c r="P1053" i="20"/>
  <c r="Y1045" i="20"/>
  <c r="P1045" i="20"/>
  <c r="Y1037" i="20"/>
  <c r="P1037" i="20"/>
  <c r="Y1029" i="20"/>
  <c r="P1029" i="20"/>
  <c r="Y1021" i="20"/>
  <c r="P1021" i="20"/>
  <c r="Y1013" i="20"/>
  <c r="P1013" i="20"/>
  <c r="Y1005" i="20"/>
  <c r="P1005" i="20"/>
  <c r="Y997" i="20"/>
  <c r="P997" i="20"/>
  <c r="Y989" i="20"/>
  <c r="P989" i="20"/>
  <c r="Y981" i="20"/>
  <c r="P981" i="20"/>
  <c r="Y973" i="20"/>
  <c r="P973" i="20"/>
  <c r="Y965" i="20"/>
  <c r="P965" i="20"/>
  <c r="Y957" i="20"/>
  <c r="P957" i="20"/>
  <c r="Y949" i="20"/>
  <c r="P949" i="20"/>
  <c r="Y941" i="20"/>
  <c r="P941" i="20"/>
  <c r="Y933" i="20"/>
  <c r="P933" i="20"/>
  <c r="Y925" i="20"/>
  <c r="P925" i="20"/>
  <c r="Y878" i="20"/>
  <c r="P878" i="20"/>
  <c r="Y862" i="20"/>
  <c r="P862" i="20"/>
  <c r="Y846" i="20"/>
  <c r="P846" i="20"/>
  <c r="Y830" i="20"/>
  <c r="P830" i="20"/>
  <c r="Y814" i="20"/>
  <c r="P814" i="20"/>
  <c r="Y921" i="20"/>
  <c r="P921" i="20"/>
  <c r="Y917" i="20"/>
  <c r="P917" i="20"/>
  <c r="Y913" i="20"/>
  <c r="P913" i="20"/>
  <c r="Y909" i="20"/>
  <c r="P909" i="20"/>
  <c r="Y905" i="20"/>
  <c r="P905" i="20"/>
  <c r="Y901" i="20"/>
  <c r="P901" i="20"/>
  <c r="Y897" i="20"/>
  <c r="P897" i="20"/>
  <c r="Y893" i="20"/>
  <c r="P893" i="20"/>
  <c r="Y889" i="20"/>
  <c r="P889" i="20"/>
  <c r="Y885" i="20"/>
  <c r="P885" i="20"/>
  <c r="Y879" i="20"/>
  <c r="P879" i="20"/>
  <c r="Y871" i="20"/>
  <c r="P871" i="20"/>
  <c r="Y863" i="20"/>
  <c r="P863" i="20"/>
  <c r="Y855" i="20"/>
  <c r="P855" i="20"/>
  <c r="Y847" i="20"/>
  <c r="P847" i="20"/>
  <c r="Y839" i="20"/>
  <c r="P839" i="20"/>
  <c r="Y831" i="20"/>
  <c r="P831" i="20"/>
  <c r="Y823" i="20"/>
  <c r="P823" i="20"/>
  <c r="Y815" i="20"/>
  <c r="P815" i="20"/>
  <c r="Y807" i="20"/>
  <c r="P807" i="20"/>
  <c r="Y799" i="20"/>
  <c r="P799" i="20"/>
  <c r="Y791" i="20"/>
  <c r="P791" i="20"/>
  <c r="Y783" i="20"/>
  <c r="P783" i="20"/>
  <c r="Y775" i="20"/>
  <c r="P775" i="20"/>
  <c r="Y767" i="20"/>
  <c r="P767" i="20"/>
  <c r="Y759" i="20"/>
  <c r="P759" i="20"/>
  <c r="Y751" i="20"/>
  <c r="P751" i="20"/>
  <c r="Y743" i="20"/>
  <c r="P743" i="20"/>
  <c r="Y735" i="20"/>
  <c r="P735" i="20"/>
  <c r="Y727" i="20"/>
  <c r="P727" i="20"/>
  <c r="Y719" i="20"/>
  <c r="P719" i="20"/>
  <c r="Y711" i="20"/>
  <c r="P711" i="20"/>
  <c r="Y703" i="20"/>
  <c r="P703" i="20"/>
  <c r="Y695" i="20"/>
  <c r="P695" i="20"/>
  <c r="Y687" i="20"/>
  <c r="P687" i="20"/>
  <c r="Y679" i="20"/>
  <c r="P679" i="20"/>
  <c r="Y671" i="20"/>
  <c r="P671" i="20"/>
  <c r="Y663" i="20"/>
  <c r="P663" i="20"/>
  <c r="Y655" i="20"/>
  <c r="P655" i="20"/>
  <c r="Y647" i="20"/>
  <c r="P647" i="20"/>
  <c r="Y639" i="20"/>
  <c r="P639" i="20"/>
  <c r="Y631" i="20"/>
  <c r="P631" i="20"/>
  <c r="Y623" i="20"/>
  <c r="P623" i="20"/>
  <c r="Y615" i="20"/>
  <c r="P615" i="20"/>
  <c r="Y607" i="20"/>
  <c r="P607" i="20"/>
  <c r="Y599" i="20"/>
  <c r="P599" i="20"/>
  <c r="Y591" i="20"/>
  <c r="P591" i="20"/>
  <c r="Y583" i="20"/>
  <c r="P583" i="20"/>
  <c r="Y575" i="20"/>
  <c r="P575" i="20"/>
  <c r="Y567" i="20"/>
  <c r="P567" i="20"/>
  <c r="Y559" i="20"/>
  <c r="P559" i="20"/>
  <c r="Y551" i="20"/>
  <c r="P551" i="20"/>
  <c r="Y212" i="20"/>
  <c r="P212" i="20"/>
  <c r="Y204" i="20"/>
  <c r="P204" i="20"/>
  <c r="Y196" i="20"/>
  <c r="P196" i="20"/>
  <c r="Y188" i="20"/>
  <c r="P188" i="20"/>
  <c r="Y180" i="20"/>
  <c r="P180" i="20"/>
  <c r="Y172" i="20"/>
  <c r="P172" i="20"/>
  <c r="Y538" i="20"/>
  <c r="P538" i="20"/>
  <c r="Y530" i="20"/>
  <c r="P530" i="20"/>
  <c r="Y522" i="20"/>
  <c r="P522" i="20"/>
  <c r="Y514" i="20"/>
  <c r="P514" i="20"/>
  <c r="Y506" i="20"/>
  <c r="P506" i="20"/>
  <c r="Y498" i="20"/>
  <c r="P498" i="20"/>
  <c r="Y490" i="20"/>
  <c r="P490" i="20"/>
  <c r="Y482" i="20"/>
  <c r="P482" i="20"/>
  <c r="Y474" i="20"/>
  <c r="P474" i="20"/>
  <c r="Y466" i="20"/>
  <c r="P466" i="20"/>
  <c r="Y458" i="20"/>
  <c r="P458" i="20"/>
  <c r="Y450" i="20"/>
  <c r="P450" i="20"/>
  <c r="Y442" i="20"/>
  <c r="P442" i="20"/>
  <c r="Y434" i="20"/>
  <c r="P434" i="20"/>
  <c r="Y426" i="20"/>
  <c r="P426" i="20"/>
  <c r="Y418" i="20"/>
  <c r="P418" i="20"/>
  <c r="Y410" i="20"/>
  <c r="P410" i="20"/>
  <c r="Y402" i="20"/>
  <c r="P402" i="20"/>
  <c r="Y394" i="20"/>
  <c r="P394" i="20"/>
  <c r="Y386" i="20"/>
  <c r="P386" i="20"/>
  <c r="Y378" i="20"/>
  <c r="P378" i="20"/>
  <c r="Y370" i="20"/>
  <c r="P370" i="20"/>
  <c r="Y362" i="20"/>
  <c r="P362" i="20"/>
  <c r="Y354" i="20"/>
  <c r="P354" i="20"/>
  <c r="Y346" i="20"/>
  <c r="P346" i="20"/>
  <c r="Y338" i="20"/>
  <c r="P338" i="20"/>
  <c r="Y330" i="20"/>
  <c r="P330" i="20"/>
  <c r="Y322" i="20"/>
  <c r="P322" i="20"/>
  <c r="Y314" i="20"/>
  <c r="P314" i="20"/>
  <c r="Y306" i="20"/>
  <c r="P306" i="20"/>
  <c r="Y298" i="20"/>
  <c r="P298" i="20"/>
  <c r="Y290" i="20"/>
  <c r="P290" i="20"/>
  <c r="Y282" i="20"/>
  <c r="P282" i="20"/>
  <c r="Y274" i="20"/>
  <c r="P274" i="20"/>
  <c r="Y266" i="20"/>
  <c r="P266" i="20"/>
  <c r="Y258" i="20"/>
  <c r="P258" i="20"/>
  <c r="Y250" i="20"/>
  <c r="P250" i="20"/>
  <c r="Y242" i="20"/>
  <c r="P242" i="20"/>
  <c r="Y234" i="20"/>
  <c r="P234" i="20"/>
  <c r="Y226" i="20"/>
  <c r="P226" i="20"/>
  <c r="Y218" i="20"/>
  <c r="P218" i="20"/>
  <c r="Y1866" i="20"/>
  <c r="P1866" i="20"/>
  <c r="Y1850" i="20"/>
  <c r="P1850" i="20"/>
  <c r="Y1395" i="20"/>
  <c r="P1395" i="20"/>
  <c r="Y1363" i="20"/>
  <c r="P1363" i="20"/>
  <c r="Y1331" i="20"/>
  <c r="P1331" i="20"/>
  <c r="Y1834" i="20"/>
  <c r="P1834" i="20"/>
  <c r="Y1327" i="20"/>
  <c r="P1327" i="20"/>
  <c r="Y1295" i="20"/>
  <c r="P1295" i="20"/>
  <c r="Y2001" i="20"/>
  <c r="P2001" i="20"/>
  <c r="Y1985" i="20"/>
  <c r="P1985" i="20"/>
  <c r="Y1976" i="20"/>
  <c r="P1976" i="20"/>
  <c r="Y1966" i="20"/>
  <c r="P1966" i="20"/>
  <c r="Y1950" i="20"/>
  <c r="P1950" i="20"/>
  <c r="Y1935" i="20"/>
  <c r="P1935" i="20"/>
  <c r="Y1927" i="20"/>
  <c r="P1927" i="20"/>
  <c r="Y1919" i="20"/>
  <c r="P1919" i="20"/>
  <c r="Y1911" i="20"/>
  <c r="P1911" i="20"/>
  <c r="Y1899" i="20"/>
  <c r="P1899" i="20"/>
  <c r="Y1883" i="20"/>
  <c r="P1883" i="20"/>
  <c r="Y1820" i="20"/>
  <c r="P1820" i="20"/>
  <c r="Y1804" i="20"/>
  <c r="P1804" i="20"/>
  <c r="Y1788" i="20"/>
  <c r="P1788" i="20"/>
  <c r="Y1777" i="20"/>
  <c r="P1777" i="20"/>
  <c r="Y1769" i="20"/>
  <c r="P1769" i="20"/>
  <c r="Y1761" i="20"/>
  <c r="P1761" i="20"/>
  <c r="Y1753" i="20"/>
  <c r="P1753" i="20"/>
  <c r="Y1745" i="20"/>
  <c r="P1745" i="20"/>
  <c r="Y1737" i="20"/>
  <c r="P1737" i="20"/>
  <c r="Y1729" i="20"/>
  <c r="P1729" i="20"/>
  <c r="Y1721" i="20"/>
  <c r="P1721" i="20"/>
  <c r="Y1713" i="20"/>
  <c r="P1713" i="20"/>
  <c r="Y1687" i="20"/>
  <c r="P1687" i="20"/>
  <c r="Y1670" i="20"/>
  <c r="P1670" i="20"/>
  <c r="Y1662" i="20"/>
  <c r="P1662" i="20"/>
  <c r="Y1654" i="20"/>
  <c r="P1654" i="20"/>
  <c r="Y1646" i="20"/>
  <c r="P1646" i="20"/>
  <c r="Y1638" i="20"/>
  <c r="P1638" i="20"/>
  <c r="Y1630" i="20"/>
  <c r="P1630" i="20"/>
  <c r="Y1622" i="20"/>
  <c r="P1622" i="20"/>
  <c r="Y1614" i="20"/>
  <c r="P1614" i="20"/>
  <c r="Y1606" i="20"/>
  <c r="P1606" i="20"/>
  <c r="Y1598" i="20"/>
  <c r="P1598" i="20"/>
  <c r="Y1590" i="20"/>
  <c r="P1590" i="20"/>
  <c r="Y1582" i="20"/>
  <c r="P1582" i="20"/>
  <c r="Y1574" i="20"/>
  <c r="P1574" i="20"/>
  <c r="Y1566" i="20"/>
  <c r="P1566" i="20"/>
  <c r="Y1558" i="20"/>
  <c r="P1558" i="20"/>
  <c r="Y1550" i="20"/>
  <c r="P1550" i="20"/>
  <c r="Y1542" i="20"/>
  <c r="P1542" i="20"/>
  <c r="Y1534" i="20"/>
  <c r="P1534" i="20"/>
  <c r="Y1526" i="20"/>
  <c r="P1526" i="20"/>
  <c r="Y1514" i="20"/>
  <c r="P1514" i="20"/>
  <c r="Y1498" i="20"/>
  <c r="P1498" i="20"/>
  <c r="Y1485" i="20"/>
  <c r="P1485" i="20"/>
  <c r="Y1477" i="20"/>
  <c r="P1477" i="20"/>
  <c r="Y1469" i="20"/>
  <c r="P1469" i="20"/>
  <c r="Y1461" i="20"/>
  <c r="P1461" i="20"/>
  <c r="Y1453" i="20"/>
  <c r="P1453" i="20"/>
  <c r="Y1445" i="20"/>
  <c r="P1445" i="20"/>
  <c r="Y1437" i="20"/>
  <c r="P1437" i="20"/>
  <c r="Y1429" i="20"/>
  <c r="P1429" i="20"/>
  <c r="Y1421" i="20"/>
  <c r="P1421" i="20"/>
  <c r="Y1413" i="20"/>
  <c r="P1413" i="20"/>
  <c r="Y1405" i="20"/>
  <c r="P1405" i="20"/>
  <c r="Y1397" i="20"/>
  <c r="P1397" i="20"/>
  <c r="Y1389" i="20"/>
  <c r="P1389" i="20"/>
  <c r="Y1381" i="20"/>
  <c r="P1381" i="20"/>
  <c r="Y1373" i="20"/>
  <c r="P1373" i="20"/>
  <c r="Y1365" i="20"/>
  <c r="P1365" i="20"/>
  <c r="Y1357" i="20"/>
  <c r="P1357" i="20"/>
  <c r="Y1349" i="20"/>
  <c r="P1349" i="20"/>
  <c r="Y1341" i="20"/>
  <c r="P1341" i="20"/>
  <c r="Y1333" i="20"/>
  <c r="P1333" i="20"/>
  <c r="Y1303" i="20"/>
  <c r="P1303" i="20"/>
  <c r="Y1284" i="20"/>
  <c r="P1284" i="20"/>
  <c r="Y1276" i="20"/>
  <c r="P1276" i="20"/>
  <c r="Y1268" i="20"/>
  <c r="P1268" i="20"/>
  <c r="Y1260" i="20"/>
  <c r="P1260" i="20"/>
  <c r="Y1252" i="20"/>
  <c r="P1252" i="20"/>
  <c r="Y1244" i="20"/>
  <c r="P1244" i="20"/>
  <c r="Y1236" i="20"/>
  <c r="P1236" i="20"/>
  <c r="Y1228" i="20"/>
  <c r="P1228" i="20"/>
  <c r="Y1220" i="20"/>
  <c r="P1220" i="20"/>
  <c r="Y1212" i="20"/>
  <c r="P1212" i="20"/>
  <c r="Y1204" i="20"/>
  <c r="P1204" i="20"/>
  <c r="Y1196" i="20"/>
  <c r="P1196" i="20"/>
  <c r="Y1188" i="20"/>
  <c r="P1188" i="20"/>
  <c r="Y1180" i="20"/>
  <c r="P1180" i="20"/>
  <c r="Y1172" i="20"/>
  <c r="P1172" i="20"/>
  <c r="Y1164" i="20"/>
  <c r="P1164" i="20"/>
  <c r="Y1156" i="20"/>
  <c r="P1156" i="20"/>
  <c r="Y1148" i="20"/>
  <c r="P1148" i="20"/>
  <c r="Y1140" i="20"/>
  <c r="P1140" i="20"/>
  <c r="Y1132" i="20"/>
  <c r="P1132" i="20"/>
  <c r="Y1124" i="20"/>
  <c r="P1124" i="20"/>
  <c r="Y1116" i="20"/>
  <c r="P1116" i="20"/>
  <c r="Y1108" i="20"/>
  <c r="P1108" i="20"/>
  <c r="Y1100" i="20"/>
  <c r="P1100" i="20"/>
  <c r="Y1092" i="20"/>
  <c r="P1092" i="20"/>
  <c r="Y1084" i="20"/>
  <c r="P1084" i="20"/>
  <c r="Y1076" i="20"/>
  <c r="P1076" i="20"/>
  <c r="Y1068" i="20"/>
  <c r="P1068" i="20"/>
  <c r="Y1060" i="20"/>
  <c r="P1060" i="20"/>
  <c r="Y1052" i="20"/>
  <c r="P1052" i="20"/>
  <c r="Y1044" i="20"/>
  <c r="P1044" i="20"/>
  <c r="Y1036" i="20"/>
  <c r="P1036" i="20"/>
  <c r="Y1028" i="20"/>
  <c r="P1028" i="20"/>
  <c r="Y1020" i="20"/>
  <c r="P1020" i="20"/>
  <c r="Y1012" i="20"/>
  <c r="P1012" i="20"/>
  <c r="Y1004" i="20"/>
  <c r="P1004" i="20"/>
  <c r="Y996" i="20"/>
  <c r="P996" i="20"/>
  <c r="Y988" i="20"/>
  <c r="P988" i="20"/>
  <c r="Y980" i="20"/>
  <c r="P980" i="20"/>
  <c r="Y972" i="20"/>
  <c r="P972" i="20"/>
  <c r="Y964" i="20"/>
  <c r="P964" i="20"/>
  <c r="Y940" i="20"/>
  <c r="P940" i="20"/>
  <c r="Y920" i="20"/>
  <c r="P920" i="20"/>
  <c r="Y912" i="20"/>
  <c r="P912" i="20"/>
  <c r="Y904" i="20"/>
  <c r="P904" i="20"/>
  <c r="Y896" i="20"/>
  <c r="P896" i="20"/>
  <c r="Y888" i="20"/>
  <c r="P888" i="20"/>
  <c r="Y806" i="20"/>
  <c r="P806" i="20"/>
  <c r="Y790" i="20"/>
  <c r="P790" i="20"/>
  <c r="Y774" i="20"/>
  <c r="P774" i="20"/>
  <c r="Y758" i="20"/>
  <c r="P758" i="20"/>
  <c r="Y742" i="20"/>
  <c r="P742" i="20"/>
  <c r="Y726" i="20"/>
  <c r="P726" i="20"/>
  <c r="Y702" i="20"/>
  <c r="P702" i="20"/>
  <c r="Y678" i="20"/>
  <c r="P678" i="20"/>
  <c r="Y662" i="20"/>
  <c r="P662" i="20"/>
  <c r="Y646" i="20"/>
  <c r="P646" i="20"/>
  <c r="Y630" i="20"/>
  <c r="P630" i="20"/>
  <c r="Y574" i="20"/>
  <c r="P574" i="20"/>
  <c r="Y558" i="20"/>
  <c r="P558" i="20"/>
  <c r="Y545" i="20"/>
  <c r="P545" i="20"/>
  <c r="Y537" i="20"/>
  <c r="P537" i="20"/>
  <c r="Y529" i="20"/>
  <c r="P529" i="20"/>
  <c r="Y513" i="20"/>
  <c r="P513" i="20"/>
  <c r="Y497" i="20"/>
  <c r="P497" i="20"/>
  <c r="Y481" i="20"/>
  <c r="P481" i="20"/>
  <c r="Y465" i="20"/>
  <c r="P465" i="20"/>
  <c r="Y449" i="20"/>
  <c r="P449" i="20"/>
  <c r="Y433" i="20"/>
  <c r="P433" i="20"/>
  <c r="Y417" i="20"/>
  <c r="P417" i="20"/>
  <c r="Y401" i="20"/>
  <c r="P401" i="20"/>
  <c r="Y373" i="20"/>
  <c r="P373" i="20"/>
  <c r="Y341" i="20"/>
  <c r="P341" i="20"/>
  <c r="Y309" i="20"/>
  <c r="P309" i="20"/>
  <c r="Y277" i="20"/>
  <c r="P277" i="20"/>
  <c r="Y245" i="20"/>
  <c r="P245" i="20"/>
  <c r="Y876" i="20"/>
  <c r="P876" i="20"/>
  <c r="Y860" i="20"/>
  <c r="P860" i="20"/>
  <c r="Y844" i="20"/>
  <c r="P844" i="20"/>
  <c r="Y828" i="20"/>
  <c r="P828" i="20"/>
  <c r="Y812" i="20"/>
  <c r="P812" i="20"/>
  <c r="Y780" i="20"/>
  <c r="P780" i="20"/>
  <c r="Y764" i="20"/>
  <c r="P764" i="20"/>
  <c r="Y748" i="20"/>
  <c r="P748" i="20"/>
  <c r="Y732" i="20"/>
  <c r="P732" i="20"/>
  <c r="Y716" i="20"/>
  <c r="P716" i="20"/>
  <c r="Y700" i="20"/>
  <c r="P700" i="20"/>
  <c r="Y684" i="20"/>
  <c r="P684" i="20"/>
  <c r="Y668" i="20"/>
  <c r="P668" i="20"/>
  <c r="Y652" i="20"/>
  <c r="P652" i="20"/>
  <c r="Y636" i="20"/>
  <c r="P636" i="20"/>
  <c r="Y620" i="20"/>
  <c r="P620" i="20"/>
  <c r="Y604" i="20"/>
  <c r="P604" i="20"/>
  <c r="Y588" i="20"/>
  <c r="P588" i="20"/>
  <c r="Y162" i="20"/>
  <c r="P162" i="20"/>
  <c r="Y146" i="20"/>
  <c r="P146" i="20"/>
  <c r="Y130" i="20"/>
  <c r="P130" i="20"/>
  <c r="Y114" i="20"/>
  <c r="P114" i="20"/>
  <c r="Y98" i="20"/>
  <c r="P98" i="20"/>
  <c r="Y35" i="20"/>
  <c r="P35" i="20"/>
  <c r="Y27" i="20"/>
  <c r="P27" i="20"/>
  <c r="Y19" i="20"/>
  <c r="P19" i="20"/>
  <c r="Y28" i="20"/>
  <c r="P28" i="20"/>
  <c r="Y20" i="20"/>
  <c r="P20" i="20"/>
  <c r="Y14" i="20"/>
  <c r="P14" i="20"/>
  <c r="Y7" i="20"/>
  <c r="P7" i="20"/>
  <c r="Y9" i="20"/>
  <c r="P9" i="20"/>
  <c r="Y1997" i="20"/>
  <c r="P1997" i="20"/>
  <c r="Y1981" i="20"/>
  <c r="P1981" i="20"/>
  <c r="Y1974" i="20"/>
  <c r="P1974" i="20"/>
  <c r="Y1954" i="20"/>
  <c r="P1954" i="20"/>
  <c r="Y1937" i="20"/>
  <c r="P1937" i="20"/>
  <c r="Y1929" i="20"/>
  <c r="P1929" i="20"/>
  <c r="Y1921" i="20"/>
  <c r="P1921" i="20"/>
  <c r="Y1913" i="20"/>
  <c r="P1913" i="20"/>
  <c r="Y1903" i="20"/>
  <c r="P1903" i="20"/>
  <c r="Y1871" i="20"/>
  <c r="P1871" i="20"/>
  <c r="Y1864" i="20"/>
  <c r="P1864" i="20"/>
  <c r="Y1856" i="20"/>
  <c r="P1856" i="20"/>
  <c r="Y1848" i="20"/>
  <c r="P1848" i="20"/>
  <c r="Y1840" i="20"/>
  <c r="P1840" i="20"/>
  <c r="Y1832" i="20"/>
  <c r="P1832" i="20"/>
  <c r="Y1824" i="20"/>
  <c r="P1824" i="20"/>
  <c r="Y1808" i="20"/>
  <c r="P1808" i="20"/>
  <c r="Y1792" i="20"/>
  <c r="P1792" i="20"/>
  <c r="Y1779" i="20"/>
  <c r="P1779" i="20"/>
  <c r="Y1771" i="20"/>
  <c r="P1771" i="20"/>
  <c r="Y1763" i="20"/>
  <c r="P1763" i="20"/>
  <c r="Y1755" i="20"/>
  <c r="P1755" i="20"/>
  <c r="Y1747" i="20"/>
  <c r="P1747" i="20"/>
  <c r="Y1739" i="20"/>
  <c r="P1739" i="20"/>
  <c r="Y1731" i="20"/>
  <c r="P1731" i="20"/>
  <c r="Y1723" i="20"/>
  <c r="P1723" i="20"/>
  <c r="Y1715" i="20"/>
  <c r="P1715" i="20"/>
  <c r="Y1707" i="20"/>
  <c r="P1707" i="20"/>
  <c r="Y1691" i="20"/>
  <c r="P1691" i="20"/>
  <c r="Y1675" i="20"/>
  <c r="P1675" i="20"/>
  <c r="Y1664" i="20"/>
  <c r="P1664" i="20"/>
  <c r="Y1656" i="20"/>
  <c r="P1656" i="20"/>
  <c r="Y1648" i="20"/>
  <c r="P1648" i="20"/>
  <c r="Y1640" i="20"/>
  <c r="P1640" i="20"/>
  <c r="Y1632" i="20"/>
  <c r="P1632" i="20"/>
  <c r="Y1616" i="20"/>
  <c r="P1616" i="20"/>
  <c r="Y1600" i="20"/>
  <c r="P1600" i="20"/>
  <c r="Y1584" i="20"/>
  <c r="P1584" i="20"/>
  <c r="Y1568" i="20"/>
  <c r="P1568" i="20"/>
  <c r="Y1552" i="20"/>
  <c r="P1552" i="20"/>
  <c r="Y1536" i="20"/>
  <c r="P1536" i="20"/>
  <c r="Y1518" i="20"/>
  <c r="P1518" i="20"/>
  <c r="Y1502" i="20"/>
  <c r="P1502" i="20"/>
  <c r="Y1487" i="20"/>
  <c r="P1487" i="20"/>
  <c r="Y1471" i="20"/>
  <c r="P1471" i="20"/>
  <c r="Y1455" i="20"/>
  <c r="P1455" i="20"/>
  <c r="Y1439" i="20"/>
  <c r="P1439" i="20"/>
  <c r="Y1423" i="20"/>
  <c r="P1423" i="20"/>
  <c r="Y1407" i="20"/>
  <c r="P1407" i="20"/>
  <c r="Y1391" i="20"/>
  <c r="P1391" i="20"/>
  <c r="Y1375" i="20"/>
  <c r="P1375" i="20"/>
  <c r="Y1359" i="20"/>
  <c r="P1359" i="20"/>
  <c r="Y1343" i="20"/>
  <c r="P1343" i="20"/>
  <c r="Y1323" i="20"/>
  <c r="P1323" i="20"/>
  <c r="Y1307" i="20"/>
  <c r="P1307" i="20"/>
  <c r="Y1291" i="20"/>
  <c r="P1291" i="20"/>
  <c r="Y1274" i="20"/>
  <c r="P1274" i="20"/>
  <c r="Y1258" i="20"/>
  <c r="P1258" i="20"/>
  <c r="Y1242" i="20"/>
  <c r="P1242" i="20"/>
  <c r="Y1226" i="20"/>
  <c r="P1226" i="20"/>
  <c r="Y1210" i="20"/>
  <c r="P1210" i="20"/>
  <c r="Y1194" i="20"/>
  <c r="P1194" i="20"/>
  <c r="Y1178" i="20"/>
  <c r="P1178" i="20"/>
  <c r="Y1162" i="20"/>
  <c r="P1162" i="20"/>
  <c r="Y1146" i="20"/>
  <c r="P1146" i="20"/>
  <c r="Y1122" i="20"/>
  <c r="P1122" i="20"/>
  <c r="Y1098" i="20"/>
  <c r="P1098" i="20"/>
  <c r="Y1066" i="20"/>
  <c r="P1066" i="20"/>
  <c r="Y1034" i="20"/>
  <c r="P1034" i="20"/>
  <c r="Y1002" i="20"/>
  <c r="P1002" i="20"/>
  <c r="Y970" i="20"/>
  <c r="P970" i="20"/>
  <c r="Y944" i="20"/>
  <c r="P944" i="20"/>
  <c r="Y928" i="20"/>
  <c r="P928" i="20"/>
  <c r="Y914" i="20"/>
  <c r="P914" i="20"/>
  <c r="Y898" i="20"/>
  <c r="P898" i="20"/>
  <c r="Y882" i="20"/>
  <c r="P882" i="20"/>
  <c r="Y866" i="20"/>
  <c r="P866" i="20"/>
  <c r="Y850" i="20"/>
  <c r="P850" i="20"/>
  <c r="Y834" i="20"/>
  <c r="P834" i="20"/>
  <c r="Y818" i="20"/>
  <c r="P818" i="20"/>
  <c r="Y802" i="20"/>
  <c r="P802" i="20"/>
  <c r="Y786" i="20"/>
  <c r="P786" i="20"/>
  <c r="Y770" i="20"/>
  <c r="P770" i="20"/>
  <c r="Y754" i="20"/>
  <c r="P754" i="20"/>
  <c r="Y738" i="20"/>
  <c r="P738" i="20"/>
  <c r="Y722" i="20"/>
  <c r="P722" i="20"/>
  <c r="Y690" i="20"/>
  <c r="P690" i="20"/>
  <c r="Y674" i="20"/>
  <c r="P674" i="20"/>
  <c r="Y658" i="20"/>
  <c r="P658" i="20"/>
  <c r="Y642" i="20"/>
  <c r="P642" i="20"/>
  <c r="Y586" i="20"/>
  <c r="P586" i="20"/>
  <c r="Y570" i="20"/>
  <c r="P570" i="20"/>
  <c r="Y554" i="20"/>
  <c r="P554" i="20"/>
  <c r="Y543" i="20"/>
  <c r="P543" i="20"/>
  <c r="Y535" i="20"/>
  <c r="P535" i="20"/>
  <c r="Y527" i="20"/>
  <c r="P527" i="20"/>
  <c r="Y519" i="20"/>
  <c r="P519" i="20"/>
  <c r="Y511" i="20"/>
  <c r="P511" i="20"/>
  <c r="Y503" i="20"/>
  <c r="P503" i="20"/>
  <c r="Y495" i="20"/>
  <c r="P495" i="20"/>
  <c r="Y487" i="20"/>
  <c r="P487" i="20"/>
  <c r="Y479" i="20"/>
  <c r="P479" i="20"/>
  <c r="Y471" i="20"/>
  <c r="P471" i="20"/>
  <c r="Y463" i="20"/>
  <c r="P463" i="20"/>
  <c r="Y455" i="20"/>
  <c r="P455" i="20"/>
  <c r="Y447" i="20"/>
  <c r="P447" i="20"/>
  <c r="Y439" i="20"/>
  <c r="P439" i="20"/>
  <c r="Y431" i="20"/>
  <c r="P431" i="20"/>
  <c r="Y423" i="20"/>
  <c r="P423" i="20"/>
  <c r="Y415" i="20"/>
  <c r="P415" i="20"/>
  <c r="Y407" i="20"/>
  <c r="P407" i="20"/>
  <c r="Y399" i="20"/>
  <c r="P399" i="20"/>
  <c r="Y391" i="20"/>
  <c r="P391" i="20"/>
  <c r="Y383" i="20"/>
  <c r="P383" i="20"/>
  <c r="Y375" i="20"/>
  <c r="P375" i="20"/>
  <c r="Y367" i="20"/>
  <c r="P367" i="20"/>
  <c r="Y359" i="20"/>
  <c r="P359" i="20"/>
  <c r="Y351" i="20"/>
  <c r="P351" i="20"/>
  <c r="Y343" i="20"/>
  <c r="P343" i="20"/>
  <c r="Y335" i="20"/>
  <c r="P335" i="20"/>
  <c r="Y327" i="20"/>
  <c r="P327" i="20"/>
  <c r="Y319" i="20"/>
  <c r="P319" i="20"/>
  <c r="Y311" i="20"/>
  <c r="P311" i="20"/>
  <c r="Y303" i="20"/>
  <c r="P303" i="20"/>
  <c r="Y295" i="20"/>
  <c r="P295" i="20"/>
  <c r="Y287" i="20"/>
  <c r="P287" i="20"/>
  <c r="Y279" i="20"/>
  <c r="P279" i="20"/>
  <c r="Y271" i="20"/>
  <c r="P271" i="20"/>
  <c r="Y263" i="20"/>
  <c r="P263" i="20"/>
  <c r="Y255" i="20"/>
  <c r="P255" i="20"/>
  <c r="Y247" i="20"/>
  <c r="P247" i="20"/>
  <c r="Y239" i="20"/>
  <c r="P239" i="20"/>
  <c r="Y231" i="20"/>
  <c r="P231" i="20"/>
  <c r="Y223" i="20"/>
  <c r="P223" i="20"/>
  <c r="Y872" i="20"/>
  <c r="P872" i="20"/>
  <c r="Y856" i="20"/>
  <c r="P856" i="20"/>
  <c r="Y840" i="20"/>
  <c r="P840" i="20"/>
  <c r="Y824" i="20"/>
  <c r="P824" i="20"/>
  <c r="Y808" i="20"/>
  <c r="P808" i="20"/>
  <c r="Y784" i="20"/>
  <c r="P784" i="20"/>
  <c r="Y768" i="20"/>
  <c r="P768" i="20"/>
  <c r="Y752" i="20"/>
  <c r="P752" i="20"/>
  <c r="Y736" i="20"/>
  <c r="P736" i="20"/>
  <c r="Y712" i="20"/>
  <c r="P712" i="20"/>
  <c r="Y696" i="20"/>
  <c r="P696" i="20"/>
  <c r="Y680" i="20"/>
  <c r="P680" i="20"/>
  <c r="Y656" i="20"/>
  <c r="P656" i="20"/>
  <c r="Y640" i="20"/>
  <c r="P640" i="20"/>
  <c r="Y624" i="20"/>
  <c r="P624" i="20"/>
  <c r="Y608" i="20"/>
  <c r="P608" i="20"/>
  <c r="Y592" i="20"/>
  <c r="P592" i="20"/>
  <c r="Y576" i="20"/>
  <c r="P576" i="20"/>
  <c r="Y164" i="20"/>
  <c r="P164" i="20"/>
  <c r="Y156" i="20"/>
  <c r="P156" i="20"/>
  <c r="Y148" i="20"/>
  <c r="P148" i="20"/>
  <c r="Y140" i="20"/>
  <c r="P140" i="20"/>
  <c r="Y132" i="20"/>
  <c r="P132" i="20"/>
  <c r="Y124" i="20"/>
  <c r="P124" i="20"/>
  <c r="Y116" i="20"/>
  <c r="P116" i="20"/>
  <c r="Y108" i="20"/>
  <c r="P108" i="20"/>
  <c r="Y100" i="20"/>
  <c r="P100" i="20"/>
  <c r="Y92" i="20"/>
  <c r="P92" i="20"/>
  <c r="Y80" i="20"/>
  <c r="P80" i="20"/>
  <c r="Y60" i="20"/>
  <c r="P60" i="20"/>
  <c r="Y33" i="20"/>
  <c r="P33" i="20"/>
  <c r="Y25" i="20"/>
  <c r="P25" i="20"/>
  <c r="Y17" i="20"/>
  <c r="P17" i="20"/>
  <c r="Y30" i="20"/>
  <c r="P30" i="20"/>
  <c r="Y22" i="20"/>
  <c r="P22" i="20"/>
  <c r="Y13" i="20"/>
  <c r="P13" i="20"/>
  <c r="T1604" i="20"/>
  <c r="S1604" i="20" s="1"/>
  <c r="T1540" i="20"/>
  <c r="S1540" i="20" s="1"/>
  <c r="T1238" i="20"/>
  <c r="S1238" i="20" s="1"/>
  <c r="T1174" i="20"/>
  <c r="S1174" i="20" s="1"/>
  <c r="T1106" i="20"/>
  <c r="S1106" i="20" s="1"/>
  <c r="T1042" i="20"/>
  <c r="S1042" i="20" s="1"/>
  <c r="T978" i="20"/>
  <c r="S978" i="20" s="1"/>
  <c r="T1102" i="20"/>
  <c r="S1102" i="20" s="1"/>
  <c r="T1070" i="20"/>
  <c r="S1070" i="20" s="1"/>
  <c r="T1038" i="20"/>
  <c r="S1038" i="20" s="1"/>
  <c r="T1006" i="20"/>
  <c r="S1006" i="20" s="1"/>
  <c r="T974" i="20"/>
  <c r="S974" i="20" s="1"/>
  <c r="T1475" i="20"/>
  <c r="S1475" i="20" s="1"/>
  <c r="T1411" i="20"/>
  <c r="S1411" i="20" s="1"/>
  <c r="Y1879" i="20"/>
  <c r="P1879" i="20"/>
  <c r="T1246" i="20"/>
  <c r="S1246" i="20" s="1"/>
  <c r="T1182" i="20"/>
  <c r="S1182" i="20" s="1"/>
  <c r="Y960" i="20"/>
  <c r="P960" i="20"/>
  <c r="Y1889" i="20"/>
  <c r="P1889" i="20"/>
  <c r="Z1889" i="20" s="1"/>
  <c r="Y1321" i="20"/>
  <c r="P1321" i="20"/>
  <c r="Z1321" i="20" s="1"/>
  <c r="Y1305" i="20"/>
  <c r="P1305" i="20"/>
  <c r="Z1305" i="20" s="1"/>
  <c r="Y1901" i="20"/>
  <c r="P1901" i="20"/>
  <c r="Z1901" i="20" s="1"/>
  <c r="Y1580" i="20"/>
  <c r="P1580" i="20"/>
  <c r="Z1580" i="20" s="1"/>
  <c r="Y1620" i="20"/>
  <c r="P1620" i="20"/>
  <c r="Y1556" i="20"/>
  <c r="P1556" i="20"/>
  <c r="Y1317" i="20"/>
  <c r="P1317" i="20"/>
  <c r="Z1317" i="20" s="1"/>
  <c r="T894" i="20"/>
  <c r="S894" i="20" s="1"/>
  <c r="T902" i="20"/>
  <c r="S902" i="20" s="1"/>
  <c r="T910" i="20"/>
  <c r="S910" i="20" s="1"/>
  <c r="Y1949" i="20"/>
  <c r="P1949" i="20"/>
  <c r="Y1936" i="20"/>
  <c r="P1936" i="20"/>
  <c r="Y1910" i="20"/>
  <c r="P1910" i="20"/>
  <c r="Y1979" i="20"/>
  <c r="P1979" i="20"/>
  <c r="Y1955" i="20"/>
  <c r="P1955" i="20"/>
  <c r="Y1865" i="20"/>
  <c r="P1865" i="20"/>
  <c r="Y1841" i="20"/>
  <c r="P1841" i="20"/>
  <c r="Y1768" i="20"/>
  <c r="P1768" i="20"/>
  <c r="Y1736" i="20"/>
  <c r="P1736" i="20"/>
  <c r="Y1712" i="20"/>
  <c r="P1712" i="20"/>
  <c r="Y1493" i="20"/>
  <c r="P1493" i="20"/>
  <c r="Y1456" i="20"/>
  <c r="P1456" i="20"/>
  <c r="Y1416" i="20"/>
  <c r="P1416" i="20"/>
  <c r="Y1376" i="20"/>
  <c r="P1376" i="20"/>
  <c r="Y1344" i="20"/>
  <c r="P1344" i="20"/>
  <c r="Y955" i="20"/>
  <c r="P955" i="20"/>
  <c r="Y931" i="20"/>
  <c r="P931" i="20"/>
  <c r="Y1934" i="20"/>
  <c r="P1934" i="20"/>
  <c r="Y1914" i="20"/>
  <c r="P1914" i="20"/>
  <c r="Y1894" i="20"/>
  <c r="P1894" i="20"/>
  <c r="Y1700" i="20"/>
  <c r="P1700" i="20"/>
  <c r="Y1684" i="20"/>
  <c r="P1684" i="20"/>
  <c r="Y1676" i="20"/>
  <c r="P1676" i="20"/>
  <c r="Y1641" i="20"/>
  <c r="P1641" i="20"/>
  <c r="Y1601" i="20"/>
  <c r="P1601" i="20"/>
  <c r="Y1561" i="20"/>
  <c r="P1561" i="20"/>
  <c r="Y1312" i="20"/>
  <c r="P1312" i="20"/>
  <c r="Y1271" i="20"/>
  <c r="P1271" i="20"/>
  <c r="Y1231" i="20"/>
  <c r="P1231" i="20"/>
  <c r="Y1191" i="20"/>
  <c r="P1191" i="20"/>
  <c r="Y1151" i="20"/>
  <c r="P1151" i="20"/>
  <c r="Y1111" i="20"/>
  <c r="P1111" i="20"/>
  <c r="Y1071" i="20"/>
  <c r="P1071" i="20"/>
  <c r="Y1039" i="20"/>
  <c r="P1039" i="20"/>
  <c r="Y1015" i="20"/>
  <c r="P1015" i="20"/>
  <c r="Y999" i="20"/>
  <c r="P999" i="20"/>
  <c r="Y983" i="20"/>
  <c r="P983" i="20"/>
  <c r="Y967" i="20"/>
  <c r="P967" i="20"/>
  <c r="Y197" i="20"/>
  <c r="P197" i="20"/>
  <c r="Y181" i="20"/>
  <c r="P181" i="20"/>
  <c r="Y149" i="20"/>
  <c r="P149" i="20"/>
  <c r="Y125" i="20"/>
  <c r="P125" i="20"/>
  <c r="Y85" i="20"/>
  <c r="P85" i="20"/>
  <c r="Y207" i="20"/>
  <c r="P207" i="20"/>
  <c r="Y175" i="20"/>
  <c r="P175" i="20"/>
  <c r="Y143" i="20"/>
  <c r="P143" i="20"/>
  <c r="Y111" i="20"/>
  <c r="P111" i="20"/>
  <c r="Y79" i="20"/>
  <c r="P79" i="20"/>
  <c r="Y55" i="20"/>
  <c r="P55" i="20"/>
  <c r="Y520" i="20"/>
  <c r="P520" i="20"/>
  <c r="Y488" i="20"/>
  <c r="P488" i="20"/>
  <c r="Y456" i="20"/>
  <c r="P456" i="20"/>
  <c r="Y424" i="20"/>
  <c r="P424" i="20"/>
  <c r="Y392" i="20"/>
  <c r="P392" i="20"/>
  <c r="Y360" i="20"/>
  <c r="P360" i="20"/>
  <c r="Y320" i="20"/>
  <c r="P320" i="20"/>
  <c r="Y280" i="20"/>
  <c r="P280" i="20"/>
  <c r="Y232" i="20"/>
  <c r="P232" i="20"/>
  <c r="Y150" i="20"/>
  <c r="P150" i="20"/>
  <c r="Y1906" i="20"/>
  <c r="P1906" i="20"/>
  <c r="Y1998" i="20"/>
  <c r="P1998" i="20"/>
  <c r="Y1990" i="20"/>
  <c r="P1990" i="20"/>
  <c r="Y1982" i="20"/>
  <c r="P1982" i="20"/>
  <c r="Y1900" i="20"/>
  <c r="P1900" i="20"/>
  <c r="Y1884" i="20"/>
  <c r="P1884" i="20"/>
  <c r="Y1867" i="20"/>
  <c r="P1867" i="20"/>
  <c r="Y1835" i="20"/>
  <c r="P1835" i="20"/>
  <c r="Y1787" i="20"/>
  <c r="P1787" i="20"/>
  <c r="Y1450" i="20"/>
  <c r="P1450" i="20"/>
  <c r="Y1434" i="20"/>
  <c r="P1434" i="20"/>
  <c r="Y1410" i="20"/>
  <c r="P1410" i="20"/>
  <c r="Y1386" i="20"/>
  <c r="P1386" i="20"/>
  <c r="Y1370" i="20"/>
  <c r="P1370" i="20"/>
  <c r="Y1354" i="20"/>
  <c r="P1354" i="20"/>
  <c r="Y1338" i="20"/>
  <c r="P1338" i="20"/>
  <c r="Y1322" i="20"/>
  <c r="P1322" i="20"/>
  <c r="Y1314" i="20"/>
  <c r="P1314" i="20"/>
  <c r="Y1306" i="20"/>
  <c r="P1306" i="20"/>
  <c r="Y1298" i="20"/>
  <c r="P1298" i="20"/>
  <c r="Y1290" i="20"/>
  <c r="P1290" i="20"/>
  <c r="Y881" i="20"/>
  <c r="P881" i="20"/>
  <c r="Y857" i="20"/>
  <c r="P857" i="20"/>
  <c r="Y825" i="20"/>
  <c r="P825" i="20"/>
  <c r="Y801" i="20"/>
  <c r="P801" i="20"/>
  <c r="Y777" i="20"/>
  <c r="P777" i="20"/>
  <c r="Y769" i="20"/>
  <c r="P769" i="20"/>
  <c r="Y761" i="20"/>
  <c r="P761" i="20"/>
  <c r="Y745" i="20"/>
  <c r="P745" i="20"/>
  <c r="Y737" i="20"/>
  <c r="P737" i="20"/>
  <c r="Y729" i="20"/>
  <c r="P729" i="20"/>
  <c r="Y721" i="20"/>
  <c r="P721" i="20"/>
  <c r="Y713" i="20"/>
  <c r="P713" i="20"/>
  <c r="Y705" i="20"/>
  <c r="P705" i="20"/>
  <c r="Y697" i="20"/>
  <c r="P697" i="20"/>
  <c r="Y689" i="20"/>
  <c r="P689" i="20"/>
  <c r="Y681" i="20"/>
  <c r="P681" i="20"/>
  <c r="Y673" i="20"/>
  <c r="P673" i="20"/>
  <c r="Y665" i="20"/>
  <c r="P665" i="20"/>
  <c r="Y657" i="20"/>
  <c r="P657" i="20"/>
  <c r="Y649" i="20"/>
  <c r="P649" i="20"/>
  <c r="Y641" i="20"/>
  <c r="P641" i="20"/>
  <c r="Y633" i="20"/>
  <c r="P633" i="20"/>
  <c r="Y625" i="20"/>
  <c r="P625" i="20"/>
  <c r="Y617" i="20"/>
  <c r="P617" i="20"/>
  <c r="Y609" i="20"/>
  <c r="P609" i="20"/>
  <c r="Y601" i="20"/>
  <c r="P601" i="20"/>
  <c r="Y593" i="20"/>
  <c r="P593" i="20"/>
  <c r="Y585" i="20"/>
  <c r="P585" i="20"/>
  <c r="Y577" i="20"/>
  <c r="P577" i="20"/>
  <c r="Y569" i="20"/>
  <c r="P569" i="20"/>
  <c r="Y561" i="20"/>
  <c r="P561" i="20"/>
  <c r="Y553" i="20"/>
  <c r="P553" i="20"/>
  <c r="Y2004" i="20"/>
  <c r="P2004" i="20"/>
  <c r="Y1992" i="20"/>
  <c r="P1992" i="20"/>
  <c r="Y1984" i="20"/>
  <c r="P1984" i="20"/>
  <c r="Y1930" i="20"/>
  <c r="P1930" i="20"/>
  <c r="Y1918" i="20"/>
  <c r="P1918" i="20"/>
  <c r="Y1817" i="20"/>
  <c r="P1817" i="20"/>
  <c r="Y1809" i="20"/>
  <c r="P1809" i="20"/>
  <c r="Y1801" i="20"/>
  <c r="P1801" i="20"/>
  <c r="Y1793" i="20"/>
  <c r="P1793" i="20"/>
  <c r="Y1667" i="20"/>
  <c r="P1667" i="20"/>
  <c r="Y1659" i="20"/>
  <c r="P1659" i="20"/>
  <c r="Y1651" i="20"/>
  <c r="P1651" i="20"/>
  <c r="Y1643" i="20"/>
  <c r="P1643" i="20"/>
  <c r="Y1635" i="20"/>
  <c r="P1635" i="20"/>
  <c r="Y1627" i="20"/>
  <c r="P1627" i="20"/>
  <c r="Y1619" i="20"/>
  <c r="P1619" i="20"/>
  <c r="Y1611" i="20"/>
  <c r="P1611" i="20"/>
  <c r="Y1603" i="20"/>
  <c r="P1603" i="20"/>
  <c r="Y1595" i="20"/>
  <c r="P1595" i="20"/>
  <c r="Y1587" i="20"/>
  <c r="P1587" i="20"/>
  <c r="Y1579" i="20"/>
  <c r="P1579" i="20"/>
  <c r="Y1571" i="20"/>
  <c r="P1571" i="20"/>
  <c r="Y1563" i="20"/>
  <c r="P1563" i="20"/>
  <c r="Y1555" i="20"/>
  <c r="P1555" i="20"/>
  <c r="Y1547" i="20"/>
  <c r="P1547" i="20"/>
  <c r="Y1539" i="20"/>
  <c r="P1539" i="20"/>
  <c r="Y1531" i="20"/>
  <c r="P1531" i="20"/>
  <c r="Y1523" i="20"/>
  <c r="P1523" i="20"/>
  <c r="Y1515" i="20"/>
  <c r="P1515" i="20"/>
  <c r="Y1507" i="20"/>
  <c r="P1507" i="20"/>
  <c r="Y1499" i="20"/>
  <c r="P1499" i="20"/>
  <c r="Y1491" i="20"/>
  <c r="P1491" i="20"/>
  <c r="Y1281" i="20"/>
  <c r="P1281" i="20"/>
  <c r="Y1273" i="20"/>
  <c r="P1273" i="20"/>
  <c r="Y1265" i="20"/>
  <c r="P1265" i="20"/>
  <c r="Y1257" i="20"/>
  <c r="P1257" i="20"/>
  <c r="Y1249" i="20"/>
  <c r="P1249" i="20"/>
  <c r="Y1241" i="20"/>
  <c r="P1241" i="20"/>
  <c r="Y1233" i="20"/>
  <c r="P1233" i="20"/>
  <c r="Y1225" i="20"/>
  <c r="P1225" i="20"/>
  <c r="Y1217" i="20"/>
  <c r="P1217" i="20"/>
  <c r="Y1209" i="20"/>
  <c r="P1209" i="20"/>
  <c r="Y1201" i="20"/>
  <c r="P1201" i="20"/>
  <c r="Y1193" i="20"/>
  <c r="P1193" i="20"/>
  <c r="Y1185" i="20"/>
  <c r="P1185" i="20"/>
  <c r="Y1177" i="20"/>
  <c r="P1177" i="20"/>
  <c r="Y1169" i="20"/>
  <c r="P1169" i="20"/>
  <c r="Y1161" i="20"/>
  <c r="P1161" i="20"/>
  <c r="Y1153" i="20"/>
  <c r="P1153" i="20"/>
  <c r="Y1145" i="20"/>
  <c r="P1145" i="20"/>
  <c r="Y1137" i="20"/>
  <c r="P1137" i="20"/>
  <c r="Y1129" i="20"/>
  <c r="P1129" i="20"/>
  <c r="Y1121" i="20"/>
  <c r="P1121" i="20"/>
  <c r="Y1113" i="20"/>
  <c r="P1113" i="20"/>
  <c r="Y1105" i="20"/>
  <c r="P1105" i="20"/>
  <c r="Y1097" i="20"/>
  <c r="P1097" i="20"/>
  <c r="Y1089" i="20"/>
  <c r="P1089" i="20"/>
  <c r="Y1081" i="20"/>
  <c r="P1081" i="20"/>
  <c r="Y1073" i="20"/>
  <c r="P1073" i="20"/>
  <c r="Y1065" i="20"/>
  <c r="P1065" i="20"/>
  <c r="Y1057" i="20"/>
  <c r="P1057" i="20"/>
  <c r="Y1049" i="20"/>
  <c r="P1049" i="20"/>
  <c r="Y1041" i="20"/>
  <c r="P1041" i="20"/>
  <c r="Y1033" i="20"/>
  <c r="P1033" i="20"/>
  <c r="Y1025" i="20"/>
  <c r="P1025" i="20"/>
  <c r="Y1017" i="20"/>
  <c r="P1017" i="20"/>
  <c r="Y1009" i="20"/>
  <c r="P1009" i="20"/>
  <c r="Y1001" i="20"/>
  <c r="P1001" i="20"/>
  <c r="Y993" i="20"/>
  <c r="P993" i="20"/>
  <c r="Y985" i="20"/>
  <c r="P985" i="20"/>
  <c r="Y977" i="20"/>
  <c r="P977" i="20"/>
  <c r="Y969" i="20"/>
  <c r="P969" i="20"/>
  <c r="Y961" i="20"/>
  <c r="P961" i="20"/>
  <c r="Y953" i="20"/>
  <c r="P953" i="20"/>
  <c r="Y945" i="20"/>
  <c r="P945" i="20"/>
  <c r="Y937" i="20"/>
  <c r="P937" i="20"/>
  <c r="Y929" i="20"/>
  <c r="P929" i="20"/>
  <c r="Y870" i="20"/>
  <c r="P870" i="20"/>
  <c r="Y854" i="20"/>
  <c r="P854" i="20"/>
  <c r="Y838" i="20"/>
  <c r="P838" i="20"/>
  <c r="Y822" i="20"/>
  <c r="P822" i="20"/>
  <c r="Y923" i="20"/>
  <c r="P923" i="20"/>
  <c r="Y919" i="20"/>
  <c r="P919" i="20"/>
  <c r="Y915" i="20"/>
  <c r="P915" i="20"/>
  <c r="Y911" i="20"/>
  <c r="P911" i="20"/>
  <c r="Y907" i="20"/>
  <c r="P907" i="20"/>
  <c r="Y903" i="20"/>
  <c r="P903" i="20"/>
  <c r="Y899" i="20"/>
  <c r="P899" i="20"/>
  <c r="Y895" i="20"/>
  <c r="P895" i="20"/>
  <c r="Y891" i="20"/>
  <c r="P891" i="20"/>
  <c r="Y887" i="20"/>
  <c r="P887" i="20"/>
  <c r="Y883" i="20"/>
  <c r="P883" i="20"/>
  <c r="Y875" i="20"/>
  <c r="P875" i="20"/>
  <c r="Y867" i="20"/>
  <c r="P867" i="20"/>
  <c r="Y859" i="20"/>
  <c r="P859" i="20"/>
  <c r="Y851" i="20"/>
  <c r="P851" i="20"/>
  <c r="Y843" i="20"/>
  <c r="P843" i="20"/>
  <c r="Y835" i="20"/>
  <c r="P835" i="20"/>
  <c r="Y827" i="20"/>
  <c r="P827" i="20"/>
  <c r="Y819" i="20"/>
  <c r="P819" i="20"/>
  <c r="Y811" i="20"/>
  <c r="P811" i="20"/>
  <c r="Y803" i="20"/>
  <c r="P803" i="20"/>
  <c r="Y795" i="20"/>
  <c r="P795" i="20"/>
  <c r="Y787" i="20"/>
  <c r="P787" i="20"/>
  <c r="Y779" i="20"/>
  <c r="P779" i="20"/>
  <c r="Y771" i="20"/>
  <c r="P771" i="20"/>
  <c r="Y763" i="20"/>
  <c r="P763" i="20"/>
  <c r="Y755" i="20"/>
  <c r="P755" i="20"/>
  <c r="Y747" i="20"/>
  <c r="P747" i="20"/>
  <c r="Y739" i="20"/>
  <c r="P739" i="20"/>
  <c r="Y731" i="20"/>
  <c r="P731" i="20"/>
  <c r="Y723" i="20"/>
  <c r="P723" i="20"/>
  <c r="Y715" i="20"/>
  <c r="P715" i="20"/>
  <c r="Y707" i="20"/>
  <c r="P707" i="20"/>
  <c r="Y699" i="20"/>
  <c r="P699" i="20"/>
  <c r="Y691" i="20"/>
  <c r="P691" i="20"/>
  <c r="Y683" i="20"/>
  <c r="P683" i="20"/>
  <c r="Y675" i="20"/>
  <c r="P675" i="20"/>
  <c r="Y667" i="20"/>
  <c r="P667" i="20"/>
  <c r="Y659" i="20"/>
  <c r="P659" i="20"/>
  <c r="Y651" i="20"/>
  <c r="P651" i="20"/>
  <c r="Y643" i="20"/>
  <c r="P643" i="20"/>
  <c r="Y635" i="20"/>
  <c r="P635" i="20"/>
  <c r="Y627" i="20"/>
  <c r="P627" i="20"/>
  <c r="Y619" i="20"/>
  <c r="P619" i="20"/>
  <c r="Y611" i="20"/>
  <c r="P611" i="20"/>
  <c r="Y603" i="20"/>
  <c r="P603" i="20"/>
  <c r="Y595" i="20"/>
  <c r="P595" i="20"/>
  <c r="Y587" i="20"/>
  <c r="P587" i="20"/>
  <c r="Y579" i="20"/>
  <c r="P579" i="20"/>
  <c r="Y571" i="20"/>
  <c r="P571" i="20"/>
  <c r="Y563" i="20"/>
  <c r="P563" i="20"/>
  <c r="Y555" i="20"/>
  <c r="P555" i="20"/>
  <c r="Y547" i="20"/>
  <c r="P547" i="20"/>
  <c r="Y216" i="20"/>
  <c r="P216" i="20"/>
  <c r="Y208" i="20"/>
  <c r="P208" i="20"/>
  <c r="Y200" i="20"/>
  <c r="P200" i="20"/>
  <c r="Y192" i="20"/>
  <c r="P192" i="20"/>
  <c r="Y184" i="20"/>
  <c r="P184" i="20"/>
  <c r="Y176" i="20"/>
  <c r="P176" i="20"/>
  <c r="Y542" i="20"/>
  <c r="P542" i="20"/>
  <c r="Y534" i="20"/>
  <c r="P534" i="20"/>
  <c r="Y526" i="20"/>
  <c r="P526" i="20"/>
  <c r="Y518" i="20"/>
  <c r="P518" i="20"/>
  <c r="Y510" i="20"/>
  <c r="P510" i="20"/>
  <c r="Y502" i="20"/>
  <c r="P502" i="20"/>
  <c r="Y494" i="20"/>
  <c r="P494" i="20"/>
  <c r="Y486" i="20"/>
  <c r="P486" i="20"/>
  <c r="Y478" i="20"/>
  <c r="P478" i="20"/>
  <c r="Y470" i="20"/>
  <c r="P470" i="20"/>
  <c r="Y462" i="20"/>
  <c r="P462" i="20"/>
  <c r="Y454" i="20"/>
  <c r="P454" i="20"/>
  <c r="Y446" i="20"/>
  <c r="P446" i="20"/>
  <c r="Y438" i="20"/>
  <c r="P438" i="20"/>
  <c r="Y430" i="20"/>
  <c r="P430" i="20"/>
  <c r="Y422" i="20"/>
  <c r="P422" i="20"/>
  <c r="Y414" i="20"/>
  <c r="P414" i="20"/>
  <c r="Y406" i="20"/>
  <c r="P406" i="20"/>
  <c r="Y398" i="20"/>
  <c r="P398" i="20"/>
  <c r="Y390" i="20"/>
  <c r="P390" i="20"/>
  <c r="Y382" i="20"/>
  <c r="P382" i="20"/>
  <c r="Y374" i="20"/>
  <c r="P374" i="20"/>
  <c r="Y366" i="20"/>
  <c r="P366" i="20"/>
  <c r="Y358" i="20"/>
  <c r="P358" i="20"/>
  <c r="Y350" i="20"/>
  <c r="P350" i="20"/>
  <c r="Y342" i="20"/>
  <c r="P342" i="20"/>
  <c r="Y334" i="20"/>
  <c r="P334" i="20"/>
  <c r="Y326" i="20"/>
  <c r="P326" i="20"/>
  <c r="Y318" i="20"/>
  <c r="P318" i="20"/>
  <c r="Y310" i="20"/>
  <c r="P310" i="20"/>
  <c r="Y302" i="20"/>
  <c r="P302" i="20"/>
  <c r="Y294" i="20"/>
  <c r="P294" i="20"/>
  <c r="Y286" i="20"/>
  <c r="P286" i="20"/>
  <c r="Y278" i="20"/>
  <c r="P278" i="20"/>
  <c r="Y270" i="20"/>
  <c r="P270" i="20"/>
  <c r="Y262" i="20"/>
  <c r="P262" i="20"/>
  <c r="Y254" i="20"/>
  <c r="P254" i="20"/>
  <c r="Y246" i="20"/>
  <c r="P246" i="20"/>
  <c r="Y238" i="20"/>
  <c r="P238" i="20"/>
  <c r="Y230" i="20"/>
  <c r="P230" i="20"/>
  <c r="Y222" i="20"/>
  <c r="P222" i="20"/>
  <c r="Y932" i="20"/>
  <c r="P932" i="20"/>
  <c r="Y948" i="20"/>
  <c r="P948" i="20"/>
  <c r="Y1858" i="20"/>
  <c r="P1858" i="20"/>
  <c r="Y1379" i="20"/>
  <c r="P1379" i="20"/>
  <c r="Y1347" i="20"/>
  <c r="P1347" i="20"/>
  <c r="Y1842" i="20"/>
  <c r="P1842" i="20"/>
  <c r="Y1826" i="20"/>
  <c r="P1826" i="20"/>
  <c r="Y1329" i="20"/>
  <c r="P1329" i="20"/>
  <c r="Y1311" i="20"/>
  <c r="P1311" i="20"/>
  <c r="Y1993" i="20"/>
  <c r="P1993" i="20"/>
  <c r="Z1993" i="20" s="1"/>
  <c r="U1993" i="20" s="1"/>
  <c r="T1993" i="20" s="1"/>
  <c r="Y1980" i="20"/>
  <c r="P1980" i="20"/>
  <c r="Z1980" i="20" s="1"/>
  <c r="U1980" i="20" s="1"/>
  <c r="T1980" i="20" s="1"/>
  <c r="S1980" i="20" s="1"/>
  <c r="Y1972" i="20"/>
  <c r="P1972" i="20"/>
  <c r="Z1972" i="20" s="1"/>
  <c r="U1972" i="20" s="1"/>
  <c r="T1972" i="20" s="1"/>
  <c r="S1972" i="20" s="1"/>
  <c r="Y1958" i="20"/>
  <c r="P1958" i="20"/>
  <c r="Z1958" i="20" s="1"/>
  <c r="U1958" i="20" s="1"/>
  <c r="T1958" i="20" s="1"/>
  <c r="Y1942" i="20"/>
  <c r="P1942" i="20"/>
  <c r="Z1942" i="20" s="1"/>
  <c r="U1942" i="20" s="1"/>
  <c r="Y1931" i="20"/>
  <c r="P1931" i="20"/>
  <c r="Z1931" i="20" s="1"/>
  <c r="U1931" i="20" s="1"/>
  <c r="T1931" i="20" s="1"/>
  <c r="Y1923" i="20"/>
  <c r="P1923" i="20"/>
  <c r="Z1923" i="20" s="1"/>
  <c r="U1923" i="20" s="1"/>
  <c r="T1923" i="20" s="1"/>
  <c r="S1923" i="20" s="1"/>
  <c r="Y1915" i="20"/>
  <c r="P1915" i="20"/>
  <c r="Z1915" i="20" s="1"/>
  <c r="U1915" i="20" s="1"/>
  <c r="T1915" i="20" s="1"/>
  <c r="Y1907" i="20"/>
  <c r="P1907" i="20"/>
  <c r="Z1907" i="20" s="1"/>
  <c r="U1907" i="20" s="1"/>
  <c r="T1907" i="20" s="1"/>
  <c r="S1907" i="20" s="1"/>
  <c r="Y1891" i="20"/>
  <c r="P1891" i="20"/>
  <c r="Z1891" i="20" s="1"/>
  <c r="U1891" i="20" s="1"/>
  <c r="T1891" i="20" s="1"/>
  <c r="Y1875" i="20"/>
  <c r="P1875" i="20"/>
  <c r="Z1875" i="20" s="1"/>
  <c r="U1875" i="20" s="1"/>
  <c r="T1875" i="20" s="1"/>
  <c r="Y1812" i="20"/>
  <c r="P1812" i="20"/>
  <c r="Z1812" i="20" s="1"/>
  <c r="U1812" i="20" s="1"/>
  <c r="Y1796" i="20"/>
  <c r="P1796" i="20"/>
  <c r="Z1796" i="20" s="1"/>
  <c r="U1796" i="20" s="1"/>
  <c r="Y1781" i="20"/>
  <c r="P1781" i="20"/>
  <c r="Z1781" i="20" s="1"/>
  <c r="U1781" i="20" s="1"/>
  <c r="T1781" i="20" s="1"/>
  <c r="Y1773" i="20"/>
  <c r="P1773" i="20"/>
  <c r="Z1773" i="20" s="1"/>
  <c r="U1773" i="20" s="1"/>
  <c r="T1773" i="20" s="1"/>
  <c r="S1773" i="20" s="1"/>
  <c r="Y1765" i="20"/>
  <c r="P1765" i="20"/>
  <c r="Z1765" i="20" s="1"/>
  <c r="U1765" i="20" s="1"/>
  <c r="T1765" i="20" s="1"/>
  <c r="S1765" i="20" s="1"/>
  <c r="Y1757" i="20"/>
  <c r="P1757" i="20"/>
  <c r="Z1757" i="20" s="1"/>
  <c r="U1757" i="20" s="1"/>
  <c r="T1757" i="20" s="1"/>
  <c r="Y1749" i="20"/>
  <c r="P1749" i="20"/>
  <c r="Z1749" i="20" s="1"/>
  <c r="U1749" i="20" s="1"/>
  <c r="T1749" i="20" s="1"/>
  <c r="Y1741" i="20"/>
  <c r="P1741" i="20"/>
  <c r="Z1741" i="20" s="1"/>
  <c r="U1741" i="20" s="1"/>
  <c r="T1741" i="20" s="1"/>
  <c r="Y1733" i="20"/>
  <c r="P1733" i="20"/>
  <c r="Z1733" i="20" s="1"/>
  <c r="U1733" i="20" s="1"/>
  <c r="T1733" i="20" s="1"/>
  <c r="S1733" i="20" s="1"/>
  <c r="Y1725" i="20"/>
  <c r="P1725" i="20"/>
  <c r="Z1725" i="20" s="1"/>
  <c r="U1725" i="20" s="1"/>
  <c r="T1725" i="20" s="1"/>
  <c r="S1725" i="20" s="1"/>
  <c r="Y1717" i="20"/>
  <c r="P1717" i="20"/>
  <c r="Z1717" i="20" s="1"/>
  <c r="U1717" i="20" s="1"/>
  <c r="T1717" i="20" s="1"/>
  <c r="Y1703" i="20"/>
  <c r="P1703" i="20"/>
  <c r="Z1703" i="20" s="1"/>
  <c r="U1703" i="20" s="1"/>
  <c r="T1703" i="20" s="1"/>
  <c r="S1703" i="20" s="1"/>
  <c r="Y1679" i="20"/>
  <c r="P1679" i="20"/>
  <c r="Z1679" i="20" s="1"/>
  <c r="U1679" i="20" s="1"/>
  <c r="T1679" i="20" s="1"/>
  <c r="S1679" i="20" s="1"/>
  <c r="Y1666" i="20"/>
  <c r="P1666" i="20"/>
  <c r="Z1666" i="20" s="1"/>
  <c r="U1666" i="20" s="1"/>
  <c r="Y1658" i="20"/>
  <c r="P1658" i="20"/>
  <c r="Z1658" i="20" s="1"/>
  <c r="U1658" i="20" s="1"/>
  <c r="Y1650" i="20"/>
  <c r="P1650" i="20"/>
  <c r="Z1650" i="20" s="1"/>
  <c r="U1650" i="20" s="1"/>
  <c r="Y1642" i="20"/>
  <c r="P1642" i="20"/>
  <c r="Z1642" i="20" s="1"/>
  <c r="U1642" i="20" s="1"/>
  <c r="T1642" i="20" s="1"/>
  <c r="Y1634" i="20"/>
  <c r="P1634" i="20"/>
  <c r="Z1634" i="20" s="1"/>
  <c r="U1634" i="20" s="1"/>
  <c r="Y1626" i="20"/>
  <c r="P1626" i="20"/>
  <c r="Z1626" i="20" s="1"/>
  <c r="U1626" i="20" s="1"/>
  <c r="Y1618" i="20"/>
  <c r="P1618" i="20"/>
  <c r="Z1618" i="20" s="1"/>
  <c r="U1618" i="20" s="1"/>
  <c r="T1618" i="20" s="1"/>
  <c r="Y1610" i="20"/>
  <c r="P1610" i="20"/>
  <c r="Z1610" i="20" s="1"/>
  <c r="U1610" i="20" s="1"/>
  <c r="Y1602" i="20"/>
  <c r="P1602" i="20"/>
  <c r="Z1602" i="20" s="1"/>
  <c r="U1602" i="20" s="1"/>
  <c r="T1602" i="20" s="1"/>
  <c r="S1602" i="20" s="1"/>
  <c r="Y1594" i="20"/>
  <c r="P1594" i="20"/>
  <c r="Z1594" i="20" s="1"/>
  <c r="U1594" i="20" s="1"/>
  <c r="T1594" i="20" s="1"/>
  <c r="Y1586" i="20"/>
  <c r="P1586" i="20"/>
  <c r="Z1586" i="20" s="1"/>
  <c r="U1586" i="20" s="1"/>
  <c r="T1586" i="20" s="1"/>
  <c r="Y1578" i="20"/>
  <c r="P1578" i="20"/>
  <c r="Z1578" i="20" s="1"/>
  <c r="U1578" i="20" s="1"/>
  <c r="T1578" i="20" s="1"/>
  <c r="S1578" i="20" s="1"/>
  <c r="Y1570" i="20"/>
  <c r="P1570" i="20"/>
  <c r="Z1570" i="20" s="1"/>
  <c r="U1570" i="20" s="1"/>
  <c r="T1570" i="20" s="1"/>
  <c r="Y1562" i="20"/>
  <c r="P1562" i="20"/>
  <c r="Z1562" i="20" s="1"/>
  <c r="U1562" i="20" s="1"/>
  <c r="T1562" i="20" s="1"/>
  <c r="Y1554" i="20"/>
  <c r="P1554" i="20"/>
  <c r="Z1554" i="20" s="1"/>
  <c r="U1554" i="20" s="1"/>
  <c r="T1554" i="20" s="1"/>
  <c r="Y1546" i="20"/>
  <c r="P1546" i="20"/>
  <c r="Z1546" i="20" s="1"/>
  <c r="U1546" i="20" s="1"/>
  <c r="T1546" i="20" s="1"/>
  <c r="Y1538" i="20"/>
  <c r="P1538" i="20"/>
  <c r="Z1538" i="20" s="1"/>
  <c r="U1538" i="20" s="1"/>
  <c r="T1538" i="20" s="1"/>
  <c r="Y1530" i="20"/>
  <c r="P1530" i="20"/>
  <c r="Z1530" i="20" s="1"/>
  <c r="U1530" i="20" s="1"/>
  <c r="T1530" i="20" s="1"/>
  <c r="Y1522" i="20"/>
  <c r="P1522" i="20"/>
  <c r="Z1522" i="20" s="1"/>
  <c r="U1522" i="20" s="1"/>
  <c r="T1522" i="20" s="1"/>
  <c r="Y1506" i="20"/>
  <c r="P1506" i="20"/>
  <c r="Z1506" i="20" s="1"/>
  <c r="U1506" i="20" s="1"/>
  <c r="T1506" i="20" s="1"/>
  <c r="Y1490" i="20"/>
  <c r="P1490" i="20"/>
  <c r="Z1490" i="20" s="1"/>
  <c r="U1490" i="20" s="1"/>
  <c r="T1490" i="20" s="1"/>
  <c r="Y1481" i="20"/>
  <c r="P1481" i="20"/>
  <c r="Z1481" i="20" s="1"/>
  <c r="U1481" i="20" s="1"/>
  <c r="Y1473" i="20"/>
  <c r="P1473" i="20"/>
  <c r="Z1473" i="20" s="1"/>
  <c r="U1473" i="20" s="1"/>
  <c r="T1473" i="20" s="1"/>
  <c r="Y1465" i="20"/>
  <c r="P1465" i="20"/>
  <c r="Z1465" i="20" s="1"/>
  <c r="U1465" i="20" s="1"/>
  <c r="Y1457" i="20"/>
  <c r="P1457" i="20"/>
  <c r="Z1457" i="20" s="1"/>
  <c r="U1457" i="20" s="1"/>
  <c r="Y1449" i="20"/>
  <c r="P1449" i="20"/>
  <c r="Z1449" i="20" s="1"/>
  <c r="U1449" i="20" s="1"/>
  <c r="Y1441" i="20"/>
  <c r="P1441" i="20"/>
  <c r="Z1441" i="20" s="1"/>
  <c r="U1441" i="20" s="1"/>
  <c r="T1441" i="20" s="1"/>
  <c r="Y1433" i="20"/>
  <c r="P1433" i="20"/>
  <c r="Z1433" i="20" s="1"/>
  <c r="U1433" i="20" s="1"/>
  <c r="Y1425" i="20"/>
  <c r="P1425" i="20"/>
  <c r="Z1425" i="20" s="1"/>
  <c r="U1425" i="20" s="1"/>
  <c r="Y1417" i="20"/>
  <c r="P1417" i="20"/>
  <c r="Z1417" i="20" s="1"/>
  <c r="U1417" i="20" s="1"/>
  <c r="Y1409" i="20"/>
  <c r="P1409" i="20"/>
  <c r="Z1409" i="20" s="1"/>
  <c r="U1409" i="20" s="1"/>
  <c r="T1409" i="20" s="1"/>
  <c r="Y1401" i="20"/>
  <c r="P1401" i="20"/>
  <c r="Z1401" i="20" s="1"/>
  <c r="U1401" i="20" s="1"/>
  <c r="Y1393" i="20"/>
  <c r="P1393" i="20"/>
  <c r="Z1393" i="20" s="1"/>
  <c r="U1393" i="20" s="1"/>
  <c r="Y1385" i="20"/>
  <c r="P1385" i="20"/>
  <c r="Z1385" i="20" s="1"/>
  <c r="U1385" i="20" s="1"/>
  <c r="Y1377" i="20"/>
  <c r="P1377" i="20"/>
  <c r="Z1377" i="20" s="1"/>
  <c r="U1377" i="20" s="1"/>
  <c r="Y1369" i="20"/>
  <c r="P1369" i="20"/>
  <c r="Z1369" i="20" s="1"/>
  <c r="U1369" i="20" s="1"/>
  <c r="Y1361" i="20"/>
  <c r="P1361" i="20"/>
  <c r="Z1361" i="20" s="1"/>
  <c r="U1361" i="20" s="1"/>
  <c r="Y1353" i="20"/>
  <c r="P1353" i="20"/>
  <c r="Z1353" i="20" s="1"/>
  <c r="U1353" i="20" s="1"/>
  <c r="Y1345" i="20"/>
  <c r="P1345" i="20"/>
  <c r="Z1345" i="20" s="1"/>
  <c r="U1345" i="20" s="1"/>
  <c r="Y1337" i="20"/>
  <c r="P1337" i="20"/>
  <c r="Z1337" i="20" s="1"/>
  <c r="U1337" i="20" s="1"/>
  <c r="Y1319" i="20"/>
  <c r="P1319" i="20"/>
  <c r="Z1319" i="20" s="1"/>
  <c r="U1319" i="20" s="1"/>
  <c r="Y1288" i="20"/>
  <c r="P1288" i="20"/>
  <c r="Z1288" i="20" s="1"/>
  <c r="U1288" i="20" s="1"/>
  <c r="T1288" i="20" s="1"/>
  <c r="Y1280" i="20"/>
  <c r="P1280" i="20"/>
  <c r="Z1280" i="20" s="1"/>
  <c r="U1280" i="20" s="1"/>
  <c r="T1280" i="20" s="1"/>
  <c r="Y1272" i="20"/>
  <c r="P1272" i="20"/>
  <c r="Z1272" i="20" s="1"/>
  <c r="U1272" i="20" s="1"/>
  <c r="T1272" i="20" s="1"/>
  <c r="Y1264" i="20"/>
  <c r="P1264" i="20"/>
  <c r="Z1264" i="20" s="1"/>
  <c r="U1264" i="20" s="1"/>
  <c r="T1264" i="20" s="1"/>
  <c r="Y1256" i="20"/>
  <c r="P1256" i="20"/>
  <c r="Z1256" i="20" s="1"/>
  <c r="U1256" i="20" s="1"/>
  <c r="T1256" i="20" s="1"/>
  <c r="Y1248" i="20"/>
  <c r="P1248" i="20"/>
  <c r="Z1248" i="20" s="1"/>
  <c r="U1248" i="20" s="1"/>
  <c r="T1248" i="20" s="1"/>
  <c r="Y1240" i="20"/>
  <c r="P1240" i="20"/>
  <c r="Z1240" i="20" s="1"/>
  <c r="U1240" i="20" s="1"/>
  <c r="T1240" i="20" s="1"/>
  <c r="Y1232" i="20"/>
  <c r="P1232" i="20"/>
  <c r="Z1232" i="20" s="1"/>
  <c r="U1232" i="20" s="1"/>
  <c r="T1232" i="20" s="1"/>
  <c r="Y1224" i="20"/>
  <c r="P1224" i="20"/>
  <c r="Z1224" i="20" s="1"/>
  <c r="U1224" i="20" s="1"/>
  <c r="T1224" i="20" s="1"/>
  <c r="Y1216" i="20"/>
  <c r="P1216" i="20"/>
  <c r="Z1216" i="20" s="1"/>
  <c r="U1216" i="20" s="1"/>
  <c r="T1216" i="20" s="1"/>
  <c r="Y1208" i="20"/>
  <c r="P1208" i="20"/>
  <c r="Z1208" i="20" s="1"/>
  <c r="U1208" i="20" s="1"/>
  <c r="T1208" i="20" s="1"/>
  <c r="Y1200" i="20"/>
  <c r="P1200" i="20"/>
  <c r="Z1200" i="20" s="1"/>
  <c r="U1200" i="20" s="1"/>
  <c r="T1200" i="20" s="1"/>
  <c r="Y1192" i="20"/>
  <c r="P1192" i="20"/>
  <c r="Z1192" i="20" s="1"/>
  <c r="U1192" i="20" s="1"/>
  <c r="T1192" i="20" s="1"/>
  <c r="Y1184" i="20"/>
  <c r="P1184" i="20"/>
  <c r="Z1184" i="20" s="1"/>
  <c r="U1184" i="20" s="1"/>
  <c r="T1184" i="20" s="1"/>
  <c r="Y1176" i="20"/>
  <c r="P1176" i="20"/>
  <c r="Z1176" i="20" s="1"/>
  <c r="U1176" i="20" s="1"/>
  <c r="T1176" i="20" s="1"/>
  <c r="Y1168" i="20"/>
  <c r="P1168" i="20"/>
  <c r="Z1168" i="20" s="1"/>
  <c r="U1168" i="20" s="1"/>
  <c r="T1168" i="20" s="1"/>
  <c r="Y1160" i="20"/>
  <c r="P1160" i="20"/>
  <c r="Z1160" i="20" s="1"/>
  <c r="U1160" i="20" s="1"/>
  <c r="T1160" i="20" s="1"/>
  <c r="Y1152" i="20"/>
  <c r="P1152" i="20"/>
  <c r="Z1152" i="20" s="1"/>
  <c r="U1152" i="20" s="1"/>
  <c r="T1152" i="20" s="1"/>
  <c r="Y1144" i="20"/>
  <c r="P1144" i="20"/>
  <c r="Z1144" i="20" s="1"/>
  <c r="U1144" i="20" s="1"/>
  <c r="T1144" i="20" s="1"/>
  <c r="Y1136" i="20"/>
  <c r="P1136" i="20"/>
  <c r="Z1136" i="20" s="1"/>
  <c r="U1136" i="20" s="1"/>
  <c r="T1136" i="20" s="1"/>
  <c r="Y1128" i="20"/>
  <c r="P1128" i="20"/>
  <c r="Z1128" i="20" s="1"/>
  <c r="U1128" i="20" s="1"/>
  <c r="T1128" i="20" s="1"/>
  <c r="Y1120" i="20"/>
  <c r="P1120" i="20"/>
  <c r="Z1120" i="20" s="1"/>
  <c r="U1120" i="20" s="1"/>
  <c r="T1120" i="20" s="1"/>
  <c r="Y1112" i="20"/>
  <c r="P1112" i="20"/>
  <c r="Z1112" i="20" s="1"/>
  <c r="U1112" i="20" s="1"/>
  <c r="T1112" i="20" s="1"/>
  <c r="Y1104" i="20"/>
  <c r="P1104" i="20"/>
  <c r="Z1104" i="20" s="1"/>
  <c r="U1104" i="20" s="1"/>
  <c r="T1104" i="20" s="1"/>
  <c r="Y1096" i="20"/>
  <c r="P1096" i="20"/>
  <c r="Z1096" i="20" s="1"/>
  <c r="U1096" i="20" s="1"/>
  <c r="Y1088" i="20"/>
  <c r="P1088" i="20"/>
  <c r="Z1088" i="20" s="1"/>
  <c r="U1088" i="20" s="1"/>
  <c r="Y1080" i="20"/>
  <c r="P1080" i="20"/>
  <c r="Z1080" i="20" s="1"/>
  <c r="U1080" i="20" s="1"/>
  <c r="Y1072" i="20"/>
  <c r="P1072" i="20"/>
  <c r="Z1072" i="20" s="1"/>
  <c r="U1072" i="20" s="1"/>
  <c r="Y1064" i="20"/>
  <c r="P1064" i="20"/>
  <c r="Z1064" i="20" s="1"/>
  <c r="U1064" i="20" s="1"/>
  <c r="Y1056" i="20"/>
  <c r="P1056" i="20"/>
  <c r="Z1056" i="20" s="1"/>
  <c r="U1056" i="20" s="1"/>
  <c r="T1056" i="20" s="1"/>
  <c r="Y1048" i="20"/>
  <c r="P1048" i="20"/>
  <c r="Z1048" i="20" s="1"/>
  <c r="U1048" i="20" s="1"/>
  <c r="T1048" i="20" s="1"/>
  <c r="Y1040" i="20"/>
  <c r="P1040" i="20"/>
  <c r="Z1040" i="20" s="1"/>
  <c r="U1040" i="20" s="1"/>
  <c r="T1040" i="20" s="1"/>
  <c r="Y1032" i="20"/>
  <c r="P1032" i="20"/>
  <c r="Z1032" i="20" s="1"/>
  <c r="U1032" i="20" s="1"/>
  <c r="T1032" i="20" s="1"/>
  <c r="Y1024" i="20"/>
  <c r="P1024" i="20"/>
  <c r="Z1024" i="20" s="1"/>
  <c r="U1024" i="20" s="1"/>
  <c r="T1024" i="20" s="1"/>
  <c r="Y1016" i="20"/>
  <c r="P1016" i="20"/>
  <c r="Z1016" i="20" s="1"/>
  <c r="U1016" i="20" s="1"/>
  <c r="T1016" i="20" s="1"/>
  <c r="Y1008" i="20"/>
  <c r="P1008" i="20"/>
  <c r="Z1008" i="20" s="1"/>
  <c r="U1008" i="20" s="1"/>
  <c r="T1008" i="20" s="1"/>
  <c r="Y1000" i="20"/>
  <c r="P1000" i="20"/>
  <c r="Z1000" i="20" s="1"/>
  <c r="U1000" i="20" s="1"/>
  <c r="T1000" i="20" s="1"/>
  <c r="Y992" i="20"/>
  <c r="P992" i="20"/>
  <c r="Z992" i="20" s="1"/>
  <c r="U992" i="20" s="1"/>
  <c r="T992" i="20" s="1"/>
  <c r="Y984" i="20"/>
  <c r="P984" i="20"/>
  <c r="Z984" i="20" s="1"/>
  <c r="U984" i="20" s="1"/>
  <c r="T984" i="20" s="1"/>
  <c r="Y976" i="20"/>
  <c r="P976" i="20"/>
  <c r="Z976" i="20" s="1"/>
  <c r="U976" i="20" s="1"/>
  <c r="T976" i="20" s="1"/>
  <c r="Y968" i="20"/>
  <c r="P968" i="20"/>
  <c r="Z968" i="20" s="1"/>
  <c r="U968" i="20" s="1"/>
  <c r="T968" i="20" s="1"/>
  <c r="Y956" i="20"/>
  <c r="P956" i="20"/>
  <c r="Z956" i="20" s="1"/>
  <c r="U956" i="20" s="1"/>
  <c r="T956" i="20" s="1"/>
  <c r="S956" i="20" s="1"/>
  <c r="Y924" i="20"/>
  <c r="P924" i="20"/>
  <c r="Z924" i="20" s="1"/>
  <c r="U924" i="20" s="1"/>
  <c r="T924" i="20" s="1"/>
  <c r="S924" i="20" s="1"/>
  <c r="Y916" i="20"/>
  <c r="P916" i="20"/>
  <c r="Z916" i="20" s="1"/>
  <c r="U916" i="20" s="1"/>
  <c r="T916" i="20" s="1"/>
  <c r="S916" i="20" s="1"/>
  <c r="Y908" i="20"/>
  <c r="P908" i="20"/>
  <c r="Z908" i="20" s="1"/>
  <c r="U908" i="20" s="1"/>
  <c r="T908" i="20" s="1"/>
  <c r="S908" i="20" s="1"/>
  <c r="Y900" i="20"/>
  <c r="P900" i="20"/>
  <c r="Z900" i="20" s="1"/>
  <c r="U900" i="20" s="1"/>
  <c r="T900" i="20" s="1"/>
  <c r="S900" i="20" s="1"/>
  <c r="Y892" i="20"/>
  <c r="P892" i="20"/>
  <c r="Z892" i="20" s="1"/>
  <c r="U892" i="20" s="1"/>
  <c r="T892" i="20" s="1"/>
  <c r="S892" i="20" s="1"/>
  <c r="Y884" i="20"/>
  <c r="P884" i="20"/>
  <c r="Z884" i="20" s="1"/>
  <c r="U884" i="20" s="1"/>
  <c r="T884" i="20" s="1"/>
  <c r="S884" i="20" s="1"/>
  <c r="Y798" i="20"/>
  <c r="P798" i="20"/>
  <c r="Z798" i="20" s="1"/>
  <c r="U798" i="20" s="1"/>
  <c r="Y782" i="20"/>
  <c r="P782" i="20"/>
  <c r="Z782" i="20" s="1"/>
  <c r="U782" i="20" s="1"/>
  <c r="T782" i="20" s="1"/>
  <c r="Y766" i="20"/>
  <c r="P766" i="20"/>
  <c r="Z766" i="20" s="1"/>
  <c r="U766" i="20" s="1"/>
  <c r="T766" i="20" s="1"/>
  <c r="Y750" i="20"/>
  <c r="P750" i="20"/>
  <c r="Z750" i="20" s="1"/>
  <c r="U750" i="20" s="1"/>
  <c r="T750" i="20" s="1"/>
  <c r="Y734" i="20"/>
  <c r="P734" i="20"/>
  <c r="Z734" i="20" s="1"/>
  <c r="U734" i="20" s="1"/>
  <c r="T734" i="20" s="1"/>
  <c r="Y718" i="20"/>
  <c r="P718" i="20"/>
  <c r="Z718" i="20" s="1"/>
  <c r="U718" i="20" s="1"/>
  <c r="T718" i="20" s="1"/>
  <c r="Y694" i="20"/>
  <c r="P694" i="20"/>
  <c r="Z694" i="20" s="1"/>
  <c r="U694" i="20" s="1"/>
  <c r="T694" i="20" s="1"/>
  <c r="Y670" i="20"/>
  <c r="P670" i="20"/>
  <c r="Z670" i="20" s="1"/>
  <c r="U670" i="20" s="1"/>
  <c r="T670" i="20" s="1"/>
  <c r="Y654" i="20"/>
  <c r="P654" i="20"/>
  <c r="Z654" i="20" s="1"/>
  <c r="U654" i="20" s="1"/>
  <c r="T654" i="20" s="1"/>
  <c r="Y638" i="20"/>
  <c r="P638" i="20"/>
  <c r="Z638" i="20" s="1"/>
  <c r="U638" i="20" s="1"/>
  <c r="Y582" i="20"/>
  <c r="P582" i="20"/>
  <c r="Z582" i="20" s="1"/>
  <c r="U582" i="20" s="1"/>
  <c r="T582" i="20" s="1"/>
  <c r="Y566" i="20"/>
  <c r="P566" i="20"/>
  <c r="Z566" i="20" s="1"/>
  <c r="U566" i="20" s="1"/>
  <c r="Y550" i="20"/>
  <c r="P550" i="20"/>
  <c r="Z550" i="20" s="1"/>
  <c r="U550" i="20" s="1"/>
  <c r="T550" i="20" s="1"/>
  <c r="S550" i="20" s="1"/>
  <c r="Y541" i="20"/>
  <c r="P541" i="20"/>
  <c r="Z541" i="20" s="1"/>
  <c r="U541" i="20" s="1"/>
  <c r="T541" i="20" s="1"/>
  <c r="S541" i="20" s="1"/>
  <c r="Y533" i="20"/>
  <c r="P533" i="20"/>
  <c r="Z533" i="20" s="1"/>
  <c r="U533" i="20" s="1"/>
  <c r="Y521" i="20"/>
  <c r="P521" i="20"/>
  <c r="Z521" i="20" s="1"/>
  <c r="U521" i="20" s="1"/>
  <c r="T521" i="20" s="1"/>
  <c r="S521" i="20" s="1"/>
  <c r="Y505" i="20"/>
  <c r="P505" i="20"/>
  <c r="Z505" i="20" s="1"/>
  <c r="U505" i="20" s="1"/>
  <c r="T505" i="20" s="1"/>
  <c r="S505" i="20" s="1"/>
  <c r="Y489" i="20"/>
  <c r="P489" i="20"/>
  <c r="Z489" i="20" s="1"/>
  <c r="U489" i="20" s="1"/>
  <c r="T489" i="20" s="1"/>
  <c r="S489" i="20" s="1"/>
  <c r="Y473" i="20"/>
  <c r="P473" i="20"/>
  <c r="Z473" i="20" s="1"/>
  <c r="U473" i="20" s="1"/>
  <c r="T473" i="20" s="1"/>
  <c r="S473" i="20" s="1"/>
  <c r="Y457" i="20"/>
  <c r="P457" i="20"/>
  <c r="Z457" i="20" s="1"/>
  <c r="U457" i="20" s="1"/>
  <c r="T457" i="20" s="1"/>
  <c r="S457" i="20" s="1"/>
  <c r="Y441" i="20"/>
  <c r="P441" i="20"/>
  <c r="Z441" i="20" s="1"/>
  <c r="U441" i="20" s="1"/>
  <c r="T441" i="20" s="1"/>
  <c r="S441" i="20" s="1"/>
  <c r="Y425" i="20"/>
  <c r="P425" i="20"/>
  <c r="Z425" i="20" s="1"/>
  <c r="U425" i="20" s="1"/>
  <c r="T425" i="20" s="1"/>
  <c r="S425" i="20" s="1"/>
  <c r="Y409" i="20"/>
  <c r="P409" i="20"/>
  <c r="Z409" i="20" s="1"/>
  <c r="U409" i="20" s="1"/>
  <c r="T409" i="20" s="1"/>
  <c r="S409" i="20" s="1"/>
  <c r="Y389" i="20"/>
  <c r="P389" i="20"/>
  <c r="Z389" i="20" s="1"/>
  <c r="U389" i="20" s="1"/>
  <c r="Y357" i="20"/>
  <c r="P357" i="20"/>
  <c r="Z357" i="20" s="1"/>
  <c r="U357" i="20" s="1"/>
  <c r="Y325" i="20"/>
  <c r="P325" i="20"/>
  <c r="Z325" i="20" s="1"/>
  <c r="U325" i="20" s="1"/>
  <c r="T325" i="20" s="1"/>
  <c r="S325" i="20" s="1"/>
  <c r="Y293" i="20"/>
  <c r="P293" i="20"/>
  <c r="Z293" i="20" s="1"/>
  <c r="U293" i="20" s="1"/>
  <c r="Y261" i="20"/>
  <c r="P261" i="20"/>
  <c r="Z261" i="20" s="1"/>
  <c r="U261" i="20" s="1"/>
  <c r="T261" i="20" s="1"/>
  <c r="S261" i="20" s="1"/>
  <c r="Y229" i="20"/>
  <c r="P229" i="20"/>
  <c r="Z229" i="20" s="1"/>
  <c r="U229" i="20" s="1"/>
  <c r="Y868" i="20"/>
  <c r="P868" i="20"/>
  <c r="Z868" i="20" s="1"/>
  <c r="U868" i="20" s="1"/>
  <c r="T868" i="20" s="1"/>
  <c r="Y852" i="20"/>
  <c r="P852" i="20"/>
  <c r="Z852" i="20" s="1"/>
  <c r="U852" i="20" s="1"/>
  <c r="T852" i="20" s="1"/>
  <c r="Y836" i="20"/>
  <c r="P836" i="20"/>
  <c r="Z836" i="20" s="1"/>
  <c r="U836" i="20" s="1"/>
  <c r="T836" i="20" s="1"/>
  <c r="Y820" i="20"/>
  <c r="P820" i="20"/>
  <c r="Z820" i="20" s="1"/>
  <c r="U820" i="20" s="1"/>
  <c r="T820" i="20" s="1"/>
  <c r="Y804" i="20"/>
  <c r="P804" i="20"/>
  <c r="Z804" i="20" s="1"/>
  <c r="U804" i="20" s="1"/>
  <c r="T804" i="20" s="1"/>
  <c r="Y772" i="20"/>
  <c r="P772" i="20"/>
  <c r="Z772" i="20" s="1"/>
  <c r="U772" i="20" s="1"/>
  <c r="T772" i="20" s="1"/>
  <c r="Y756" i="20"/>
  <c r="P756" i="20"/>
  <c r="Z756" i="20" s="1"/>
  <c r="U756" i="20" s="1"/>
  <c r="T756" i="20" s="1"/>
  <c r="Y740" i="20"/>
  <c r="P740" i="20"/>
  <c r="Z740" i="20" s="1"/>
  <c r="U740" i="20" s="1"/>
  <c r="T740" i="20" s="1"/>
  <c r="Y724" i="20"/>
  <c r="P724" i="20"/>
  <c r="Z724" i="20" s="1"/>
  <c r="U724" i="20" s="1"/>
  <c r="T724" i="20" s="1"/>
  <c r="Y708" i="20"/>
  <c r="P708" i="20"/>
  <c r="Z708" i="20" s="1"/>
  <c r="U708" i="20" s="1"/>
  <c r="T708" i="20" s="1"/>
  <c r="Y692" i="20"/>
  <c r="P692" i="20"/>
  <c r="Z692" i="20" s="1"/>
  <c r="U692" i="20" s="1"/>
  <c r="T692" i="20" s="1"/>
  <c r="S692" i="20" s="1"/>
  <c r="Y676" i="20"/>
  <c r="P676" i="20"/>
  <c r="Z676" i="20" s="1"/>
  <c r="U676" i="20" s="1"/>
  <c r="T676" i="20" s="1"/>
  <c r="Y660" i="20"/>
  <c r="P660" i="20"/>
  <c r="Z660" i="20" s="1"/>
  <c r="U660" i="20" s="1"/>
  <c r="T660" i="20" s="1"/>
  <c r="Y644" i="20"/>
  <c r="P644" i="20"/>
  <c r="Z644" i="20" s="1"/>
  <c r="U644" i="20" s="1"/>
  <c r="Y628" i="20"/>
  <c r="P628" i="20"/>
  <c r="Z628" i="20" s="1"/>
  <c r="U628" i="20" s="1"/>
  <c r="T628" i="20" s="1"/>
  <c r="Y612" i="20"/>
  <c r="P612" i="20"/>
  <c r="Z612" i="20" s="1"/>
  <c r="U612" i="20" s="1"/>
  <c r="T612" i="20" s="1"/>
  <c r="Y596" i="20"/>
  <c r="P596" i="20"/>
  <c r="Z596" i="20" s="1"/>
  <c r="U596" i="20" s="1"/>
  <c r="T596" i="20" s="1"/>
  <c r="Y580" i="20"/>
  <c r="P580" i="20"/>
  <c r="Z580" i="20" s="1"/>
  <c r="U580" i="20" s="1"/>
  <c r="T580" i="20" s="1"/>
  <c r="Y154" i="20"/>
  <c r="P154" i="20"/>
  <c r="Z154" i="20" s="1"/>
  <c r="U154" i="20" s="1"/>
  <c r="T154" i="20" s="1"/>
  <c r="S154" i="20" s="1"/>
  <c r="Y138" i="20"/>
  <c r="P138" i="20"/>
  <c r="Z138" i="20" s="1"/>
  <c r="U138" i="20" s="1"/>
  <c r="T138" i="20" s="1"/>
  <c r="S138" i="20" s="1"/>
  <c r="Y122" i="20"/>
  <c r="P122" i="20"/>
  <c r="Z122" i="20" s="1"/>
  <c r="U122" i="20" s="1"/>
  <c r="T122" i="20" s="1"/>
  <c r="S122" i="20" s="1"/>
  <c r="Y106" i="20"/>
  <c r="P106" i="20"/>
  <c r="Z106" i="20" s="1"/>
  <c r="U106" i="20" s="1"/>
  <c r="T106" i="20" s="1"/>
  <c r="S106" i="20" s="1"/>
  <c r="Y90" i="20"/>
  <c r="P90" i="20"/>
  <c r="Z90" i="20" s="1"/>
  <c r="U90" i="20" s="1"/>
  <c r="T90" i="20" s="1"/>
  <c r="S90" i="20" s="1"/>
  <c r="Y31" i="20"/>
  <c r="P31" i="20"/>
  <c r="Y23" i="20"/>
  <c r="P23" i="20"/>
  <c r="Y32" i="20"/>
  <c r="P32" i="20"/>
  <c r="Y24" i="20"/>
  <c r="P24" i="20"/>
  <c r="Y16" i="20"/>
  <c r="P16" i="20"/>
  <c r="Y10" i="20"/>
  <c r="P10" i="20"/>
  <c r="Y12" i="20"/>
  <c r="P12" i="20"/>
  <c r="Y2003" i="20"/>
  <c r="P2003" i="20"/>
  <c r="Y1989" i="20"/>
  <c r="P1989" i="20"/>
  <c r="Y1978" i="20"/>
  <c r="P1978" i="20"/>
  <c r="Y1962" i="20"/>
  <c r="P1962" i="20"/>
  <c r="Y1946" i="20"/>
  <c r="P1946" i="20"/>
  <c r="Y1933" i="20"/>
  <c r="P1933" i="20"/>
  <c r="Y1925" i="20"/>
  <c r="P1925" i="20"/>
  <c r="Y1917" i="20"/>
  <c r="P1917" i="20"/>
  <c r="Y1909" i="20"/>
  <c r="P1909" i="20"/>
  <c r="Y1887" i="20"/>
  <c r="P1887" i="20"/>
  <c r="Y1868" i="20"/>
  <c r="P1868" i="20"/>
  <c r="Y1860" i="20"/>
  <c r="P1860" i="20"/>
  <c r="Y1852" i="20"/>
  <c r="P1852" i="20"/>
  <c r="Y1844" i="20"/>
  <c r="P1844" i="20"/>
  <c r="Y1836" i="20"/>
  <c r="P1836" i="20"/>
  <c r="Y1828" i="20"/>
  <c r="P1828" i="20"/>
  <c r="Y1816" i="20"/>
  <c r="P1816" i="20"/>
  <c r="Y1800" i="20"/>
  <c r="P1800" i="20"/>
  <c r="Y1783" i="20"/>
  <c r="P1783" i="20"/>
  <c r="Y1775" i="20"/>
  <c r="P1775" i="20"/>
  <c r="Y1767" i="20"/>
  <c r="P1767" i="20"/>
  <c r="Y1759" i="20"/>
  <c r="P1759" i="20"/>
  <c r="Y1751" i="20"/>
  <c r="P1751" i="20"/>
  <c r="Y1743" i="20"/>
  <c r="P1743" i="20"/>
  <c r="Y1735" i="20"/>
  <c r="P1735" i="20"/>
  <c r="Y1727" i="20"/>
  <c r="P1727" i="20"/>
  <c r="Y1719" i="20"/>
  <c r="P1719" i="20"/>
  <c r="Y1711" i="20"/>
  <c r="P1711" i="20"/>
  <c r="Y1699" i="20"/>
  <c r="P1699" i="20"/>
  <c r="Y1683" i="20"/>
  <c r="P1683" i="20"/>
  <c r="Y1668" i="20"/>
  <c r="P1668" i="20"/>
  <c r="Y1660" i="20"/>
  <c r="P1660" i="20"/>
  <c r="Y1652" i="20"/>
  <c r="P1652" i="20"/>
  <c r="Y1644" i="20"/>
  <c r="P1644" i="20"/>
  <c r="Y1636" i="20"/>
  <c r="P1636" i="20"/>
  <c r="Y1624" i="20"/>
  <c r="P1624" i="20"/>
  <c r="Y1608" i="20"/>
  <c r="P1608" i="20"/>
  <c r="Y1592" i="20"/>
  <c r="P1592" i="20"/>
  <c r="Y1576" i="20"/>
  <c r="P1576" i="20"/>
  <c r="Y1560" i="20"/>
  <c r="P1560" i="20"/>
  <c r="Y1544" i="20"/>
  <c r="P1544" i="20"/>
  <c r="Y1528" i="20"/>
  <c r="P1528" i="20"/>
  <c r="Y1510" i="20"/>
  <c r="P1510" i="20"/>
  <c r="Y1494" i="20"/>
  <c r="P1494" i="20"/>
  <c r="Y1479" i="20"/>
  <c r="P1479" i="20"/>
  <c r="Y1463" i="20"/>
  <c r="P1463" i="20"/>
  <c r="Y1447" i="20"/>
  <c r="P1447" i="20"/>
  <c r="Y1431" i="20"/>
  <c r="P1431" i="20"/>
  <c r="Y1415" i="20"/>
  <c r="P1415" i="20"/>
  <c r="Y1399" i="20"/>
  <c r="P1399" i="20"/>
  <c r="Y1383" i="20"/>
  <c r="P1383" i="20"/>
  <c r="Y1367" i="20"/>
  <c r="P1367" i="20"/>
  <c r="Y1351" i="20"/>
  <c r="P1351" i="20"/>
  <c r="Y1335" i="20"/>
  <c r="P1335" i="20"/>
  <c r="Y1315" i="20"/>
  <c r="P1315" i="20"/>
  <c r="Y1299" i="20"/>
  <c r="P1299" i="20"/>
  <c r="Y1282" i="20"/>
  <c r="P1282" i="20"/>
  <c r="Y1266" i="20"/>
  <c r="P1266" i="20"/>
  <c r="Y1250" i="20"/>
  <c r="P1250" i="20"/>
  <c r="Y1234" i="20"/>
  <c r="P1234" i="20"/>
  <c r="Y1218" i="20"/>
  <c r="P1218" i="20"/>
  <c r="Y1202" i="20"/>
  <c r="P1202" i="20"/>
  <c r="Y1186" i="20"/>
  <c r="P1186" i="20"/>
  <c r="Y1170" i="20"/>
  <c r="P1170" i="20"/>
  <c r="Y1154" i="20"/>
  <c r="P1154" i="20"/>
  <c r="Y1138" i="20"/>
  <c r="P1138" i="20"/>
  <c r="Y1114" i="20"/>
  <c r="P1114" i="20"/>
  <c r="Y1082" i="20"/>
  <c r="P1082" i="20"/>
  <c r="Y1050" i="20"/>
  <c r="P1050" i="20"/>
  <c r="Y1018" i="20"/>
  <c r="P1018" i="20"/>
  <c r="Y986" i="20"/>
  <c r="P986" i="20"/>
  <c r="Y952" i="20"/>
  <c r="P952" i="20"/>
  <c r="Y936" i="20"/>
  <c r="P936" i="20"/>
  <c r="Y922" i="20"/>
  <c r="P922" i="20"/>
  <c r="Y906" i="20"/>
  <c r="P906" i="20"/>
  <c r="Y890" i="20"/>
  <c r="P890" i="20"/>
  <c r="Y874" i="20"/>
  <c r="P874" i="20"/>
  <c r="Y858" i="20"/>
  <c r="P858" i="20"/>
  <c r="Y842" i="20"/>
  <c r="P842" i="20"/>
  <c r="Y826" i="20"/>
  <c r="P826" i="20"/>
  <c r="Y810" i="20"/>
  <c r="P810" i="20"/>
  <c r="Y794" i="20"/>
  <c r="P794" i="20"/>
  <c r="Y778" i="20"/>
  <c r="P778" i="20"/>
  <c r="Y762" i="20"/>
  <c r="P762" i="20"/>
  <c r="Y746" i="20"/>
  <c r="P746" i="20"/>
  <c r="Y730" i="20"/>
  <c r="P730" i="20"/>
  <c r="Y706" i="20"/>
  <c r="P706" i="20"/>
  <c r="Y682" i="20"/>
  <c r="P682" i="20"/>
  <c r="Y666" i="20"/>
  <c r="P666" i="20"/>
  <c r="Y650" i="20"/>
  <c r="P650" i="20"/>
  <c r="Y634" i="20"/>
  <c r="P634" i="20"/>
  <c r="Y578" i="20"/>
  <c r="P578" i="20"/>
  <c r="Y562" i="20"/>
  <c r="P562" i="20"/>
  <c r="Y546" i="20"/>
  <c r="P546" i="20"/>
  <c r="Y539" i="20"/>
  <c r="P539" i="20"/>
  <c r="Y531" i="20"/>
  <c r="P531" i="20"/>
  <c r="Y523" i="20"/>
  <c r="P523" i="20"/>
  <c r="Y515" i="20"/>
  <c r="P515" i="20"/>
  <c r="Y507" i="20"/>
  <c r="P507" i="20"/>
  <c r="Y499" i="20"/>
  <c r="P499" i="20"/>
  <c r="Y491" i="20"/>
  <c r="P491" i="20"/>
  <c r="Y483" i="20"/>
  <c r="P483" i="20"/>
  <c r="Y475" i="20"/>
  <c r="P475" i="20"/>
  <c r="Y467" i="20"/>
  <c r="P467" i="20"/>
  <c r="Y459" i="20"/>
  <c r="P459" i="20"/>
  <c r="Y451" i="20"/>
  <c r="P451" i="20"/>
  <c r="Y443" i="20"/>
  <c r="P443" i="20"/>
  <c r="Y435" i="20"/>
  <c r="P435" i="20"/>
  <c r="Y427" i="20"/>
  <c r="P427" i="20"/>
  <c r="Y419" i="20"/>
  <c r="P419" i="20"/>
  <c r="Y411" i="20"/>
  <c r="P411" i="20"/>
  <c r="Y403" i="20"/>
  <c r="P403" i="20"/>
  <c r="Y395" i="20"/>
  <c r="P395" i="20"/>
  <c r="Y387" i="20"/>
  <c r="P387" i="20"/>
  <c r="Y379" i="20"/>
  <c r="P379" i="20"/>
  <c r="Y371" i="20"/>
  <c r="P371" i="20"/>
  <c r="Y363" i="20"/>
  <c r="P363" i="20"/>
  <c r="Y355" i="20"/>
  <c r="P355" i="20"/>
  <c r="Y347" i="20"/>
  <c r="P347" i="20"/>
  <c r="Y339" i="20"/>
  <c r="P339" i="20"/>
  <c r="Y331" i="20"/>
  <c r="P331" i="20"/>
  <c r="Y323" i="20"/>
  <c r="P323" i="20"/>
  <c r="Y315" i="20"/>
  <c r="P315" i="20"/>
  <c r="Y307" i="20"/>
  <c r="P307" i="20"/>
  <c r="Y299" i="20"/>
  <c r="P299" i="20"/>
  <c r="Y291" i="20"/>
  <c r="P291" i="20"/>
  <c r="Y283" i="20"/>
  <c r="P283" i="20"/>
  <c r="Y275" i="20"/>
  <c r="P275" i="20"/>
  <c r="Y267" i="20"/>
  <c r="P267" i="20"/>
  <c r="Y259" i="20"/>
  <c r="P259" i="20"/>
  <c r="Y251" i="20"/>
  <c r="P251" i="20"/>
  <c r="Y243" i="20"/>
  <c r="P243" i="20"/>
  <c r="Y235" i="20"/>
  <c r="P235" i="20"/>
  <c r="Y227" i="20"/>
  <c r="P227" i="20"/>
  <c r="Y219" i="20"/>
  <c r="P219" i="20"/>
  <c r="Y864" i="20"/>
  <c r="P864" i="20"/>
  <c r="Y848" i="20"/>
  <c r="P848" i="20"/>
  <c r="Y832" i="20"/>
  <c r="P832" i="20"/>
  <c r="Y816" i="20"/>
  <c r="P816" i="20"/>
  <c r="Y800" i="20"/>
  <c r="P800" i="20"/>
  <c r="Y776" i="20"/>
  <c r="P776" i="20"/>
  <c r="Y760" i="20"/>
  <c r="P760" i="20"/>
  <c r="Y744" i="20"/>
  <c r="P744" i="20"/>
  <c r="Y720" i="20"/>
  <c r="P720" i="20"/>
  <c r="Y704" i="20"/>
  <c r="P704" i="20"/>
  <c r="Y688" i="20"/>
  <c r="P688" i="20"/>
  <c r="Y672" i="20"/>
  <c r="P672" i="20"/>
  <c r="Y648" i="20"/>
  <c r="P648" i="20"/>
  <c r="Y632" i="20"/>
  <c r="P632" i="20"/>
  <c r="Y616" i="20"/>
  <c r="P616" i="20"/>
  <c r="Y600" i="20"/>
  <c r="P600" i="20"/>
  <c r="Y584" i="20"/>
  <c r="P584" i="20"/>
  <c r="Y168" i="20"/>
  <c r="P168" i="20"/>
  <c r="Y160" i="20"/>
  <c r="P160" i="20"/>
  <c r="Y152" i="20"/>
  <c r="P152" i="20"/>
  <c r="Y144" i="20"/>
  <c r="P144" i="20"/>
  <c r="Y136" i="20"/>
  <c r="P136" i="20"/>
  <c r="Y128" i="20"/>
  <c r="P128" i="20"/>
  <c r="Y120" i="20"/>
  <c r="P120" i="20"/>
  <c r="Y112" i="20"/>
  <c r="P112" i="20"/>
  <c r="Y104" i="20"/>
  <c r="P104" i="20"/>
  <c r="Y96" i="20"/>
  <c r="P96" i="20"/>
  <c r="Y88" i="20"/>
  <c r="P88" i="20"/>
  <c r="Y76" i="20"/>
  <c r="P76" i="20"/>
  <c r="Y44" i="20"/>
  <c r="P44" i="20"/>
  <c r="Y29" i="20"/>
  <c r="P29" i="20"/>
  <c r="Y21" i="20"/>
  <c r="P21" i="20"/>
  <c r="Y34" i="20"/>
  <c r="P34" i="20"/>
  <c r="Y26" i="20"/>
  <c r="P26" i="20"/>
  <c r="Y18" i="20"/>
  <c r="P18" i="20"/>
  <c r="Y8" i="20"/>
  <c r="P8" i="20"/>
  <c r="Y11" i="20"/>
  <c r="P11" i="20"/>
  <c r="Y1895" i="20"/>
  <c r="P1895" i="20"/>
  <c r="Y1893" i="20"/>
  <c r="P1893" i="20"/>
  <c r="Z1893" i="20" s="1"/>
  <c r="Y1877" i="20"/>
  <c r="P1877" i="20"/>
  <c r="Z1877" i="20" s="1"/>
  <c r="U1877" i="20" s="1"/>
  <c r="T1877" i="20" s="1"/>
  <c r="S1877" i="20" s="1"/>
  <c r="Y1881" i="20"/>
  <c r="P1881" i="20"/>
  <c r="Z1881" i="20" s="1"/>
  <c r="Y1289" i="20"/>
  <c r="P1289" i="20"/>
  <c r="Z1289" i="20" s="1"/>
  <c r="U1289" i="20" s="1"/>
  <c r="Y1612" i="20"/>
  <c r="P1612" i="20"/>
  <c r="Z1612" i="20" s="1"/>
  <c r="U1612" i="20" s="1"/>
  <c r="Y1548" i="20"/>
  <c r="P1548" i="20"/>
  <c r="Y1588" i="20"/>
  <c r="P1588" i="20"/>
  <c r="Y1524" i="20"/>
  <c r="P1524" i="20"/>
  <c r="S1451" i="20"/>
  <c r="S1387" i="20"/>
  <c r="S548" i="20"/>
  <c r="S606" i="20"/>
  <c r="T1983" i="20"/>
  <c r="S1983" i="20" s="1"/>
  <c r="T1897" i="20"/>
  <c r="S1897" i="20" s="1"/>
  <c r="T1313" i="20"/>
  <c r="S1313" i="20" s="1"/>
  <c r="T1297" i="20"/>
  <c r="S1297" i="20" s="1"/>
  <c r="T1705" i="20"/>
  <c r="S1705" i="20" s="1"/>
  <c r="T1689" i="20"/>
  <c r="S1689" i="20" s="1"/>
  <c r="T1673" i="20"/>
  <c r="S1673" i="20" s="1"/>
  <c r="T1520" i="20"/>
  <c r="S1520" i="20" s="1"/>
  <c r="T950" i="20"/>
  <c r="S950" i="20" s="1"/>
  <c r="T714" i="20"/>
  <c r="S714" i="20" s="1"/>
  <c r="T598" i="20"/>
  <c r="S598" i="20" s="1"/>
  <c r="T728" i="20"/>
  <c r="S728" i="20" s="1"/>
  <c r="T560" i="20"/>
  <c r="S560" i="20" s="1"/>
  <c r="S1999" i="20"/>
  <c r="S1504" i="20"/>
  <c r="S934" i="20"/>
  <c r="S1970" i="20"/>
  <c r="S1818" i="20"/>
  <c r="S1802" i="20"/>
  <c r="S1786" i="20"/>
  <c r="T1628" i="20"/>
  <c r="S1628" i="20" s="1"/>
  <c r="T1596" i="20"/>
  <c r="S1596" i="20" s="1"/>
  <c r="T1564" i="20"/>
  <c r="S1564" i="20" s="1"/>
  <c r="T1532" i="20"/>
  <c r="S1532" i="20" s="1"/>
  <c r="T1435" i="20"/>
  <c r="S1435" i="20" s="1"/>
  <c r="T1403" i="20"/>
  <c r="S1403" i="20" s="1"/>
  <c r="T1355" i="20"/>
  <c r="S1355" i="20" s="1"/>
  <c r="T525" i="20"/>
  <c r="S525" i="20" s="1"/>
  <c r="T493" i="20"/>
  <c r="S493" i="20" s="1"/>
  <c r="T461" i="20"/>
  <c r="S461" i="20" s="1"/>
  <c r="T429" i="20"/>
  <c r="S429" i="20" s="1"/>
  <c r="T397" i="20"/>
  <c r="S397" i="20" s="1"/>
  <c r="T365" i="20"/>
  <c r="S365" i="20" s="1"/>
  <c r="T333" i="20"/>
  <c r="S333" i="20" s="1"/>
  <c r="T237" i="20"/>
  <c r="S237" i="20" s="1"/>
  <c r="T369" i="20"/>
  <c r="S369" i="20" s="1"/>
  <c r="T353" i="20"/>
  <c r="S353" i="20" s="1"/>
  <c r="T305" i="20"/>
  <c r="S305" i="20" s="1"/>
  <c r="T289" i="20"/>
  <c r="S289" i="20" s="1"/>
  <c r="T241" i="20"/>
  <c r="S241" i="20" s="1"/>
  <c r="T225" i="20"/>
  <c r="S225" i="20" s="1"/>
  <c r="T1427" i="20"/>
  <c r="S1427" i="20" s="1"/>
  <c r="T1991" i="20"/>
  <c r="S1991" i="20" s="1"/>
  <c r="T1905" i="20"/>
  <c r="S1905" i="20" s="1"/>
  <c r="T1873" i="20"/>
  <c r="S1873" i="20" s="1"/>
  <c r="T1701" i="20"/>
  <c r="S1701" i="20" s="1"/>
  <c r="T1512" i="20"/>
  <c r="S1512" i="20" s="1"/>
  <c r="T1496" i="20"/>
  <c r="S1496" i="20" s="1"/>
  <c r="T946" i="20"/>
  <c r="S946" i="20" s="1"/>
  <c r="T594" i="20"/>
  <c r="S594" i="20" s="1"/>
  <c r="S1685" i="20"/>
  <c r="T1443" i="20"/>
  <c r="S1443" i="20" s="1"/>
  <c r="T1838" i="20"/>
  <c r="S1838" i="20" s="1"/>
  <c r="T1830" i="20"/>
  <c r="S1830" i="20" s="1"/>
  <c r="T1987" i="20"/>
  <c r="S1987" i="20" s="1"/>
  <c r="T1885" i="20"/>
  <c r="S1885" i="20" s="1"/>
  <c r="T1709" i="20"/>
  <c r="S1709" i="20" s="1"/>
  <c r="T1693" i="20"/>
  <c r="S1693" i="20" s="1"/>
  <c r="T1677" i="20"/>
  <c r="S1677" i="20" s="1"/>
  <c r="T1492" i="20"/>
  <c r="S1492" i="20" s="1"/>
  <c r="T942" i="20"/>
  <c r="S942" i="20" s="1"/>
  <c r="T926" i="20"/>
  <c r="S926" i="20" s="1"/>
  <c r="T710" i="20"/>
  <c r="S710" i="20" s="1"/>
  <c r="T880" i="20"/>
  <c r="S880" i="20" s="1"/>
  <c r="T572" i="20"/>
  <c r="S572" i="20" s="1"/>
  <c r="S958" i="20"/>
  <c r="S1508" i="20"/>
  <c r="U1901" i="20"/>
  <c r="T568" i="20"/>
  <c r="S568" i="20" s="1"/>
  <c r="T552" i="20"/>
  <c r="S552" i="20" s="1"/>
  <c r="T1822" i="20"/>
  <c r="S1822" i="20" s="1"/>
  <c r="T1697" i="20"/>
  <c r="S1697" i="20" s="1"/>
  <c r="T1681" i="20"/>
  <c r="S1681" i="20" s="1"/>
  <c r="T1516" i="20"/>
  <c r="S1516" i="20" s="1"/>
  <c r="T1500" i="20"/>
  <c r="S1500" i="20" s="1"/>
  <c r="T954" i="20"/>
  <c r="S954" i="20" s="1"/>
  <c r="T602" i="20"/>
  <c r="S602" i="20" s="1"/>
  <c r="T686" i="20"/>
  <c r="S686" i="20" s="1"/>
  <c r="T664" i="20"/>
  <c r="S664" i="20" s="1"/>
  <c r="T564" i="20"/>
  <c r="S564" i="20" s="1"/>
  <c r="S590" i="20"/>
  <c r="S698" i="20"/>
  <c r="S1995" i="20"/>
  <c r="T1854" i="20"/>
  <c r="S1854" i="20" s="1"/>
  <c r="T1862" i="20"/>
  <c r="S1862" i="20" s="1"/>
  <c r="T1262" i="20"/>
  <c r="S1262" i="20" s="1"/>
  <c r="T1198" i="20"/>
  <c r="S1198" i="20" s="1"/>
  <c r="T1134" i="20"/>
  <c r="S1134" i="20" s="1"/>
  <c r="T1010" i="20"/>
  <c r="S1010" i="20" s="1"/>
  <c r="T1054" i="20"/>
  <c r="S1054" i="20" s="1"/>
  <c r="T1022" i="20"/>
  <c r="S1022" i="20" s="1"/>
  <c r="T990" i="20"/>
  <c r="S990" i="20" s="1"/>
  <c r="T1278" i="20"/>
  <c r="S1278" i="20" s="1"/>
  <c r="T1214" i="20"/>
  <c r="S1214" i="20" s="1"/>
  <c r="T1150" i="20"/>
  <c r="S1150" i="20" s="1"/>
  <c r="T1126" i="20"/>
  <c r="S1126" i="20" s="1"/>
  <c r="T1030" i="20"/>
  <c r="S1030" i="20" s="1"/>
  <c r="T998" i="20"/>
  <c r="S998" i="20" s="1"/>
  <c r="T966" i="20"/>
  <c r="S966" i="20" s="1"/>
  <c r="U1881" i="20"/>
  <c r="T1870" i="20"/>
  <c r="S1870" i="20" s="1"/>
  <c r="U1889" i="20"/>
  <c r="U1321" i="20"/>
  <c r="U1305" i="20"/>
  <c r="U1580" i="20"/>
  <c r="U1317" i="20"/>
  <c r="AA393" i="20"/>
  <c r="AA265" i="20"/>
  <c r="AA329" i="20"/>
  <c r="AA1580" i="20"/>
  <c r="Z1467" i="20"/>
  <c r="U1467" i="20" s="1"/>
  <c r="AA1467" i="20"/>
  <c r="Z377" i="20"/>
  <c r="U377" i="20" s="1"/>
  <c r="AA377" i="20"/>
  <c r="Z345" i="20"/>
  <c r="U345" i="20" s="1"/>
  <c r="AA345" i="20"/>
  <c r="Z313" i="20"/>
  <c r="U313" i="20" s="1"/>
  <c r="AA313" i="20"/>
  <c r="Z281" i="20"/>
  <c r="U281" i="20" s="1"/>
  <c r="AA281" i="20"/>
  <c r="Z249" i="20"/>
  <c r="U249" i="20" s="1"/>
  <c r="AA249" i="20"/>
  <c r="Z217" i="20"/>
  <c r="U217" i="20" s="1"/>
  <c r="AA217" i="20"/>
  <c r="AA361" i="20"/>
  <c r="AA297" i="20"/>
  <c r="AA233" i="20"/>
  <c r="AA1403" i="20"/>
  <c r="U1893" i="20"/>
  <c r="AA501" i="20"/>
  <c r="AA349" i="20"/>
  <c r="AA437" i="20"/>
  <c r="AA385" i="20"/>
  <c r="AA369" i="20"/>
  <c r="AA353" i="20"/>
  <c r="AA337" i="20"/>
  <c r="AA321" i="20"/>
  <c r="AA305" i="20"/>
  <c r="AA289" i="20"/>
  <c r="AA273" i="20"/>
  <c r="AA257" i="20"/>
  <c r="AA241" i="20"/>
  <c r="AA225" i="20"/>
  <c r="AA477" i="20"/>
  <c r="AA221" i="20"/>
  <c r="AA469" i="20"/>
  <c r="AA405" i="20"/>
  <c r="AA1435" i="20"/>
  <c r="AA517" i="20"/>
  <c r="AA485" i="20"/>
  <c r="AA453" i="20"/>
  <c r="AA421" i="20"/>
  <c r="AA1419" i="20"/>
  <c r="AA1387" i="20"/>
  <c r="AA1339" i="20"/>
  <c r="AA413" i="20"/>
  <c r="AA285" i="20"/>
  <c r="AA1483" i="20"/>
  <c r="AA509" i="20"/>
  <c r="AA445" i="20"/>
  <c r="AA381" i="20"/>
  <c r="AA317" i="20"/>
  <c r="AA253" i="20"/>
  <c r="AA1628" i="20"/>
  <c r="AA1532" i="20"/>
  <c r="AA1451" i="20"/>
  <c r="AA1355" i="20"/>
  <c r="AA525" i="20"/>
  <c r="AA493" i="20"/>
  <c r="AA461" i="20"/>
  <c r="AA429" i="20"/>
  <c r="AA397" i="20"/>
  <c r="AA365" i="20"/>
  <c r="AA333" i="20"/>
  <c r="AA301" i="20"/>
  <c r="AA269" i="20"/>
  <c r="AA237" i="20"/>
  <c r="AA1596" i="20"/>
  <c r="AA1564" i="20"/>
  <c r="Z2001" i="20"/>
  <c r="U2001" i="20" s="1"/>
  <c r="T2001" i="20" s="1"/>
  <c r="S2001" i="20" s="1"/>
  <c r="Z1985" i="20"/>
  <c r="U1985" i="20" s="1"/>
  <c r="T1985" i="20" s="1"/>
  <c r="Z1976" i="20"/>
  <c r="U1976" i="20" s="1"/>
  <c r="T1976" i="20" s="1"/>
  <c r="S1976" i="20" s="1"/>
  <c r="Z1966" i="20"/>
  <c r="U1966" i="20" s="1"/>
  <c r="T1966" i="20" s="1"/>
  <c r="Z1950" i="20"/>
  <c r="U1950" i="20" s="1"/>
  <c r="Z1935" i="20"/>
  <c r="U1935" i="20" s="1"/>
  <c r="T1935" i="20" s="1"/>
  <c r="Z1927" i="20"/>
  <c r="U1927" i="20" s="1"/>
  <c r="T1927" i="20" s="1"/>
  <c r="Z1919" i="20"/>
  <c r="U1919" i="20" s="1"/>
  <c r="T1919" i="20" s="1"/>
  <c r="Z1911" i="20"/>
  <c r="U1911" i="20" s="1"/>
  <c r="T1911" i="20" s="1"/>
  <c r="Z1899" i="20"/>
  <c r="U1899" i="20" s="1"/>
  <c r="T1899" i="20" s="1"/>
  <c r="Z1883" i="20"/>
  <c r="U1883" i="20" s="1"/>
  <c r="T1883" i="20" s="1"/>
  <c r="Z1820" i="20"/>
  <c r="U1820" i="20" s="1"/>
  <c r="T1820" i="20" s="1"/>
  <c r="Z1804" i="20"/>
  <c r="U1804" i="20" s="1"/>
  <c r="Z1788" i="20"/>
  <c r="U1788" i="20" s="1"/>
  <c r="T1788" i="20" s="1"/>
  <c r="Z1777" i="20"/>
  <c r="U1777" i="20" s="1"/>
  <c r="T1777" i="20" s="1"/>
  <c r="S1777" i="20" s="1"/>
  <c r="Z1769" i="20"/>
  <c r="U1769" i="20" s="1"/>
  <c r="T1769" i="20" s="1"/>
  <c r="S1769" i="20" s="1"/>
  <c r="Z1761" i="20"/>
  <c r="U1761" i="20" s="1"/>
  <c r="T1761" i="20" s="1"/>
  <c r="S1761" i="20" s="1"/>
  <c r="Z1753" i="20"/>
  <c r="U1753" i="20" s="1"/>
  <c r="T1753" i="20" s="1"/>
  <c r="S1753" i="20" s="1"/>
  <c r="Z1745" i="20"/>
  <c r="U1745" i="20" s="1"/>
  <c r="T1745" i="20" s="1"/>
  <c r="Z1737" i="20"/>
  <c r="U1737" i="20" s="1"/>
  <c r="T1737" i="20" s="1"/>
  <c r="S1737" i="20" s="1"/>
  <c r="Z1729" i="20"/>
  <c r="U1729" i="20" s="1"/>
  <c r="Z1721" i="20"/>
  <c r="U1721" i="20" s="1"/>
  <c r="T1721" i="20" s="1"/>
  <c r="S1721" i="20" s="1"/>
  <c r="Z1713" i="20"/>
  <c r="U1713" i="20" s="1"/>
  <c r="T1713" i="20" s="1"/>
  <c r="Z1687" i="20"/>
  <c r="U1687" i="20" s="1"/>
  <c r="T1687" i="20" s="1"/>
  <c r="Z1670" i="20"/>
  <c r="U1670" i="20" s="1"/>
  <c r="T1670" i="20" s="1"/>
  <c r="Z1662" i="20"/>
  <c r="U1662" i="20" s="1"/>
  <c r="Z1654" i="20"/>
  <c r="U1654" i="20" s="1"/>
  <c r="T1654" i="20" s="1"/>
  <c r="Z1646" i="20"/>
  <c r="U1646" i="20" s="1"/>
  <c r="Z1638" i="20"/>
  <c r="U1638" i="20" s="1"/>
  <c r="T1638" i="20" s="1"/>
  <c r="Z1630" i="20"/>
  <c r="U1630" i="20" s="1"/>
  <c r="Z1622" i="20"/>
  <c r="U1622" i="20" s="1"/>
  <c r="Z1614" i="20"/>
  <c r="U1614" i="20" s="1"/>
  <c r="Z1606" i="20"/>
  <c r="U1606" i="20" s="1"/>
  <c r="T1606" i="20" s="1"/>
  <c r="Z1598" i="20"/>
  <c r="U1598" i="20" s="1"/>
  <c r="T1598" i="20" s="1"/>
  <c r="Z1590" i="20"/>
  <c r="U1590" i="20" s="1"/>
  <c r="T1590" i="20" s="1"/>
  <c r="Z1582" i="20"/>
  <c r="U1582" i="20" s="1"/>
  <c r="T1582" i="20" s="1"/>
  <c r="Z1574" i="20"/>
  <c r="U1574" i="20" s="1"/>
  <c r="T1574" i="20" s="1"/>
  <c r="Z1566" i="20"/>
  <c r="U1566" i="20" s="1"/>
  <c r="T1566" i="20" s="1"/>
  <c r="Z1558" i="20"/>
  <c r="U1558" i="20" s="1"/>
  <c r="T1558" i="20" s="1"/>
  <c r="Z1550" i="20"/>
  <c r="U1550" i="20" s="1"/>
  <c r="T1550" i="20" s="1"/>
  <c r="Z1542" i="20"/>
  <c r="U1542" i="20" s="1"/>
  <c r="T1542" i="20" s="1"/>
  <c r="Z1534" i="20"/>
  <c r="U1534" i="20" s="1"/>
  <c r="T1534" i="20" s="1"/>
  <c r="Z1526" i="20"/>
  <c r="U1526" i="20" s="1"/>
  <c r="T1526" i="20" s="1"/>
  <c r="Z1514" i="20"/>
  <c r="U1514" i="20" s="1"/>
  <c r="T1514" i="20" s="1"/>
  <c r="S1514" i="20" s="1"/>
  <c r="Z1498" i="20"/>
  <c r="U1498" i="20" s="1"/>
  <c r="T1498" i="20" s="1"/>
  <c r="S1498" i="20" s="1"/>
  <c r="Z1485" i="20"/>
  <c r="U1485" i="20" s="1"/>
  <c r="Z1477" i="20"/>
  <c r="U1477" i="20" s="1"/>
  <c r="T1477" i="20" s="1"/>
  <c r="Z1469" i="20"/>
  <c r="U1469" i="20" s="1"/>
  <c r="Z1461" i="20"/>
  <c r="U1461" i="20" s="1"/>
  <c r="Z1453" i="20"/>
  <c r="U1453" i="20" s="1"/>
  <c r="Z1445" i="20"/>
  <c r="U1445" i="20" s="1"/>
  <c r="T1445" i="20" s="1"/>
  <c r="Z1437" i="20"/>
  <c r="U1437" i="20" s="1"/>
  <c r="Z1429" i="20"/>
  <c r="U1429" i="20" s="1"/>
  <c r="Z1421" i="20"/>
  <c r="U1421" i="20" s="1"/>
  <c r="Z1413" i="20"/>
  <c r="U1413" i="20" s="1"/>
  <c r="T1413" i="20" s="1"/>
  <c r="Z1405" i="20"/>
  <c r="U1405" i="20" s="1"/>
  <c r="Z1397" i="20"/>
  <c r="U1397" i="20" s="1"/>
  <c r="Z1389" i="20"/>
  <c r="U1389" i="20" s="1"/>
  <c r="Z1381" i="20"/>
  <c r="U1381" i="20" s="1"/>
  <c r="Z1373" i="20"/>
  <c r="U1373" i="20" s="1"/>
  <c r="Z1365" i="20"/>
  <c r="U1365" i="20" s="1"/>
  <c r="Z1357" i="20"/>
  <c r="U1357" i="20" s="1"/>
  <c r="Z1349" i="20"/>
  <c r="U1349" i="20" s="1"/>
  <c r="Z1341" i="20"/>
  <c r="U1341" i="20" s="1"/>
  <c r="Z1333" i="20"/>
  <c r="U1333" i="20" s="1"/>
  <c r="Z1303" i="20"/>
  <c r="U1303" i="20" s="1"/>
  <c r="Z1284" i="20"/>
  <c r="U1284" i="20" s="1"/>
  <c r="T1284" i="20" s="1"/>
  <c r="Z1276" i="20"/>
  <c r="U1276" i="20" s="1"/>
  <c r="T1276" i="20" s="1"/>
  <c r="Z1268" i="20"/>
  <c r="U1268" i="20" s="1"/>
  <c r="T1268" i="20" s="1"/>
  <c r="Z1260" i="20"/>
  <c r="U1260" i="20" s="1"/>
  <c r="T1260" i="20" s="1"/>
  <c r="Z1252" i="20"/>
  <c r="U1252" i="20" s="1"/>
  <c r="T1252" i="20" s="1"/>
  <c r="Z1244" i="20"/>
  <c r="U1244" i="20" s="1"/>
  <c r="T1244" i="20" s="1"/>
  <c r="Z1236" i="20"/>
  <c r="U1236" i="20" s="1"/>
  <c r="T1236" i="20" s="1"/>
  <c r="Z1228" i="20"/>
  <c r="U1228" i="20" s="1"/>
  <c r="T1228" i="20" s="1"/>
  <c r="Z1220" i="20"/>
  <c r="U1220" i="20" s="1"/>
  <c r="T1220" i="20" s="1"/>
  <c r="Z1212" i="20"/>
  <c r="U1212" i="20" s="1"/>
  <c r="T1212" i="20" s="1"/>
  <c r="Z1204" i="20"/>
  <c r="U1204" i="20" s="1"/>
  <c r="T1204" i="20" s="1"/>
  <c r="Z1196" i="20"/>
  <c r="U1196" i="20" s="1"/>
  <c r="T1196" i="20" s="1"/>
  <c r="Z1188" i="20"/>
  <c r="U1188" i="20" s="1"/>
  <c r="T1188" i="20" s="1"/>
  <c r="Z1180" i="20"/>
  <c r="U1180" i="20" s="1"/>
  <c r="T1180" i="20" s="1"/>
  <c r="Z1172" i="20"/>
  <c r="U1172" i="20" s="1"/>
  <c r="T1172" i="20" s="1"/>
  <c r="Z1164" i="20"/>
  <c r="U1164" i="20" s="1"/>
  <c r="T1164" i="20" s="1"/>
  <c r="Z1156" i="20"/>
  <c r="U1156" i="20" s="1"/>
  <c r="T1156" i="20" s="1"/>
  <c r="Z1148" i="20"/>
  <c r="U1148" i="20" s="1"/>
  <c r="T1148" i="20" s="1"/>
  <c r="Z1140" i="20"/>
  <c r="U1140" i="20" s="1"/>
  <c r="T1140" i="20" s="1"/>
  <c r="Z1132" i="20"/>
  <c r="U1132" i="20" s="1"/>
  <c r="T1132" i="20" s="1"/>
  <c r="Z1124" i="20"/>
  <c r="U1124" i="20" s="1"/>
  <c r="T1124" i="20" s="1"/>
  <c r="Z1116" i="20"/>
  <c r="U1116" i="20" s="1"/>
  <c r="T1116" i="20" s="1"/>
  <c r="Z1108" i="20"/>
  <c r="U1108" i="20" s="1"/>
  <c r="T1108" i="20" s="1"/>
  <c r="Z1100" i="20"/>
  <c r="U1100" i="20" s="1"/>
  <c r="T1100" i="20" s="1"/>
  <c r="Z1092" i="20"/>
  <c r="U1092" i="20" s="1"/>
  <c r="Z1084" i="20"/>
  <c r="U1084" i="20" s="1"/>
  <c r="Z1076" i="20"/>
  <c r="U1076" i="20" s="1"/>
  <c r="Z1068" i="20"/>
  <c r="U1068" i="20" s="1"/>
  <c r="Z1060" i="20"/>
  <c r="U1060" i="20" s="1"/>
  <c r="Z1052" i="20"/>
  <c r="U1052" i="20" s="1"/>
  <c r="T1052" i="20" s="1"/>
  <c r="Z1044" i="20"/>
  <c r="U1044" i="20" s="1"/>
  <c r="T1044" i="20" s="1"/>
  <c r="Z1036" i="20"/>
  <c r="U1036" i="20" s="1"/>
  <c r="T1036" i="20" s="1"/>
  <c r="Z1028" i="20"/>
  <c r="U1028" i="20" s="1"/>
  <c r="T1028" i="20" s="1"/>
  <c r="Z1020" i="20"/>
  <c r="U1020" i="20" s="1"/>
  <c r="T1020" i="20" s="1"/>
  <c r="Z1012" i="20"/>
  <c r="U1012" i="20" s="1"/>
  <c r="T1012" i="20" s="1"/>
  <c r="Z1004" i="20"/>
  <c r="U1004" i="20" s="1"/>
  <c r="T1004" i="20" s="1"/>
  <c r="Z996" i="20"/>
  <c r="U996" i="20" s="1"/>
  <c r="T996" i="20" s="1"/>
  <c r="Z988" i="20"/>
  <c r="U988" i="20" s="1"/>
  <c r="T988" i="20" s="1"/>
  <c r="Z980" i="20"/>
  <c r="U980" i="20" s="1"/>
  <c r="T980" i="20" s="1"/>
  <c r="Z972" i="20"/>
  <c r="U972" i="20" s="1"/>
  <c r="T972" i="20" s="1"/>
  <c r="Z964" i="20"/>
  <c r="U964" i="20" s="1"/>
  <c r="T964" i="20" s="1"/>
  <c r="Z940" i="20"/>
  <c r="U940" i="20" s="1"/>
  <c r="T940" i="20" s="1"/>
  <c r="S940" i="20" s="1"/>
  <c r="Z920" i="20"/>
  <c r="U920" i="20" s="1"/>
  <c r="T920" i="20" s="1"/>
  <c r="S920" i="20" s="1"/>
  <c r="Z912" i="20"/>
  <c r="U912" i="20" s="1"/>
  <c r="T912" i="20" s="1"/>
  <c r="S912" i="20" s="1"/>
  <c r="Z904" i="20"/>
  <c r="U904" i="20" s="1"/>
  <c r="T904" i="20" s="1"/>
  <c r="S904" i="20" s="1"/>
  <c r="Z896" i="20"/>
  <c r="U896" i="20" s="1"/>
  <c r="T896" i="20" s="1"/>
  <c r="S896" i="20" s="1"/>
  <c r="Z888" i="20"/>
  <c r="U888" i="20" s="1"/>
  <c r="T888" i="20" s="1"/>
  <c r="S888" i="20" s="1"/>
  <c r="Z806" i="20"/>
  <c r="U806" i="20" s="1"/>
  <c r="T806" i="20" s="1"/>
  <c r="Z790" i="20"/>
  <c r="U790" i="20" s="1"/>
  <c r="Z774" i="20"/>
  <c r="U774" i="20" s="1"/>
  <c r="T774" i="20" s="1"/>
  <c r="S774" i="20" s="1"/>
  <c r="Z758" i="20"/>
  <c r="U758" i="20" s="1"/>
  <c r="T758" i="20" s="1"/>
  <c r="Z742" i="20"/>
  <c r="U742" i="20" s="1"/>
  <c r="T742" i="20" s="1"/>
  <c r="S742" i="20" s="1"/>
  <c r="Z726" i="20"/>
  <c r="U726" i="20" s="1"/>
  <c r="T726" i="20" s="1"/>
  <c r="Z702" i="20"/>
  <c r="U702" i="20" s="1"/>
  <c r="T702" i="20" s="1"/>
  <c r="S702" i="20" s="1"/>
  <c r="Z678" i="20"/>
  <c r="U678" i="20" s="1"/>
  <c r="T678" i="20" s="1"/>
  <c r="Z662" i="20"/>
  <c r="U662" i="20" s="1"/>
  <c r="T662" i="20" s="1"/>
  <c r="Z646" i="20"/>
  <c r="U646" i="20" s="1"/>
  <c r="T646" i="20" s="1"/>
  <c r="S646" i="20" s="1"/>
  <c r="Z630" i="20"/>
  <c r="U630" i="20" s="1"/>
  <c r="T630" i="20" s="1"/>
  <c r="Z574" i="20"/>
  <c r="U574" i="20" s="1"/>
  <c r="T574" i="20" s="1"/>
  <c r="S574" i="20" s="1"/>
  <c r="Z558" i="20"/>
  <c r="U558" i="20" s="1"/>
  <c r="T558" i="20" s="1"/>
  <c r="S558" i="20" s="1"/>
  <c r="Z545" i="20"/>
  <c r="U545" i="20" s="1"/>
  <c r="Z537" i="20"/>
  <c r="U537" i="20" s="1"/>
  <c r="T537" i="20" s="1"/>
  <c r="S537" i="20" s="1"/>
  <c r="Z529" i="20"/>
  <c r="U529" i="20" s="1"/>
  <c r="Z513" i="20"/>
  <c r="U513" i="20" s="1"/>
  <c r="T513" i="20" s="1"/>
  <c r="S513" i="20" s="1"/>
  <c r="Z497" i="20"/>
  <c r="U497" i="20" s="1"/>
  <c r="Z481" i="20"/>
  <c r="U481" i="20" s="1"/>
  <c r="Z465" i="20"/>
  <c r="U465" i="20" s="1"/>
  <c r="Z449" i="20"/>
  <c r="U449" i="20" s="1"/>
  <c r="T449" i="20" s="1"/>
  <c r="S449" i="20" s="1"/>
  <c r="Z433" i="20"/>
  <c r="U433" i="20" s="1"/>
  <c r="Z417" i="20"/>
  <c r="U417" i="20" s="1"/>
  <c r="T417" i="20" s="1"/>
  <c r="S417" i="20" s="1"/>
  <c r="Z401" i="20"/>
  <c r="U401" i="20" s="1"/>
  <c r="Z373" i="20"/>
  <c r="U373" i="20" s="1"/>
  <c r="Z341" i="20"/>
  <c r="U341" i="20" s="1"/>
  <c r="Z309" i="20"/>
  <c r="U309" i="20" s="1"/>
  <c r="Z277" i="20"/>
  <c r="U277" i="20" s="1"/>
  <c r="Z245" i="20"/>
  <c r="U245" i="20" s="1"/>
  <c r="Z876" i="20"/>
  <c r="U876" i="20" s="1"/>
  <c r="T876" i="20" s="1"/>
  <c r="Z860" i="20"/>
  <c r="U860" i="20" s="1"/>
  <c r="T860" i="20" s="1"/>
  <c r="Z844" i="20"/>
  <c r="U844" i="20" s="1"/>
  <c r="T844" i="20" s="1"/>
  <c r="Z828" i="20"/>
  <c r="U828" i="20" s="1"/>
  <c r="T828" i="20" s="1"/>
  <c r="Z812" i="20"/>
  <c r="U812" i="20" s="1"/>
  <c r="T812" i="20" s="1"/>
  <c r="Z780" i="20"/>
  <c r="U780" i="20" s="1"/>
  <c r="T780" i="20" s="1"/>
  <c r="Z764" i="20"/>
  <c r="U764" i="20" s="1"/>
  <c r="T764" i="20" s="1"/>
  <c r="Z748" i="20"/>
  <c r="U748" i="20" s="1"/>
  <c r="T748" i="20" s="1"/>
  <c r="Z732" i="20"/>
  <c r="U732" i="20" s="1"/>
  <c r="T732" i="20" s="1"/>
  <c r="Z716" i="20"/>
  <c r="U716" i="20" s="1"/>
  <c r="Z700" i="20"/>
  <c r="U700" i="20" s="1"/>
  <c r="T700" i="20" s="1"/>
  <c r="Z684" i="20"/>
  <c r="U684" i="20" s="1"/>
  <c r="T684" i="20" s="1"/>
  <c r="Z668" i="20"/>
  <c r="U668" i="20" s="1"/>
  <c r="T668" i="20" s="1"/>
  <c r="Z652" i="20"/>
  <c r="U652" i="20" s="1"/>
  <c r="T652" i="20" s="1"/>
  <c r="Z636" i="20"/>
  <c r="U636" i="20" s="1"/>
  <c r="Z620" i="20"/>
  <c r="U620" i="20" s="1"/>
  <c r="Z604" i="20"/>
  <c r="U604" i="20" s="1"/>
  <c r="T604" i="20" s="1"/>
  <c r="Z588" i="20"/>
  <c r="U588" i="20" s="1"/>
  <c r="T588" i="20" s="1"/>
  <c r="Z162" i="20"/>
  <c r="U162" i="20" s="1"/>
  <c r="T162" i="20" s="1"/>
  <c r="S162" i="20" s="1"/>
  <c r="Z146" i="20"/>
  <c r="U146" i="20" s="1"/>
  <c r="T146" i="20" s="1"/>
  <c r="Z130" i="20"/>
  <c r="U130" i="20" s="1"/>
  <c r="T130" i="20" s="1"/>
  <c r="S130" i="20" s="1"/>
  <c r="Z114" i="20"/>
  <c r="U114" i="20" s="1"/>
  <c r="T114" i="20" s="1"/>
  <c r="S114" i="20" s="1"/>
  <c r="Z98" i="20"/>
  <c r="U98" i="20" s="1"/>
  <c r="T98" i="20" s="1"/>
  <c r="S98" i="20" s="1"/>
  <c r="Z35" i="20"/>
  <c r="U35" i="20" s="1"/>
  <c r="Z31" i="20"/>
  <c r="U31" i="20" s="1"/>
  <c r="T31" i="20" s="1"/>
  <c r="S31" i="20" s="1"/>
  <c r="Z27" i="20"/>
  <c r="U27" i="20" s="1"/>
  <c r="T27" i="20" s="1"/>
  <c r="Z23" i="20"/>
  <c r="U23" i="20" s="1"/>
  <c r="T23" i="20" s="1"/>
  <c r="S23" i="20" s="1"/>
  <c r="Z19" i="20"/>
  <c r="U19" i="20" s="1"/>
  <c r="T19" i="20" s="1"/>
  <c r="Z32" i="20"/>
  <c r="U32" i="20" s="1"/>
  <c r="T32" i="20" s="1"/>
  <c r="S32" i="20" s="1"/>
  <c r="Z28" i="20"/>
  <c r="U28" i="20" s="1"/>
  <c r="T28" i="20" s="1"/>
  <c r="S28" i="20" s="1"/>
  <c r="Z24" i="20"/>
  <c r="U24" i="20" s="1"/>
  <c r="T24" i="20" s="1"/>
  <c r="S24" i="20" s="1"/>
  <c r="Z20" i="20"/>
  <c r="U20" i="20" s="1"/>
  <c r="T20" i="20" s="1"/>
  <c r="S20" i="20" s="1"/>
  <c r="Z16" i="20"/>
  <c r="Z14" i="20"/>
  <c r="U14" i="20" s="1"/>
  <c r="T14" i="20" s="1"/>
  <c r="Z10" i="20"/>
  <c r="U10" i="20" s="1"/>
  <c r="T10" i="20" s="1"/>
  <c r="S10" i="20" s="1"/>
  <c r="Z7" i="20"/>
  <c r="U7" i="20" s="1"/>
  <c r="T7" i="20" s="1"/>
  <c r="S7" i="20" s="1"/>
  <c r="Z12" i="20"/>
  <c r="U12" i="20" s="1"/>
  <c r="T12" i="20" s="1"/>
  <c r="S12" i="20" s="1"/>
  <c r="Z9" i="20"/>
  <c r="U9" i="20" s="1"/>
  <c r="T9" i="20" s="1"/>
  <c r="S9" i="20" s="1"/>
  <c r="Z2003" i="20"/>
  <c r="U2003" i="20" s="1"/>
  <c r="T2003" i="20" s="1"/>
  <c r="S2003" i="20" s="1"/>
  <c r="Z1997" i="20"/>
  <c r="U1997" i="20" s="1"/>
  <c r="T1997" i="20" s="1"/>
  <c r="Z1989" i="20"/>
  <c r="U1989" i="20" s="1"/>
  <c r="T1989" i="20" s="1"/>
  <c r="S1989" i="20" s="1"/>
  <c r="Z1981" i="20"/>
  <c r="U1981" i="20" s="1"/>
  <c r="T1981" i="20" s="1"/>
  <c r="S1981" i="20" s="1"/>
  <c r="Z1978" i="20"/>
  <c r="U1978" i="20" s="1"/>
  <c r="T1978" i="20" s="1"/>
  <c r="S1978" i="20" s="1"/>
  <c r="Z1974" i="20"/>
  <c r="U1974" i="20" s="1"/>
  <c r="Z1962" i="20"/>
  <c r="U1962" i="20" s="1"/>
  <c r="Z1954" i="20"/>
  <c r="U1954" i="20" s="1"/>
  <c r="Z1946" i="20"/>
  <c r="U1946" i="20" s="1"/>
  <c r="Z1937" i="20"/>
  <c r="U1937" i="20" s="1"/>
  <c r="T1937" i="20" s="1"/>
  <c r="S1937" i="20" s="1"/>
  <c r="Z1933" i="20"/>
  <c r="U1933" i="20" s="1"/>
  <c r="T1933" i="20" s="1"/>
  <c r="Z1929" i="20"/>
  <c r="U1929" i="20" s="1"/>
  <c r="T1929" i="20" s="1"/>
  <c r="S1929" i="20" s="1"/>
  <c r="Z1925" i="20"/>
  <c r="U1925" i="20" s="1"/>
  <c r="T1925" i="20" s="1"/>
  <c r="S1925" i="20" s="1"/>
  <c r="Z1921" i="20"/>
  <c r="U1921" i="20" s="1"/>
  <c r="T1921" i="20" s="1"/>
  <c r="S1921" i="20" s="1"/>
  <c r="Z1917" i="20"/>
  <c r="U1917" i="20" s="1"/>
  <c r="T1917" i="20" s="1"/>
  <c r="Z1913" i="20"/>
  <c r="U1913" i="20" s="1"/>
  <c r="T1913" i="20" s="1"/>
  <c r="S1913" i="20" s="1"/>
  <c r="Z1909" i="20"/>
  <c r="U1909" i="20" s="1"/>
  <c r="T1909" i="20" s="1"/>
  <c r="S1909" i="20" s="1"/>
  <c r="Z1903" i="20"/>
  <c r="U1903" i="20" s="1"/>
  <c r="T1903" i="20" s="1"/>
  <c r="S1903" i="20" s="1"/>
  <c r="Z1887" i="20"/>
  <c r="U1887" i="20" s="1"/>
  <c r="T1887" i="20" s="1"/>
  <c r="S1887" i="20" s="1"/>
  <c r="Z1871" i="20"/>
  <c r="U1871" i="20" s="1"/>
  <c r="T1871" i="20" s="1"/>
  <c r="S1871" i="20" s="1"/>
  <c r="Z1868" i="20"/>
  <c r="U1868" i="20" s="1"/>
  <c r="Z1864" i="20"/>
  <c r="U1864" i="20" s="1"/>
  <c r="Z1860" i="20"/>
  <c r="U1860" i="20" s="1"/>
  <c r="Z1856" i="20"/>
  <c r="U1856" i="20" s="1"/>
  <c r="Z1852" i="20"/>
  <c r="U1852" i="20" s="1"/>
  <c r="Z1848" i="20"/>
  <c r="U1848" i="20" s="1"/>
  <c r="Z1844" i="20"/>
  <c r="U1844" i="20" s="1"/>
  <c r="Z1840" i="20"/>
  <c r="U1840" i="20" s="1"/>
  <c r="Z1836" i="20"/>
  <c r="U1836" i="20" s="1"/>
  <c r="Z1832" i="20"/>
  <c r="U1832" i="20" s="1"/>
  <c r="Z1828" i="20"/>
  <c r="U1828" i="20" s="1"/>
  <c r="Z1824" i="20"/>
  <c r="U1824" i="20" s="1"/>
  <c r="Z1816" i="20"/>
  <c r="U1816" i="20" s="1"/>
  <c r="Z1808" i="20"/>
  <c r="U1808" i="20" s="1"/>
  <c r="Z1800" i="20"/>
  <c r="U1800" i="20" s="1"/>
  <c r="Z1792" i="20"/>
  <c r="U1792" i="20" s="1"/>
  <c r="Z1783" i="20"/>
  <c r="U1783" i="20" s="1"/>
  <c r="T1783" i="20" s="1"/>
  <c r="S1783" i="20" s="1"/>
  <c r="Z1779" i="20"/>
  <c r="U1779" i="20" s="1"/>
  <c r="T1779" i="20" s="1"/>
  <c r="S1779" i="20" s="1"/>
  <c r="Z1775" i="20"/>
  <c r="U1775" i="20" s="1"/>
  <c r="T1775" i="20" s="1"/>
  <c r="S1775" i="20" s="1"/>
  <c r="Z1771" i="20"/>
  <c r="U1771" i="20" s="1"/>
  <c r="T1771" i="20" s="1"/>
  <c r="S1771" i="20" s="1"/>
  <c r="Z1767" i="20"/>
  <c r="U1767" i="20" s="1"/>
  <c r="T1767" i="20" s="1"/>
  <c r="S1767" i="20" s="1"/>
  <c r="Z1763" i="20"/>
  <c r="U1763" i="20" s="1"/>
  <c r="T1763" i="20" s="1"/>
  <c r="S1763" i="20" s="1"/>
  <c r="Z1759" i="20"/>
  <c r="U1759" i="20" s="1"/>
  <c r="T1759" i="20" s="1"/>
  <c r="S1759" i="20" s="1"/>
  <c r="Z1755" i="20"/>
  <c r="U1755" i="20" s="1"/>
  <c r="T1755" i="20" s="1"/>
  <c r="S1755" i="20" s="1"/>
  <c r="Z1751" i="20"/>
  <c r="U1751" i="20" s="1"/>
  <c r="T1751" i="20" s="1"/>
  <c r="S1751" i="20" s="1"/>
  <c r="Z1747" i="20"/>
  <c r="U1747" i="20" s="1"/>
  <c r="T1747" i="20" s="1"/>
  <c r="S1747" i="20" s="1"/>
  <c r="Z1743" i="20"/>
  <c r="U1743" i="20" s="1"/>
  <c r="T1743" i="20" s="1"/>
  <c r="Z1739" i="20"/>
  <c r="U1739" i="20" s="1"/>
  <c r="T1739" i="20" s="1"/>
  <c r="S1739" i="20" s="1"/>
  <c r="Z1735" i="20"/>
  <c r="U1735" i="20" s="1"/>
  <c r="T1735" i="20" s="1"/>
  <c r="S1735" i="20" s="1"/>
  <c r="Z1731" i="20"/>
  <c r="U1731" i="20" s="1"/>
  <c r="T1731" i="20" s="1"/>
  <c r="S1731" i="20" s="1"/>
  <c r="Z1727" i="20"/>
  <c r="U1727" i="20" s="1"/>
  <c r="T1727" i="20" s="1"/>
  <c r="S1727" i="20" s="1"/>
  <c r="Z1723" i="20"/>
  <c r="U1723" i="20" s="1"/>
  <c r="T1723" i="20" s="1"/>
  <c r="S1723" i="20" s="1"/>
  <c r="Z1719" i="20"/>
  <c r="U1719" i="20" s="1"/>
  <c r="T1719" i="20" s="1"/>
  <c r="S1719" i="20" s="1"/>
  <c r="Z1715" i="20"/>
  <c r="U1715" i="20" s="1"/>
  <c r="T1715" i="20" s="1"/>
  <c r="S1715" i="20" s="1"/>
  <c r="Z1711" i="20"/>
  <c r="U1711" i="20" s="1"/>
  <c r="T1711" i="20" s="1"/>
  <c r="S1711" i="20" s="1"/>
  <c r="Z1707" i="20"/>
  <c r="U1707" i="20" s="1"/>
  <c r="T1707" i="20" s="1"/>
  <c r="Z1699" i="20"/>
  <c r="U1699" i="20" s="1"/>
  <c r="T1699" i="20" s="1"/>
  <c r="Z1691" i="20"/>
  <c r="U1691" i="20" s="1"/>
  <c r="T1691" i="20" s="1"/>
  <c r="Z1683" i="20"/>
  <c r="U1683" i="20" s="1"/>
  <c r="T1683" i="20" s="1"/>
  <c r="Z1675" i="20"/>
  <c r="U1675" i="20" s="1"/>
  <c r="T1675" i="20" s="1"/>
  <c r="Z1668" i="20"/>
  <c r="U1668" i="20" s="1"/>
  <c r="Z1664" i="20"/>
  <c r="U1664" i="20" s="1"/>
  <c r="Z1660" i="20"/>
  <c r="U1660" i="20" s="1"/>
  <c r="Z1656" i="20"/>
  <c r="U1656" i="20" s="1"/>
  <c r="Z1652" i="20"/>
  <c r="U1652" i="20" s="1"/>
  <c r="Z1648" i="20"/>
  <c r="U1648" i="20" s="1"/>
  <c r="Z1644" i="20"/>
  <c r="U1644" i="20" s="1"/>
  <c r="Z1640" i="20"/>
  <c r="U1640" i="20" s="1"/>
  <c r="Z1636" i="20"/>
  <c r="U1636" i="20" s="1"/>
  <c r="Z1632" i="20"/>
  <c r="U1632" i="20" s="1"/>
  <c r="Z1624" i="20"/>
  <c r="U1624" i="20" s="1"/>
  <c r="Z1616" i="20"/>
  <c r="U1616" i="20" s="1"/>
  <c r="Z1608" i="20"/>
  <c r="U1608" i="20" s="1"/>
  <c r="Z1600" i="20"/>
  <c r="U1600" i="20" s="1"/>
  <c r="T1600" i="20" s="1"/>
  <c r="S1600" i="20" s="1"/>
  <c r="Z1592" i="20"/>
  <c r="U1592" i="20" s="1"/>
  <c r="T1592" i="20" s="1"/>
  <c r="S1592" i="20" s="1"/>
  <c r="Z1584" i="20"/>
  <c r="U1584" i="20" s="1"/>
  <c r="T1584" i="20" s="1"/>
  <c r="S1584" i="20" s="1"/>
  <c r="Z1576" i="20"/>
  <c r="U1576" i="20" s="1"/>
  <c r="T1576" i="20" s="1"/>
  <c r="Z1568" i="20"/>
  <c r="U1568" i="20" s="1"/>
  <c r="T1568" i="20" s="1"/>
  <c r="S1568" i="20" s="1"/>
  <c r="Z1560" i="20"/>
  <c r="U1560" i="20" s="1"/>
  <c r="T1560" i="20" s="1"/>
  <c r="Z1552" i="20"/>
  <c r="U1552" i="20" s="1"/>
  <c r="T1552" i="20" s="1"/>
  <c r="S1552" i="20" s="1"/>
  <c r="Z1544" i="20"/>
  <c r="U1544" i="20" s="1"/>
  <c r="T1544" i="20" s="1"/>
  <c r="Z1536" i="20"/>
  <c r="U1536" i="20" s="1"/>
  <c r="T1536" i="20" s="1"/>
  <c r="S1536" i="20" s="1"/>
  <c r="Z1528" i="20"/>
  <c r="U1528" i="20" s="1"/>
  <c r="T1528" i="20" s="1"/>
  <c r="Z1518" i="20"/>
  <c r="U1518" i="20" s="1"/>
  <c r="T1518" i="20" s="1"/>
  <c r="S1518" i="20" s="1"/>
  <c r="Z1510" i="20"/>
  <c r="U1510" i="20" s="1"/>
  <c r="T1510" i="20" s="1"/>
  <c r="S1510" i="20" s="1"/>
  <c r="Z1502" i="20"/>
  <c r="U1502" i="20" s="1"/>
  <c r="T1502" i="20" s="1"/>
  <c r="S1502" i="20" s="1"/>
  <c r="Z1494" i="20"/>
  <c r="U1494" i="20" s="1"/>
  <c r="T1494" i="20" s="1"/>
  <c r="S1494" i="20" s="1"/>
  <c r="Z1487" i="20"/>
  <c r="U1487" i="20" s="1"/>
  <c r="T1487" i="20" s="1"/>
  <c r="Z1479" i="20"/>
  <c r="U1479" i="20" s="1"/>
  <c r="T1479" i="20" s="1"/>
  <c r="Z1471" i="20"/>
  <c r="U1471" i="20" s="1"/>
  <c r="T1471" i="20" s="1"/>
  <c r="Z1463" i="20"/>
  <c r="U1463" i="20" s="1"/>
  <c r="T1463" i="20" s="1"/>
  <c r="Z1455" i="20"/>
  <c r="U1455" i="20" s="1"/>
  <c r="T1455" i="20" s="1"/>
  <c r="Z1447" i="20"/>
  <c r="U1447" i="20" s="1"/>
  <c r="T1447" i="20" s="1"/>
  <c r="Z1439" i="20"/>
  <c r="U1439" i="20" s="1"/>
  <c r="T1439" i="20" s="1"/>
  <c r="Z1431" i="20"/>
  <c r="U1431" i="20" s="1"/>
  <c r="T1431" i="20" s="1"/>
  <c r="S1431" i="20" s="1"/>
  <c r="Z1423" i="20"/>
  <c r="U1423" i="20" s="1"/>
  <c r="T1423" i="20" s="1"/>
  <c r="Z1415" i="20"/>
  <c r="U1415" i="20" s="1"/>
  <c r="T1415" i="20" s="1"/>
  <c r="Z1407" i="20"/>
  <c r="U1407" i="20" s="1"/>
  <c r="T1407" i="20" s="1"/>
  <c r="Z1399" i="20"/>
  <c r="U1399" i="20" s="1"/>
  <c r="T1399" i="20" s="1"/>
  <c r="Z1391" i="20"/>
  <c r="U1391" i="20" s="1"/>
  <c r="T1391" i="20" s="1"/>
  <c r="Z1383" i="20"/>
  <c r="U1383" i="20" s="1"/>
  <c r="T1383" i="20" s="1"/>
  <c r="Z1375" i="20"/>
  <c r="U1375" i="20" s="1"/>
  <c r="T1375" i="20" s="1"/>
  <c r="S1375" i="20" s="1"/>
  <c r="Z1367" i="20"/>
  <c r="U1367" i="20" s="1"/>
  <c r="T1367" i="20" s="1"/>
  <c r="Z1359" i="20"/>
  <c r="U1359" i="20" s="1"/>
  <c r="T1359" i="20" s="1"/>
  <c r="Z1351" i="20"/>
  <c r="U1351" i="20" s="1"/>
  <c r="T1351" i="20" s="1"/>
  <c r="Z1343" i="20"/>
  <c r="U1343" i="20" s="1"/>
  <c r="Z1335" i="20"/>
  <c r="U1335" i="20" s="1"/>
  <c r="Z1323" i="20"/>
  <c r="U1323" i="20" s="1"/>
  <c r="Z1315" i="20"/>
  <c r="U1315" i="20" s="1"/>
  <c r="Z1307" i="20"/>
  <c r="U1307" i="20" s="1"/>
  <c r="Z1299" i="20"/>
  <c r="U1299" i="20" s="1"/>
  <c r="Z1291" i="20"/>
  <c r="U1291" i="20" s="1"/>
  <c r="Z1282" i="20"/>
  <c r="U1282" i="20" s="1"/>
  <c r="T1282" i="20" s="1"/>
  <c r="S1282" i="20" s="1"/>
  <c r="Z1274" i="20"/>
  <c r="U1274" i="20" s="1"/>
  <c r="T1274" i="20" s="1"/>
  <c r="S1274" i="20" s="1"/>
  <c r="Z1266" i="20"/>
  <c r="U1266" i="20" s="1"/>
  <c r="T1266" i="20" s="1"/>
  <c r="S1266" i="20" s="1"/>
  <c r="Z1258" i="20"/>
  <c r="U1258" i="20" s="1"/>
  <c r="T1258" i="20" s="1"/>
  <c r="S1258" i="20" s="1"/>
  <c r="Z1250" i="20"/>
  <c r="U1250" i="20" s="1"/>
  <c r="T1250" i="20" s="1"/>
  <c r="S1250" i="20" s="1"/>
  <c r="Z1242" i="20"/>
  <c r="U1242" i="20" s="1"/>
  <c r="T1242" i="20" s="1"/>
  <c r="S1242" i="20" s="1"/>
  <c r="Z1234" i="20"/>
  <c r="U1234" i="20" s="1"/>
  <c r="T1234" i="20" s="1"/>
  <c r="S1234" i="20" s="1"/>
  <c r="Z1226" i="20"/>
  <c r="U1226" i="20" s="1"/>
  <c r="T1226" i="20" s="1"/>
  <c r="S1226" i="20" s="1"/>
  <c r="Z1218" i="20"/>
  <c r="U1218" i="20" s="1"/>
  <c r="T1218" i="20" s="1"/>
  <c r="S1218" i="20" s="1"/>
  <c r="Z1210" i="20"/>
  <c r="U1210" i="20" s="1"/>
  <c r="T1210" i="20" s="1"/>
  <c r="S1210" i="20" s="1"/>
  <c r="Z1202" i="20"/>
  <c r="U1202" i="20" s="1"/>
  <c r="T1202" i="20" s="1"/>
  <c r="S1202" i="20" s="1"/>
  <c r="Z1194" i="20"/>
  <c r="U1194" i="20" s="1"/>
  <c r="T1194" i="20" s="1"/>
  <c r="S1194" i="20" s="1"/>
  <c r="Z1186" i="20"/>
  <c r="U1186" i="20" s="1"/>
  <c r="T1186" i="20" s="1"/>
  <c r="S1186" i="20" s="1"/>
  <c r="Z1178" i="20"/>
  <c r="U1178" i="20" s="1"/>
  <c r="T1178" i="20" s="1"/>
  <c r="S1178" i="20" s="1"/>
  <c r="Z1170" i="20"/>
  <c r="U1170" i="20" s="1"/>
  <c r="T1170" i="20" s="1"/>
  <c r="S1170" i="20" s="1"/>
  <c r="Z1162" i="20"/>
  <c r="U1162" i="20" s="1"/>
  <c r="T1162" i="20" s="1"/>
  <c r="S1162" i="20" s="1"/>
  <c r="Z1154" i="20"/>
  <c r="U1154" i="20" s="1"/>
  <c r="T1154" i="20" s="1"/>
  <c r="S1154" i="20" s="1"/>
  <c r="Z1146" i="20"/>
  <c r="U1146" i="20" s="1"/>
  <c r="T1146" i="20" s="1"/>
  <c r="S1146" i="20" s="1"/>
  <c r="Z1138" i="20"/>
  <c r="U1138" i="20" s="1"/>
  <c r="T1138" i="20" s="1"/>
  <c r="S1138" i="20" s="1"/>
  <c r="Z1122" i="20"/>
  <c r="U1122" i="20" s="1"/>
  <c r="T1122" i="20" s="1"/>
  <c r="S1122" i="20" s="1"/>
  <c r="Z1114" i="20"/>
  <c r="U1114" i="20" s="1"/>
  <c r="T1114" i="20" s="1"/>
  <c r="S1114" i="20" s="1"/>
  <c r="Z1098" i="20"/>
  <c r="U1098" i="20" s="1"/>
  <c r="Z1082" i="20"/>
  <c r="U1082" i="20" s="1"/>
  <c r="Z1066" i="20"/>
  <c r="U1066" i="20" s="1"/>
  <c r="Z1050" i="20"/>
  <c r="U1050" i="20" s="1"/>
  <c r="T1050" i="20" s="1"/>
  <c r="S1050" i="20" s="1"/>
  <c r="Z1034" i="20"/>
  <c r="U1034" i="20" s="1"/>
  <c r="T1034" i="20" s="1"/>
  <c r="S1034" i="20" s="1"/>
  <c r="Z1018" i="20"/>
  <c r="U1018" i="20" s="1"/>
  <c r="T1018" i="20" s="1"/>
  <c r="S1018" i="20" s="1"/>
  <c r="Z1002" i="20"/>
  <c r="U1002" i="20" s="1"/>
  <c r="T1002" i="20" s="1"/>
  <c r="S1002" i="20" s="1"/>
  <c r="Z986" i="20"/>
  <c r="U986" i="20" s="1"/>
  <c r="T986" i="20" s="1"/>
  <c r="S986" i="20" s="1"/>
  <c r="Z970" i="20"/>
  <c r="U970" i="20" s="1"/>
  <c r="T970" i="20" s="1"/>
  <c r="S970" i="20" s="1"/>
  <c r="Z952" i="20"/>
  <c r="U952" i="20" s="1"/>
  <c r="T952" i="20" s="1"/>
  <c r="Z944" i="20"/>
  <c r="U944" i="20" s="1"/>
  <c r="T944" i="20" s="1"/>
  <c r="Z936" i="20"/>
  <c r="U936" i="20" s="1"/>
  <c r="T936" i="20" s="1"/>
  <c r="S936" i="20" s="1"/>
  <c r="Z928" i="20"/>
  <c r="U928" i="20" s="1"/>
  <c r="T928" i="20" s="1"/>
  <c r="Z922" i="20"/>
  <c r="U922" i="20" s="1"/>
  <c r="T922" i="20" s="1"/>
  <c r="S922" i="20" s="1"/>
  <c r="Z914" i="20"/>
  <c r="U914" i="20" s="1"/>
  <c r="T914" i="20" s="1"/>
  <c r="S914" i="20" s="1"/>
  <c r="Z906" i="20"/>
  <c r="U906" i="20" s="1"/>
  <c r="T906" i="20" s="1"/>
  <c r="S906" i="20" s="1"/>
  <c r="Z898" i="20"/>
  <c r="U898" i="20" s="1"/>
  <c r="T898" i="20" s="1"/>
  <c r="S898" i="20" s="1"/>
  <c r="Z890" i="20"/>
  <c r="U890" i="20" s="1"/>
  <c r="T890" i="20" s="1"/>
  <c r="S890" i="20" s="1"/>
  <c r="Z882" i="20"/>
  <c r="U882" i="20" s="1"/>
  <c r="T882" i="20" s="1"/>
  <c r="S882" i="20" s="1"/>
  <c r="Z874" i="20"/>
  <c r="U874" i="20" s="1"/>
  <c r="T874" i="20" s="1"/>
  <c r="S874" i="20" s="1"/>
  <c r="Z866" i="20"/>
  <c r="U866" i="20" s="1"/>
  <c r="T866" i="20" s="1"/>
  <c r="S866" i="20" s="1"/>
  <c r="Z858" i="20"/>
  <c r="U858" i="20" s="1"/>
  <c r="Z850" i="20"/>
  <c r="U850" i="20" s="1"/>
  <c r="T850" i="20" s="1"/>
  <c r="S850" i="20" s="1"/>
  <c r="Z842" i="20"/>
  <c r="U842" i="20" s="1"/>
  <c r="T842" i="20" s="1"/>
  <c r="Z834" i="20"/>
  <c r="U834" i="20" s="1"/>
  <c r="T834" i="20" s="1"/>
  <c r="Z826" i="20"/>
  <c r="U826" i="20" s="1"/>
  <c r="Z818" i="20"/>
  <c r="U818" i="20" s="1"/>
  <c r="T818" i="20" s="1"/>
  <c r="S818" i="20" s="1"/>
  <c r="Z810" i="20"/>
  <c r="U810" i="20" s="1"/>
  <c r="T810" i="20" s="1"/>
  <c r="S810" i="20" s="1"/>
  <c r="Z802" i="20"/>
  <c r="U802" i="20" s="1"/>
  <c r="Z794" i="20"/>
  <c r="U794" i="20" s="1"/>
  <c r="Z786" i="20"/>
  <c r="U786" i="20" s="1"/>
  <c r="Z778" i="20"/>
  <c r="U778" i="20" s="1"/>
  <c r="T778" i="20" s="1"/>
  <c r="Z770" i="20"/>
  <c r="U770" i="20" s="1"/>
  <c r="T770" i="20" s="1"/>
  <c r="Z762" i="20"/>
  <c r="U762" i="20" s="1"/>
  <c r="Z754" i="20"/>
  <c r="U754" i="20" s="1"/>
  <c r="Z746" i="20"/>
  <c r="U746" i="20" s="1"/>
  <c r="T746" i="20" s="1"/>
  <c r="Z738" i="20"/>
  <c r="U738" i="20" s="1"/>
  <c r="T738" i="20" s="1"/>
  <c r="Z730" i="20"/>
  <c r="U730" i="20" s="1"/>
  <c r="Z722" i="20"/>
  <c r="U722" i="20" s="1"/>
  <c r="Z706" i="20"/>
  <c r="U706" i="20" s="1"/>
  <c r="Z690" i="20"/>
  <c r="U690" i="20" s="1"/>
  <c r="T690" i="20" s="1"/>
  <c r="S690" i="20" s="1"/>
  <c r="Z682" i="20"/>
  <c r="U682" i="20" s="1"/>
  <c r="Z674" i="20"/>
  <c r="U674" i="20" s="1"/>
  <c r="Z666" i="20"/>
  <c r="U666" i="20" s="1"/>
  <c r="T666" i="20" s="1"/>
  <c r="Z658" i="20"/>
  <c r="U658" i="20" s="1"/>
  <c r="T658" i="20" s="1"/>
  <c r="S658" i="20" s="1"/>
  <c r="Z650" i="20"/>
  <c r="U650" i="20" s="1"/>
  <c r="T650" i="20" s="1"/>
  <c r="S650" i="20" s="1"/>
  <c r="Z642" i="20"/>
  <c r="U642" i="20" s="1"/>
  <c r="Z634" i="20"/>
  <c r="U634" i="20" s="1"/>
  <c r="Z586" i="20"/>
  <c r="U586" i="20" s="1"/>
  <c r="T586" i="20" s="1"/>
  <c r="Z578" i="20"/>
  <c r="U578" i="20" s="1"/>
  <c r="T578" i="20" s="1"/>
  <c r="S578" i="20" s="1"/>
  <c r="Z570" i="20"/>
  <c r="U570" i="20" s="1"/>
  <c r="Z562" i="20"/>
  <c r="U562" i="20" s="1"/>
  <c r="T562" i="20" s="1"/>
  <c r="Z554" i="20"/>
  <c r="U554" i="20" s="1"/>
  <c r="T554" i="20" s="1"/>
  <c r="Z546" i="20"/>
  <c r="U546" i="20" s="1"/>
  <c r="T546" i="20" s="1"/>
  <c r="S546" i="20" s="1"/>
  <c r="Z543" i="20"/>
  <c r="U543" i="20" s="1"/>
  <c r="Z539" i="20"/>
  <c r="U539" i="20" s="1"/>
  <c r="Z535" i="20"/>
  <c r="U535" i="20" s="1"/>
  <c r="Z531" i="20"/>
  <c r="U531" i="20" s="1"/>
  <c r="Z527" i="20"/>
  <c r="U527" i="20" s="1"/>
  <c r="Z523" i="20"/>
  <c r="U523" i="20" s="1"/>
  <c r="Z519" i="20"/>
  <c r="U519" i="20" s="1"/>
  <c r="Z515" i="20"/>
  <c r="U515" i="20" s="1"/>
  <c r="Z511" i="20"/>
  <c r="U511" i="20" s="1"/>
  <c r="Z507" i="20"/>
  <c r="U507" i="20" s="1"/>
  <c r="Z503" i="20"/>
  <c r="U503" i="20" s="1"/>
  <c r="Z499" i="20"/>
  <c r="U499" i="20" s="1"/>
  <c r="Z495" i="20"/>
  <c r="U495" i="20" s="1"/>
  <c r="Z491" i="20"/>
  <c r="U491" i="20" s="1"/>
  <c r="Z487" i="20"/>
  <c r="U487" i="20" s="1"/>
  <c r="Z483" i="20"/>
  <c r="U483" i="20" s="1"/>
  <c r="Z479" i="20"/>
  <c r="U479" i="20" s="1"/>
  <c r="Z475" i="20"/>
  <c r="U475" i="20" s="1"/>
  <c r="Z471" i="20"/>
  <c r="U471" i="20" s="1"/>
  <c r="Z467" i="20"/>
  <c r="U467" i="20" s="1"/>
  <c r="Z463" i="20"/>
  <c r="U463" i="20" s="1"/>
  <c r="Z459" i="20"/>
  <c r="U459" i="20" s="1"/>
  <c r="Z455" i="20"/>
  <c r="U455" i="20" s="1"/>
  <c r="Z451" i="20"/>
  <c r="U451" i="20" s="1"/>
  <c r="Z447" i="20"/>
  <c r="U447" i="20" s="1"/>
  <c r="Z443" i="20"/>
  <c r="U443" i="20" s="1"/>
  <c r="Z439" i="20"/>
  <c r="U439" i="20" s="1"/>
  <c r="Z435" i="20"/>
  <c r="U435" i="20" s="1"/>
  <c r="Z431" i="20"/>
  <c r="U431" i="20" s="1"/>
  <c r="Z427" i="20"/>
  <c r="U427" i="20" s="1"/>
  <c r="Z423" i="20"/>
  <c r="U423" i="20" s="1"/>
  <c r="Z419" i="20"/>
  <c r="U419" i="20" s="1"/>
  <c r="Z415" i="20"/>
  <c r="U415" i="20" s="1"/>
  <c r="Z411" i="20"/>
  <c r="U411" i="20" s="1"/>
  <c r="Z407" i="20"/>
  <c r="U407" i="20" s="1"/>
  <c r="Z403" i="20"/>
  <c r="U403" i="20" s="1"/>
  <c r="Z399" i="20"/>
  <c r="U399" i="20" s="1"/>
  <c r="Z395" i="20"/>
  <c r="U395" i="20" s="1"/>
  <c r="Z391" i="20"/>
  <c r="U391" i="20" s="1"/>
  <c r="Z387" i="20"/>
  <c r="U387" i="20" s="1"/>
  <c r="Z383" i="20"/>
  <c r="U383" i="20" s="1"/>
  <c r="Z379" i="20"/>
  <c r="U379" i="20" s="1"/>
  <c r="Z375" i="20"/>
  <c r="U375" i="20" s="1"/>
  <c r="Z371" i="20"/>
  <c r="U371" i="20" s="1"/>
  <c r="Z367" i="20"/>
  <c r="U367" i="20" s="1"/>
  <c r="Z363" i="20"/>
  <c r="U363" i="20" s="1"/>
  <c r="Z359" i="20"/>
  <c r="U359" i="20" s="1"/>
  <c r="Z355" i="20"/>
  <c r="U355" i="20" s="1"/>
  <c r="Z351" i="20"/>
  <c r="U351" i="20" s="1"/>
  <c r="Z347" i="20"/>
  <c r="U347" i="20" s="1"/>
  <c r="Z343" i="20"/>
  <c r="U343" i="20" s="1"/>
  <c r="Z339" i="20"/>
  <c r="U339" i="20" s="1"/>
  <c r="Z335" i="20"/>
  <c r="U335" i="20" s="1"/>
  <c r="Z331" i="20"/>
  <c r="U331" i="20" s="1"/>
  <c r="Z327" i="20"/>
  <c r="U327" i="20" s="1"/>
  <c r="Z323" i="20"/>
  <c r="U323" i="20" s="1"/>
  <c r="Z319" i="20"/>
  <c r="U319" i="20" s="1"/>
  <c r="Z315" i="20"/>
  <c r="U315" i="20" s="1"/>
  <c r="Z311" i="20"/>
  <c r="U311" i="20" s="1"/>
  <c r="Z307" i="20"/>
  <c r="U307" i="20" s="1"/>
  <c r="Z303" i="20"/>
  <c r="U303" i="20" s="1"/>
  <c r="Z299" i="20"/>
  <c r="U299" i="20" s="1"/>
  <c r="Z295" i="20"/>
  <c r="U295" i="20" s="1"/>
  <c r="Z291" i="20"/>
  <c r="U291" i="20" s="1"/>
  <c r="Z287" i="20"/>
  <c r="U287" i="20" s="1"/>
  <c r="Z283" i="20"/>
  <c r="U283" i="20" s="1"/>
  <c r="Z279" i="20"/>
  <c r="U279" i="20" s="1"/>
  <c r="Z275" i="20"/>
  <c r="U275" i="20" s="1"/>
  <c r="Z271" i="20"/>
  <c r="U271" i="20" s="1"/>
  <c r="Z267" i="20"/>
  <c r="U267" i="20" s="1"/>
  <c r="Z263" i="20"/>
  <c r="U263" i="20" s="1"/>
  <c r="Z259" i="20"/>
  <c r="U259" i="20" s="1"/>
  <c r="Z255" i="20"/>
  <c r="U255" i="20" s="1"/>
  <c r="Z251" i="20"/>
  <c r="U251" i="20" s="1"/>
  <c r="Z247" i="20"/>
  <c r="U247" i="20" s="1"/>
  <c r="Z243" i="20"/>
  <c r="U243" i="20" s="1"/>
  <c r="Z239" i="20"/>
  <c r="U239" i="20" s="1"/>
  <c r="Z235" i="20"/>
  <c r="U235" i="20" s="1"/>
  <c r="Z231" i="20"/>
  <c r="U231" i="20" s="1"/>
  <c r="Z227" i="20"/>
  <c r="U227" i="20" s="1"/>
  <c r="Z223" i="20"/>
  <c r="U223" i="20" s="1"/>
  <c r="Z219" i="20"/>
  <c r="U219" i="20" s="1"/>
  <c r="Z872" i="20"/>
  <c r="U872" i="20" s="1"/>
  <c r="T872" i="20" s="1"/>
  <c r="Z864" i="20"/>
  <c r="U864" i="20" s="1"/>
  <c r="Z856" i="20"/>
  <c r="U856" i="20" s="1"/>
  <c r="Z848" i="20"/>
  <c r="U848" i="20" s="1"/>
  <c r="T848" i="20" s="1"/>
  <c r="Z840" i="20"/>
  <c r="U840" i="20" s="1"/>
  <c r="T840" i="20" s="1"/>
  <c r="Z832" i="20"/>
  <c r="U832" i="20" s="1"/>
  <c r="Z824" i="20"/>
  <c r="U824" i="20" s="1"/>
  <c r="Z816" i="20"/>
  <c r="U816" i="20" s="1"/>
  <c r="T816" i="20" s="1"/>
  <c r="Z808" i="20"/>
  <c r="U808" i="20" s="1"/>
  <c r="T808" i="20" s="1"/>
  <c r="Z800" i="20"/>
  <c r="U800" i="20" s="1"/>
  <c r="Z784" i="20"/>
  <c r="U784" i="20" s="1"/>
  <c r="Z776" i="20"/>
  <c r="U776" i="20" s="1"/>
  <c r="T776" i="20" s="1"/>
  <c r="Z768" i="20"/>
  <c r="U768" i="20" s="1"/>
  <c r="T768" i="20" s="1"/>
  <c r="Z760" i="20"/>
  <c r="U760" i="20" s="1"/>
  <c r="Z752" i="20"/>
  <c r="U752" i="20" s="1"/>
  <c r="Z744" i="20"/>
  <c r="U744" i="20" s="1"/>
  <c r="T744" i="20" s="1"/>
  <c r="Z736" i="20"/>
  <c r="U736" i="20" s="1"/>
  <c r="T736" i="20" s="1"/>
  <c r="Z720" i="20"/>
  <c r="U720" i="20" s="1"/>
  <c r="Z712" i="20"/>
  <c r="U712" i="20" s="1"/>
  <c r="Z704" i="20"/>
  <c r="U704" i="20" s="1"/>
  <c r="T704" i="20" s="1"/>
  <c r="Z696" i="20"/>
  <c r="U696" i="20" s="1"/>
  <c r="Z688" i="20"/>
  <c r="U688" i="20" s="1"/>
  <c r="Z680" i="20"/>
  <c r="U680" i="20" s="1"/>
  <c r="Z672" i="20"/>
  <c r="U672" i="20" s="1"/>
  <c r="T672" i="20" s="1"/>
  <c r="Z656" i="20"/>
  <c r="U656" i="20" s="1"/>
  <c r="T656" i="20" s="1"/>
  <c r="Z648" i="20"/>
  <c r="U648" i="20" s="1"/>
  <c r="Z640" i="20"/>
  <c r="U640" i="20" s="1"/>
  <c r="Z632" i="20"/>
  <c r="U632" i="20" s="1"/>
  <c r="Z624" i="20"/>
  <c r="U624" i="20" s="1"/>
  <c r="Z616" i="20"/>
  <c r="U616" i="20" s="1"/>
  <c r="Z608" i="20"/>
  <c r="U608" i="20" s="1"/>
  <c r="Z600" i="20"/>
  <c r="U600" i="20" s="1"/>
  <c r="Z592" i="20"/>
  <c r="U592" i="20" s="1"/>
  <c r="Z584" i="20"/>
  <c r="U584" i="20" s="1"/>
  <c r="Z576" i="20"/>
  <c r="U576" i="20" s="1"/>
  <c r="Z168" i="20"/>
  <c r="U168" i="20" s="1"/>
  <c r="Z164" i="20"/>
  <c r="U164" i="20" s="1"/>
  <c r="Z160" i="20"/>
  <c r="U160" i="20" s="1"/>
  <c r="Z156" i="20"/>
  <c r="U156" i="20" s="1"/>
  <c r="Z152" i="20"/>
  <c r="U152" i="20" s="1"/>
  <c r="T152" i="20" s="1"/>
  <c r="Z148" i="20"/>
  <c r="U148" i="20" s="1"/>
  <c r="Z144" i="20"/>
  <c r="U144" i="20" s="1"/>
  <c r="Z140" i="20"/>
  <c r="U140" i="20" s="1"/>
  <c r="Z136" i="20"/>
  <c r="U136" i="20" s="1"/>
  <c r="T136" i="20" s="1"/>
  <c r="Z132" i="20"/>
  <c r="U132" i="20" s="1"/>
  <c r="Z128" i="20"/>
  <c r="U128" i="20" s="1"/>
  <c r="Z124" i="20"/>
  <c r="U124" i="20" s="1"/>
  <c r="Z120" i="20"/>
  <c r="U120" i="20" s="1"/>
  <c r="Z116" i="20"/>
  <c r="U116" i="20" s="1"/>
  <c r="T116" i="20" s="1"/>
  <c r="Z112" i="20"/>
  <c r="U112" i="20" s="1"/>
  <c r="Z108" i="20"/>
  <c r="U108" i="20" s="1"/>
  <c r="Z104" i="20"/>
  <c r="U104" i="20" s="1"/>
  <c r="Z100" i="20"/>
  <c r="U100" i="20" s="1"/>
  <c r="Z96" i="20"/>
  <c r="U96" i="20" s="1"/>
  <c r="T96" i="20" s="1"/>
  <c r="S96" i="20" s="1"/>
  <c r="Z92" i="20"/>
  <c r="U92" i="20" s="1"/>
  <c r="Z88" i="20"/>
  <c r="U88" i="20" s="1"/>
  <c r="T88" i="20" s="1"/>
  <c r="S88" i="20" s="1"/>
  <c r="Z80" i="20"/>
  <c r="U80" i="20" s="1"/>
  <c r="T80" i="20" s="1"/>
  <c r="S80" i="20" s="1"/>
  <c r="Z76" i="20"/>
  <c r="U76" i="20" s="1"/>
  <c r="T76" i="20" s="1"/>
  <c r="S76" i="20" s="1"/>
  <c r="Z60" i="20"/>
  <c r="U60" i="20" s="1"/>
  <c r="Z44" i="20"/>
  <c r="U44" i="20" s="1"/>
  <c r="T44" i="20" s="1"/>
  <c r="S44" i="20" s="1"/>
  <c r="Z33" i="20"/>
  <c r="U33" i="20" s="1"/>
  <c r="T33" i="20" s="1"/>
  <c r="S33" i="20" s="1"/>
  <c r="Z29" i="20"/>
  <c r="U29" i="20" s="1"/>
  <c r="T29" i="20" s="1"/>
  <c r="S29" i="20" s="1"/>
  <c r="Z25" i="20"/>
  <c r="U25" i="20" s="1"/>
  <c r="T25" i="20" s="1"/>
  <c r="S25" i="20" s="1"/>
  <c r="Z21" i="20"/>
  <c r="U21" i="20" s="1"/>
  <c r="T21" i="20" s="1"/>
  <c r="S21" i="20" s="1"/>
  <c r="Z17" i="20"/>
  <c r="Z34" i="20"/>
  <c r="U34" i="20" s="1"/>
  <c r="Z30" i="20"/>
  <c r="U30" i="20" s="1"/>
  <c r="T30" i="20" s="1"/>
  <c r="Z26" i="20"/>
  <c r="U26" i="20" s="1"/>
  <c r="Z22" i="20"/>
  <c r="U22" i="20" s="1"/>
  <c r="Z18" i="20"/>
  <c r="Z13" i="20"/>
  <c r="U13" i="20" s="1"/>
  <c r="T13" i="20" s="1"/>
  <c r="S13" i="20" s="1"/>
  <c r="Z8" i="20"/>
  <c r="U8" i="20" s="1"/>
  <c r="T8" i="20" s="1"/>
  <c r="S8" i="20" s="1"/>
  <c r="Y5" i="20"/>
  <c r="Z11" i="20"/>
  <c r="U11" i="20" s="1"/>
  <c r="T11" i="20" s="1"/>
  <c r="O6" i="20"/>
  <c r="Z1895" i="20"/>
  <c r="U1895" i="20" s="1"/>
  <c r="O15" i="20"/>
  <c r="Z1879" i="20"/>
  <c r="U1879" i="20" s="1"/>
  <c r="Z960" i="20"/>
  <c r="U960" i="20" s="1"/>
  <c r="Z1327" i="20"/>
  <c r="U1327" i="20" s="1"/>
  <c r="Z1311" i="20"/>
  <c r="U1311" i="20" s="1"/>
  <c r="Z1295" i="20"/>
  <c r="U1295" i="20" s="1"/>
  <c r="AB1695" i="20"/>
  <c r="AB1604" i="20"/>
  <c r="AB1572" i="20"/>
  <c r="AB1540" i="20"/>
  <c r="AB1580" i="20"/>
  <c r="AB1564" i="20"/>
  <c r="AB1532" i="20"/>
  <c r="Z1866" i="20"/>
  <c r="U1866" i="20" s="1"/>
  <c r="Z1858" i="20"/>
  <c r="U1858" i="20" s="1"/>
  <c r="Z1850" i="20"/>
  <c r="U1850" i="20" s="1"/>
  <c r="T1850" i="20" s="1"/>
  <c r="AB1475" i="20"/>
  <c r="AB1459" i="20"/>
  <c r="AB1443" i="20"/>
  <c r="AB1427" i="20"/>
  <c r="AB1411" i="20"/>
  <c r="Z1395" i="20"/>
  <c r="U1395" i="20" s="1"/>
  <c r="Z1379" i="20"/>
  <c r="U1379" i="20" s="1"/>
  <c r="T1379" i="20" s="1"/>
  <c r="Z1363" i="20"/>
  <c r="U1363" i="20" s="1"/>
  <c r="T1363" i="20" s="1"/>
  <c r="Z1347" i="20"/>
  <c r="U1347" i="20" s="1"/>
  <c r="Z1331" i="20"/>
  <c r="U1331" i="20" s="1"/>
  <c r="Z1842" i="20"/>
  <c r="U1842" i="20" s="1"/>
  <c r="T1842" i="20" s="1"/>
  <c r="Z1834" i="20"/>
  <c r="U1834" i="20" s="1"/>
  <c r="T1834" i="20" s="1"/>
  <c r="Z1826" i="20"/>
  <c r="U1826" i="20" s="1"/>
  <c r="AB1870" i="20"/>
  <c r="AB1862" i="20"/>
  <c r="AB1854" i="20"/>
  <c r="AB1846" i="20"/>
  <c r="AB1838" i="20"/>
  <c r="AB1830" i="20"/>
  <c r="S1363" i="20"/>
  <c r="AB1286" i="20"/>
  <c r="AB1270" i="20"/>
  <c r="AB1254" i="20"/>
  <c r="AB1238" i="20"/>
  <c r="AB1222" i="20"/>
  <c r="AB1206" i="20"/>
  <c r="AB1190" i="20"/>
  <c r="AB1174" i="20"/>
  <c r="AB1158" i="20"/>
  <c r="AB1142" i="20"/>
  <c r="AB1130" i="20"/>
  <c r="AB1467" i="20"/>
  <c r="AB1435" i="20"/>
  <c r="AB1419" i="20"/>
  <c r="AB1403" i="20"/>
  <c r="AB1387" i="20"/>
  <c r="AB1371" i="20"/>
  <c r="AB1355" i="20"/>
  <c r="AB1278" i="20"/>
  <c r="AB1262" i="20"/>
  <c r="AB1246" i="20"/>
  <c r="AB1230" i="20"/>
  <c r="AB1214" i="20"/>
  <c r="AB1198" i="20"/>
  <c r="AB1182" i="20"/>
  <c r="AB1166" i="20"/>
  <c r="AB1150" i="20"/>
  <c r="AB1134" i="20"/>
  <c r="AB1106" i="20"/>
  <c r="AB1090" i="20"/>
  <c r="AB1074" i="20"/>
  <c r="AB1058" i="20"/>
  <c r="AB1042" i="20"/>
  <c r="AB1026" i="20"/>
  <c r="AB1010" i="20"/>
  <c r="AB994" i="20"/>
  <c r="AB978" i="20"/>
  <c r="AB962" i="20"/>
  <c r="Z1329" i="20"/>
  <c r="U1329" i="20" s="1"/>
  <c r="T1329" i="20" s="1"/>
  <c r="AB509" i="20"/>
  <c r="AB477" i="20"/>
  <c r="AB461" i="20"/>
  <c r="AB413" i="20"/>
  <c r="AB381" i="20"/>
  <c r="AB349" i="20"/>
  <c r="AB333" i="20"/>
  <c r="AB285" i="20"/>
  <c r="AB253" i="20"/>
  <c r="AB221" i="20"/>
  <c r="AB501" i="20"/>
  <c r="AB485" i="20"/>
  <c r="AB469" i="20"/>
  <c r="AB437" i="20"/>
  <c r="AB421" i="20"/>
  <c r="AB405" i="20"/>
  <c r="Z932" i="20"/>
  <c r="U932" i="20" s="1"/>
  <c r="AB1126" i="20"/>
  <c r="AB1118" i="20"/>
  <c r="AB1110" i="20"/>
  <c r="AB1102" i="20"/>
  <c r="AB1094" i="20"/>
  <c r="AB1086" i="20"/>
  <c r="AB1078" i="20"/>
  <c r="AB1070" i="20"/>
  <c r="AB1062" i="20"/>
  <c r="AB1054" i="20"/>
  <c r="AB1046" i="20"/>
  <c r="AB1038" i="20"/>
  <c r="AB1030" i="20"/>
  <c r="AB1022" i="20"/>
  <c r="AB1014" i="20"/>
  <c r="AB1006" i="20"/>
  <c r="AB998" i="20"/>
  <c r="AB990" i="20"/>
  <c r="AB982" i="20"/>
  <c r="AB974" i="20"/>
  <c r="AB966" i="20"/>
  <c r="Z948" i="20"/>
  <c r="U948" i="20" s="1"/>
  <c r="T948" i="20" s="1"/>
  <c r="AB385" i="20"/>
  <c r="AB377" i="20"/>
  <c r="AB369" i="20"/>
  <c r="AB353" i="20"/>
  <c r="AB345" i="20"/>
  <c r="AB337" i="20"/>
  <c r="AB321" i="20"/>
  <c r="AB313" i="20"/>
  <c r="AB305" i="20"/>
  <c r="AB297" i="20"/>
  <c r="AB289" i="20"/>
  <c r="AB281" i="20"/>
  <c r="AB273" i="20"/>
  <c r="AB265" i="20"/>
  <c r="AB257" i="20"/>
  <c r="AB249" i="20"/>
  <c r="AB241" i="20"/>
  <c r="AB225" i="20"/>
  <c r="AB217" i="20"/>
  <c r="Z1969" i="20"/>
  <c r="U1969" i="20" s="1"/>
  <c r="T1969" i="20" s="1"/>
  <c r="Z1965" i="20"/>
  <c r="U1965" i="20" s="1"/>
  <c r="T1965" i="20" s="1"/>
  <c r="Z1957" i="20"/>
  <c r="U1957" i="20" s="1"/>
  <c r="T1957" i="20" s="1"/>
  <c r="Z1949" i="20"/>
  <c r="U1949" i="20" s="1"/>
  <c r="T1949" i="20" s="1"/>
  <c r="Z1941" i="20"/>
  <c r="U1941" i="20" s="1"/>
  <c r="T1941" i="20" s="1"/>
  <c r="Z1936" i="20"/>
  <c r="U1936" i="20" s="1"/>
  <c r="T1936" i="20" s="1"/>
  <c r="Z1932" i="20"/>
  <c r="U1932" i="20" s="1"/>
  <c r="T1932" i="20" s="1"/>
  <c r="Z1910" i="20"/>
  <c r="U1910" i="20" s="1"/>
  <c r="T1910" i="20" s="1"/>
  <c r="AA1999" i="20"/>
  <c r="AA1991" i="20"/>
  <c r="AA1983" i="20"/>
  <c r="Z1979" i="20"/>
  <c r="U1979" i="20" s="1"/>
  <c r="T1979" i="20" s="1"/>
  <c r="Z1975" i="20"/>
  <c r="U1975" i="20" s="1"/>
  <c r="Z1971" i="20"/>
  <c r="U1971" i="20" s="1"/>
  <c r="Z1967" i="20"/>
  <c r="U1967" i="20" s="1"/>
  <c r="T1967" i="20" s="1"/>
  <c r="Z1963" i="20"/>
  <c r="U1963" i="20" s="1"/>
  <c r="T1963" i="20" s="1"/>
  <c r="Z1959" i="20"/>
  <c r="U1959" i="20" s="1"/>
  <c r="Z1955" i="20"/>
  <c r="U1955" i="20" s="1"/>
  <c r="Z1951" i="20"/>
  <c r="U1951" i="20" s="1"/>
  <c r="T1951" i="20" s="1"/>
  <c r="Z1947" i="20"/>
  <c r="U1947" i="20" s="1"/>
  <c r="T1947" i="20" s="1"/>
  <c r="Z1943" i="20"/>
  <c r="U1943" i="20" s="1"/>
  <c r="Z1939" i="20"/>
  <c r="U1939" i="20" s="1"/>
  <c r="AA1970" i="20"/>
  <c r="AA1905" i="20"/>
  <c r="AA1897" i="20"/>
  <c r="AA1889" i="20"/>
  <c r="AA1881" i="20"/>
  <c r="AA1873" i="20"/>
  <c r="Z1869" i="20"/>
  <c r="U1869" i="20" s="1"/>
  <c r="T1869" i="20" s="1"/>
  <c r="Z1865" i="20"/>
  <c r="U1865" i="20" s="1"/>
  <c r="T1865" i="20" s="1"/>
  <c r="Z1861" i="20"/>
  <c r="U1861" i="20" s="1"/>
  <c r="Z1857" i="20"/>
  <c r="U1857" i="20" s="1"/>
  <c r="Z1853" i="20"/>
  <c r="U1853" i="20" s="1"/>
  <c r="T1853" i="20" s="1"/>
  <c r="Z1849" i="20"/>
  <c r="U1849" i="20" s="1"/>
  <c r="T1849" i="20" s="1"/>
  <c r="Z1845" i="20"/>
  <c r="U1845" i="20" s="1"/>
  <c r="Z1841" i="20"/>
  <c r="U1841" i="20" s="1"/>
  <c r="Z1837" i="20"/>
  <c r="U1837" i="20" s="1"/>
  <c r="T1837" i="20" s="1"/>
  <c r="Z1833" i="20"/>
  <c r="U1833" i="20" s="1"/>
  <c r="T1833" i="20" s="1"/>
  <c r="Z1829" i="20"/>
  <c r="U1829" i="20" s="1"/>
  <c r="Z1825" i="20"/>
  <c r="U1825" i="20" s="1"/>
  <c r="AA1818" i="20"/>
  <c r="AA1810" i="20"/>
  <c r="AA1802" i="20"/>
  <c r="AA1794" i="20"/>
  <c r="AA1786" i="20"/>
  <c r="Z1784" i="20"/>
  <c r="U1784" i="20" s="1"/>
  <c r="T1784" i="20" s="1"/>
  <c r="Z1780" i="20"/>
  <c r="U1780" i="20" s="1"/>
  <c r="T1780" i="20" s="1"/>
  <c r="Z1776" i="20"/>
  <c r="U1776" i="20" s="1"/>
  <c r="Z1772" i="20"/>
  <c r="U1772" i="20" s="1"/>
  <c r="Z1768" i="20"/>
  <c r="U1768" i="20" s="1"/>
  <c r="T1768" i="20" s="1"/>
  <c r="Z1764" i="20"/>
  <c r="U1764" i="20" s="1"/>
  <c r="T1764" i="20" s="1"/>
  <c r="Z1760" i="20"/>
  <c r="U1760" i="20" s="1"/>
  <c r="Z1756" i="20"/>
  <c r="U1756" i="20" s="1"/>
  <c r="Z1752" i="20"/>
  <c r="U1752" i="20" s="1"/>
  <c r="T1752" i="20" s="1"/>
  <c r="Z1748" i="20"/>
  <c r="U1748" i="20" s="1"/>
  <c r="T1748" i="20" s="1"/>
  <c r="Z1744" i="20"/>
  <c r="U1744" i="20" s="1"/>
  <c r="Z1740" i="20"/>
  <c r="U1740" i="20" s="1"/>
  <c r="Z1736" i="20"/>
  <c r="U1736" i="20" s="1"/>
  <c r="T1736" i="20" s="1"/>
  <c r="Z1732" i="20"/>
  <c r="U1732" i="20" s="1"/>
  <c r="T1732" i="20" s="1"/>
  <c r="Z1728" i="20"/>
  <c r="U1728" i="20" s="1"/>
  <c r="Z1724" i="20"/>
  <c r="U1724" i="20" s="1"/>
  <c r="Z1720" i="20"/>
  <c r="U1720" i="20" s="1"/>
  <c r="T1720" i="20" s="1"/>
  <c r="Z1716" i="20"/>
  <c r="U1716" i="20" s="1"/>
  <c r="T1716" i="20" s="1"/>
  <c r="Z1712" i="20"/>
  <c r="U1712" i="20" s="1"/>
  <c r="Z1521" i="20"/>
  <c r="U1521" i="20" s="1"/>
  <c r="Z1517" i="20"/>
  <c r="U1517" i="20" s="1"/>
  <c r="T1517" i="20" s="1"/>
  <c r="Z1513" i="20"/>
  <c r="U1513" i="20" s="1"/>
  <c r="T1513" i="20" s="1"/>
  <c r="Z1509" i="20"/>
  <c r="U1509" i="20" s="1"/>
  <c r="Z1505" i="20"/>
  <c r="U1505" i="20" s="1"/>
  <c r="Z1501" i="20"/>
  <c r="U1501" i="20" s="1"/>
  <c r="T1501" i="20" s="1"/>
  <c r="Z1497" i="20"/>
  <c r="U1497" i="20" s="1"/>
  <c r="T1497" i="20" s="1"/>
  <c r="Z1493" i="20"/>
  <c r="U1493" i="20" s="1"/>
  <c r="Z1489" i="20"/>
  <c r="U1489" i="20" s="1"/>
  <c r="Z1488" i="20"/>
  <c r="U1488" i="20" s="1"/>
  <c r="T1488" i="20" s="1"/>
  <c r="Z1484" i="20"/>
  <c r="U1484" i="20" s="1"/>
  <c r="T1484" i="20" s="1"/>
  <c r="Z1480" i="20"/>
  <c r="U1480" i="20" s="1"/>
  <c r="Z1476" i="20"/>
  <c r="U1476" i="20" s="1"/>
  <c r="Z1472" i="20"/>
  <c r="U1472" i="20" s="1"/>
  <c r="T1472" i="20" s="1"/>
  <c r="Z1468" i="20"/>
  <c r="U1468" i="20" s="1"/>
  <c r="T1468" i="20" s="1"/>
  <c r="Z1464" i="20"/>
  <c r="U1464" i="20" s="1"/>
  <c r="Z1460" i="20"/>
  <c r="U1460" i="20" s="1"/>
  <c r="Z1456" i="20"/>
  <c r="U1456" i="20" s="1"/>
  <c r="T1456" i="20" s="1"/>
  <c r="Z1452" i="20"/>
  <c r="U1452" i="20" s="1"/>
  <c r="T1452" i="20" s="1"/>
  <c r="Z1448" i="20"/>
  <c r="U1448" i="20" s="1"/>
  <c r="Z1444" i="20"/>
  <c r="U1444" i="20" s="1"/>
  <c r="Z1440" i="20"/>
  <c r="U1440" i="20" s="1"/>
  <c r="T1440" i="20" s="1"/>
  <c r="Z1436" i="20"/>
  <c r="U1436" i="20" s="1"/>
  <c r="T1436" i="20" s="1"/>
  <c r="Z1432" i="20"/>
  <c r="U1432" i="20" s="1"/>
  <c r="Z1428" i="20"/>
  <c r="U1428" i="20" s="1"/>
  <c r="Z1424" i="20"/>
  <c r="U1424" i="20" s="1"/>
  <c r="T1424" i="20" s="1"/>
  <c r="Z1420" i="20"/>
  <c r="U1420" i="20" s="1"/>
  <c r="T1420" i="20" s="1"/>
  <c r="Z1416" i="20"/>
  <c r="U1416" i="20" s="1"/>
  <c r="Z1412" i="20"/>
  <c r="U1412" i="20" s="1"/>
  <c r="Z1408" i="20"/>
  <c r="U1408" i="20" s="1"/>
  <c r="T1408" i="20" s="1"/>
  <c r="Z1404" i="20"/>
  <c r="U1404" i="20" s="1"/>
  <c r="T1404" i="20" s="1"/>
  <c r="Z1400" i="20"/>
  <c r="U1400" i="20" s="1"/>
  <c r="Z1396" i="20"/>
  <c r="U1396" i="20" s="1"/>
  <c r="Z1392" i="20"/>
  <c r="U1392" i="20" s="1"/>
  <c r="T1392" i="20" s="1"/>
  <c r="Z1388" i="20"/>
  <c r="U1388" i="20" s="1"/>
  <c r="T1388" i="20" s="1"/>
  <c r="Z1384" i="20"/>
  <c r="U1384" i="20" s="1"/>
  <c r="Z1380" i="20"/>
  <c r="U1380" i="20" s="1"/>
  <c r="Z1376" i="20"/>
  <c r="U1376" i="20" s="1"/>
  <c r="T1376" i="20" s="1"/>
  <c r="Z1372" i="20"/>
  <c r="U1372" i="20" s="1"/>
  <c r="T1372" i="20" s="1"/>
  <c r="Z1368" i="20"/>
  <c r="U1368" i="20" s="1"/>
  <c r="Z1364" i="20"/>
  <c r="U1364" i="20" s="1"/>
  <c r="Z1360" i="20"/>
  <c r="U1360" i="20" s="1"/>
  <c r="T1360" i="20" s="1"/>
  <c r="Z1356" i="20"/>
  <c r="U1356" i="20" s="1"/>
  <c r="T1356" i="20" s="1"/>
  <c r="Z1352" i="20"/>
  <c r="U1352" i="20" s="1"/>
  <c r="Z1348" i="20"/>
  <c r="U1348" i="20" s="1"/>
  <c r="Z1344" i="20"/>
  <c r="U1344" i="20" s="1"/>
  <c r="T1344" i="20" s="1"/>
  <c r="Z1340" i="20"/>
  <c r="U1340" i="20" s="1"/>
  <c r="T1340" i="20" s="1"/>
  <c r="Z1336" i="20"/>
  <c r="U1336" i="20" s="1"/>
  <c r="Z1332" i="20"/>
  <c r="U1332" i="20" s="1"/>
  <c r="AA1321" i="20"/>
  <c r="AA1313" i="20"/>
  <c r="AA1305" i="20"/>
  <c r="AA1297" i="20"/>
  <c r="AA1289" i="20"/>
  <c r="Z959" i="20"/>
  <c r="U959" i="20" s="1"/>
  <c r="T959" i="20" s="1"/>
  <c r="Z955" i="20"/>
  <c r="U955" i="20" s="1"/>
  <c r="T955" i="20" s="1"/>
  <c r="Z951" i="20"/>
  <c r="U951" i="20" s="1"/>
  <c r="Z947" i="20"/>
  <c r="U947" i="20" s="1"/>
  <c r="Z943" i="20"/>
  <c r="U943" i="20" s="1"/>
  <c r="T943" i="20" s="1"/>
  <c r="Z939" i="20"/>
  <c r="U939" i="20" s="1"/>
  <c r="T939" i="20" s="1"/>
  <c r="Z935" i="20"/>
  <c r="U935" i="20" s="1"/>
  <c r="Z931" i="20"/>
  <c r="U931" i="20" s="1"/>
  <c r="Z927" i="20"/>
  <c r="U927" i="20" s="1"/>
  <c r="T927" i="20" s="1"/>
  <c r="AB918" i="20"/>
  <c r="AB910" i="20"/>
  <c r="AB902" i="20"/>
  <c r="AB894" i="20"/>
  <c r="AB886" i="20"/>
  <c r="Z1961" i="20"/>
  <c r="U1961" i="20" s="1"/>
  <c r="T1961" i="20" s="1"/>
  <c r="Z1953" i="20"/>
  <c r="U1953" i="20" s="1"/>
  <c r="T1953" i="20" s="1"/>
  <c r="Z1945" i="20"/>
  <c r="U1945" i="20" s="1"/>
  <c r="T1945" i="20" s="1"/>
  <c r="Z1934" i="20"/>
  <c r="U1934" i="20" s="1"/>
  <c r="T1934" i="20" s="1"/>
  <c r="Z1922" i="20"/>
  <c r="U1922" i="20" s="1"/>
  <c r="T1922" i="20" s="1"/>
  <c r="Z1914" i="20"/>
  <c r="U1914" i="20" s="1"/>
  <c r="T1914" i="20" s="1"/>
  <c r="Z1912" i="20"/>
  <c r="U1912" i="20" s="1"/>
  <c r="T1912" i="20" s="1"/>
  <c r="Z1908" i="20"/>
  <c r="U1908" i="20" s="1"/>
  <c r="T1908" i="20" s="1"/>
  <c r="Z1902" i="20"/>
  <c r="U1902" i="20" s="1"/>
  <c r="T1902" i="20" s="1"/>
  <c r="Z1894" i="20"/>
  <c r="U1894" i="20" s="1"/>
  <c r="T1894" i="20" s="1"/>
  <c r="Z1886" i="20"/>
  <c r="U1886" i="20" s="1"/>
  <c r="T1886" i="20" s="1"/>
  <c r="Z1878" i="20"/>
  <c r="U1878" i="20" s="1"/>
  <c r="T1878" i="20" s="1"/>
  <c r="Z1874" i="20"/>
  <c r="U1874" i="20" s="1"/>
  <c r="T1874" i="20" s="1"/>
  <c r="Z1708" i="20"/>
  <c r="U1708" i="20" s="1"/>
  <c r="T1708" i="20" s="1"/>
  <c r="Z1704" i="20"/>
  <c r="U1704" i="20" s="1"/>
  <c r="T1704" i="20" s="1"/>
  <c r="Z1700" i="20"/>
  <c r="U1700" i="20" s="1"/>
  <c r="T1700" i="20" s="1"/>
  <c r="Z1696" i="20"/>
  <c r="U1696" i="20" s="1"/>
  <c r="T1696" i="20" s="1"/>
  <c r="Z1692" i="20"/>
  <c r="U1692" i="20" s="1"/>
  <c r="T1692" i="20" s="1"/>
  <c r="Z1688" i="20"/>
  <c r="U1688" i="20" s="1"/>
  <c r="T1688" i="20" s="1"/>
  <c r="Z1684" i="20"/>
  <c r="U1684" i="20" s="1"/>
  <c r="T1684" i="20" s="1"/>
  <c r="Z1680" i="20"/>
  <c r="U1680" i="20" s="1"/>
  <c r="T1680" i="20" s="1"/>
  <c r="Z1676" i="20"/>
  <c r="U1676" i="20" s="1"/>
  <c r="T1676" i="20" s="1"/>
  <c r="Z1672" i="20"/>
  <c r="U1672" i="20" s="1"/>
  <c r="T1672" i="20" s="1"/>
  <c r="AA1705" i="20"/>
  <c r="AA1701" i="20"/>
  <c r="AA1689" i="20"/>
  <c r="AA1685" i="20"/>
  <c r="AA1673" i="20"/>
  <c r="Z1671" i="20"/>
  <c r="U1671" i="20" s="1"/>
  <c r="T1671" i="20" s="1"/>
  <c r="Z1665" i="20"/>
  <c r="U1665" i="20" s="1"/>
  <c r="Z1663" i="20"/>
  <c r="U1663" i="20" s="1"/>
  <c r="Z1657" i="20"/>
  <c r="U1657" i="20" s="1"/>
  <c r="T1657" i="20" s="1"/>
  <c r="Z1655" i="20"/>
  <c r="U1655" i="20" s="1"/>
  <c r="T1655" i="20" s="1"/>
  <c r="Z1649" i="20"/>
  <c r="U1649" i="20" s="1"/>
  <c r="Z1647" i="20"/>
  <c r="U1647" i="20" s="1"/>
  <c r="Z1641" i="20"/>
  <c r="U1641" i="20" s="1"/>
  <c r="T1641" i="20" s="1"/>
  <c r="Z1639" i="20"/>
  <c r="U1639" i="20" s="1"/>
  <c r="T1639" i="20" s="1"/>
  <c r="Z1633" i="20"/>
  <c r="U1633" i="20" s="1"/>
  <c r="Z1631" i="20"/>
  <c r="U1631" i="20" s="1"/>
  <c r="Z1625" i="20"/>
  <c r="U1625" i="20" s="1"/>
  <c r="T1625" i="20" s="1"/>
  <c r="Z1623" i="20"/>
  <c r="U1623" i="20" s="1"/>
  <c r="T1623" i="20" s="1"/>
  <c r="Z1617" i="20"/>
  <c r="U1617" i="20" s="1"/>
  <c r="Z1615" i="20"/>
  <c r="U1615" i="20" s="1"/>
  <c r="Z1609" i="20"/>
  <c r="U1609" i="20" s="1"/>
  <c r="T1609" i="20" s="1"/>
  <c r="Z1607" i="20"/>
  <c r="U1607" i="20" s="1"/>
  <c r="T1607" i="20" s="1"/>
  <c r="Z1601" i="20"/>
  <c r="U1601" i="20" s="1"/>
  <c r="Z1599" i="20"/>
  <c r="U1599" i="20" s="1"/>
  <c r="Z1593" i="20"/>
  <c r="U1593" i="20" s="1"/>
  <c r="T1593" i="20" s="1"/>
  <c r="Z1591" i="20"/>
  <c r="U1591" i="20" s="1"/>
  <c r="T1591" i="20" s="1"/>
  <c r="Z1585" i="20"/>
  <c r="U1585" i="20" s="1"/>
  <c r="Z1583" i="20"/>
  <c r="U1583" i="20" s="1"/>
  <c r="Z1577" i="20"/>
  <c r="U1577" i="20" s="1"/>
  <c r="T1577" i="20" s="1"/>
  <c r="Z1575" i="20"/>
  <c r="U1575" i="20" s="1"/>
  <c r="T1575" i="20" s="1"/>
  <c r="Z1569" i="20"/>
  <c r="U1569" i="20" s="1"/>
  <c r="Z1567" i="20"/>
  <c r="U1567" i="20" s="1"/>
  <c r="Z1561" i="20"/>
  <c r="U1561" i="20" s="1"/>
  <c r="T1561" i="20" s="1"/>
  <c r="Z1559" i="20"/>
  <c r="U1559" i="20" s="1"/>
  <c r="T1559" i="20" s="1"/>
  <c r="Z1553" i="20"/>
  <c r="U1553" i="20" s="1"/>
  <c r="Z1551" i="20"/>
  <c r="U1551" i="20" s="1"/>
  <c r="Z1545" i="20"/>
  <c r="U1545" i="20" s="1"/>
  <c r="T1545" i="20" s="1"/>
  <c r="Z1543" i="20"/>
  <c r="U1543" i="20" s="1"/>
  <c r="T1543" i="20" s="1"/>
  <c r="Z1537" i="20"/>
  <c r="U1537" i="20" s="1"/>
  <c r="Z1535" i="20"/>
  <c r="U1535" i="20" s="1"/>
  <c r="Z1529" i="20"/>
  <c r="U1529" i="20" s="1"/>
  <c r="T1529" i="20" s="1"/>
  <c r="Z1527" i="20"/>
  <c r="U1527" i="20" s="1"/>
  <c r="T1527" i="20" s="1"/>
  <c r="AA1520" i="20"/>
  <c r="AA1512" i="20"/>
  <c r="AA1504" i="20"/>
  <c r="AA1496" i="20"/>
  <c r="Z1328" i="20"/>
  <c r="U1328" i="20" s="1"/>
  <c r="Z1324" i="20"/>
  <c r="U1324" i="20" s="1"/>
  <c r="Z1320" i="20"/>
  <c r="U1320" i="20" s="1"/>
  <c r="T1320" i="20" s="1"/>
  <c r="Z1316" i="20"/>
  <c r="U1316" i="20" s="1"/>
  <c r="T1316" i="20" s="1"/>
  <c r="Z1312" i="20"/>
  <c r="U1312" i="20" s="1"/>
  <c r="Z1308" i="20"/>
  <c r="U1308" i="20" s="1"/>
  <c r="Z1304" i="20"/>
  <c r="U1304" i="20" s="1"/>
  <c r="T1304" i="20" s="1"/>
  <c r="Z1300" i="20"/>
  <c r="U1300" i="20" s="1"/>
  <c r="T1300" i="20" s="1"/>
  <c r="Z1296" i="20"/>
  <c r="U1296" i="20" s="1"/>
  <c r="Z1292" i="20"/>
  <c r="U1292" i="20" s="1"/>
  <c r="Z1287" i="20"/>
  <c r="U1287" i="20" s="1"/>
  <c r="T1287" i="20" s="1"/>
  <c r="Z1283" i="20"/>
  <c r="U1283" i="20" s="1"/>
  <c r="T1283" i="20" s="1"/>
  <c r="Z1279" i="20"/>
  <c r="U1279" i="20" s="1"/>
  <c r="Z1275" i="20"/>
  <c r="U1275" i="20" s="1"/>
  <c r="Z1271" i="20"/>
  <c r="U1271" i="20" s="1"/>
  <c r="T1271" i="20" s="1"/>
  <c r="Z1267" i="20"/>
  <c r="U1267" i="20" s="1"/>
  <c r="T1267" i="20" s="1"/>
  <c r="Z1263" i="20"/>
  <c r="U1263" i="20" s="1"/>
  <c r="Z1259" i="20"/>
  <c r="U1259" i="20" s="1"/>
  <c r="Z1255" i="20"/>
  <c r="U1255" i="20" s="1"/>
  <c r="T1255" i="20" s="1"/>
  <c r="Z1251" i="20"/>
  <c r="U1251" i="20" s="1"/>
  <c r="T1251" i="20" s="1"/>
  <c r="Z1247" i="20"/>
  <c r="U1247" i="20" s="1"/>
  <c r="Z1243" i="20"/>
  <c r="U1243" i="20" s="1"/>
  <c r="Z1239" i="20"/>
  <c r="U1239" i="20" s="1"/>
  <c r="T1239" i="20" s="1"/>
  <c r="Z1235" i="20"/>
  <c r="U1235" i="20" s="1"/>
  <c r="T1235" i="20" s="1"/>
  <c r="Z1231" i="20"/>
  <c r="U1231" i="20" s="1"/>
  <c r="Z1227" i="20"/>
  <c r="U1227" i="20" s="1"/>
  <c r="Z1223" i="20"/>
  <c r="U1223" i="20" s="1"/>
  <c r="T1223" i="20" s="1"/>
  <c r="Z1219" i="20"/>
  <c r="U1219" i="20" s="1"/>
  <c r="T1219" i="20" s="1"/>
  <c r="Z1215" i="20"/>
  <c r="U1215" i="20" s="1"/>
  <c r="Z1211" i="20"/>
  <c r="U1211" i="20" s="1"/>
  <c r="Z1207" i="20"/>
  <c r="U1207" i="20" s="1"/>
  <c r="T1207" i="20" s="1"/>
  <c r="Z1203" i="20"/>
  <c r="U1203" i="20" s="1"/>
  <c r="T1203" i="20" s="1"/>
  <c r="Z1199" i="20"/>
  <c r="U1199" i="20" s="1"/>
  <c r="Z1195" i="20"/>
  <c r="U1195" i="20" s="1"/>
  <c r="Z1191" i="20"/>
  <c r="U1191" i="20" s="1"/>
  <c r="T1191" i="20" s="1"/>
  <c r="Z1187" i="20"/>
  <c r="U1187" i="20" s="1"/>
  <c r="T1187" i="20" s="1"/>
  <c r="Z1183" i="20"/>
  <c r="U1183" i="20" s="1"/>
  <c r="Z1179" i="20"/>
  <c r="U1179" i="20" s="1"/>
  <c r="Z1175" i="20"/>
  <c r="U1175" i="20" s="1"/>
  <c r="T1175" i="20" s="1"/>
  <c r="Z1171" i="20"/>
  <c r="U1171" i="20" s="1"/>
  <c r="T1171" i="20" s="1"/>
  <c r="Z1167" i="20"/>
  <c r="U1167" i="20" s="1"/>
  <c r="Z1163" i="20"/>
  <c r="U1163" i="20" s="1"/>
  <c r="Z1159" i="20"/>
  <c r="U1159" i="20" s="1"/>
  <c r="T1159" i="20" s="1"/>
  <c r="Z1155" i="20"/>
  <c r="U1155" i="20" s="1"/>
  <c r="T1155" i="20" s="1"/>
  <c r="Z1151" i="20"/>
  <c r="U1151" i="20" s="1"/>
  <c r="Z1147" i="20"/>
  <c r="U1147" i="20" s="1"/>
  <c r="Z1143" i="20"/>
  <c r="U1143" i="20" s="1"/>
  <c r="T1143" i="20" s="1"/>
  <c r="Z1139" i="20"/>
  <c r="U1139" i="20" s="1"/>
  <c r="T1139" i="20" s="1"/>
  <c r="Z1135" i="20"/>
  <c r="U1135" i="20" s="1"/>
  <c r="Z1131" i="20"/>
  <c r="U1131" i="20" s="1"/>
  <c r="Z1127" i="20"/>
  <c r="U1127" i="20" s="1"/>
  <c r="T1127" i="20" s="1"/>
  <c r="Z1123" i="20"/>
  <c r="U1123" i="20" s="1"/>
  <c r="T1123" i="20" s="1"/>
  <c r="Z1119" i="20"/>
  <c r="U1119" i="20" s="1"/>
  <c r="Z1115" i="20"/>
  <c r="U1115" i="20" s="1"/>
  <c r="Z1111" i="20"/>
  <c r="U1111" i="20" s="1"/>
  <c r="T1111" i="20" s="1"/>
  <c r="Z1107" i="20"/>
  <c r="U1107" i="20" s="1"/>
  <c r="T1107" i="20" s="1"/>
  <c r="Z1103" i="20"/>
  <c r="U1103" i="20" s="1"/>
  <c r="Z1099" i="20"/>
  <c r="U1099" i="20" s="1"/>
  <c r="Z1095" i="20"/>
  <c r="U1095" i="20" s="1"/>
  <c r="T1095" i="20" s="1"/>
  <c r="Z1091" i="20"/>
  <c r="U1091" i="20" s="1"/>
  <c r="T1091" i="20" s="1"/>
  <c r="Z1087" i="20"/>
  <c r="U1087" i="20" s="1"/>
  <c r="Z1083" i="20"/>
  <c r="U1083" i="20" s="1"/>
  <c r="Z1079" i="20"/>
  <c r="U1079" i="20" s="1"/>
  <c r="T1079" i="20" s="1"/>
  <c r="Z1075" i="20"/>
  <c r="U1075" i="20" s="1"/>
  <c r="T1075" i="20" s="1"/>
  <c r="Z1071" i="20"/>
  <c r="U1071" i="20" s="1"/>
  <c r="Z1067" i="20"/>
  <c r="U1067" i="20" s="1"/>
  <c r="Z1063" i="20"/>
  <c r="U1063" i="20" s="1"/>
  <c r="T1063" i="20" s="1"/>
  <c r="Z1059" i="20"/>
  <c r="U1059" i="20" s="1"/>
  <c r="T1059" i="20" s="1"/>
  <c r="Z1055" i="20"/>
  <c r="U1055" i="20" s="1"/>
  <c r="Z1051" i="20"/>
  <c r="U1051" i="20" s="1"/>
  <c r="Z1047" i="20"/>
  <c r="U1047" i="20" s="1"/>
  <c r="T1047" i="20" s="1"/>
  <c r="Z1043" i="20"/>
  <c r="U1043" i="20" s="1"/>
  <c r="T1043" i="20" s="1"/>
  <c r="Z1039" i="20"/>
  <c r="U1039" i="20" s="1"/>
  <c r="Z1035" i="20"/>
  <c r="U1035" i="20" s="1"/>
  <c r="Z1031" i="20"/>
  <c r="U1031" i="20" s="1"/>
  <c r="T1031" i="20" s="1"/>
  <c r="Z1027" i="20"/>
  <c r="U1027" i="20" s="1"/>
  <c r="T1027" i="20" s="1"/>
  <c r="Z1023" i="20"/>
  <c r="U1023" i="20" s="1"/>
  <c r="Z1019" i="20"/>
  <c r="U1019" i="20" s="1"/>
  <c r="Z1015" i="20"/>
  <c r="U1015" i="20" s="1"/>
  <c r="T1015" i="20" s="1"/>
  <c r="Z1011" i="20"/>
  <c r="U1011" i="20" s="1"/>
  <c r="T1011" i="20" s="1"/>
  <c r="Z1007" i="20"/>
  <c r="U1007" i="20" s="1"/>
  <c r="Z1003" i="20"/>
  <c r="U1003" i="20" s="1"/>
  <c r="Z999" i="20"/>
  <c r="U999" i="20" s="1"/>
  <c r="T999" i="20" s="1"/>
  <c r="Z995" i="20"/>
  <c r="U995" i="20" s="1"/>
  <c r="T995" i="20" s="1"/>
  <c r="Z991" i="20"/>
  <c r="U991" i="20" s="1"/>
  <c r="Z987" i="20"/>
  <c r="U987" i="20" s="1"/>
  <c r="Z983" i="20"/>
  <c r="U983" i="20" s="1"/>
  <c r="T983" i="20" s="1"/>
  <c r="Z979" i="20"/>
  <c r="U979" i="20" s="1"/>
  <c r="T979" i="20" s="1"/>
  <c r="Z975" i="20"/>
  <c r="U975" i="20" s="1"/>
  <c r="Z971" i="20"/>
  <c r="U971" i="20" s="1"/>
  <c r="Z967" i="20"/>
  <c r="U967" i="20" s="1"/>
  <c r="T967" i="20" s="1"/>
  <c r="Z963" i="20"/>
  <c r="U963" i="20" s="1"/>
  <c r="T963" i="20" s="1"/>
  <c r="AA950" i="20"/>
  <c r="AA946" i="20"/>
  <c r="AA934" i="20"/>
  <c r="AA930" i="20"/>
  <c r="AA714" i="20"/>
  <c r="AA626" i="20"/>
  <c r="AA610" i="20"/>
  <c r="AA594" i="20"/>
  <c r="Z213" i="20"/>
  <c r="U213" i="20" s="1"/>
  <c r="Z209" i="20"/>
  <c r="U209" i="20" s="1"/>
  <c r="Z205" i="20"/>
  <c r="U205" i="20" s="1"/>
  <c r="T205" i="20" s="1"/>
  <c r="Z201" i="20"/>
  <c r="U201" i="20" s="1"/>
  <c r="T201" i="20" s="1"/>
  <c r="Z197" i="20"/>
  <c r="U197" i="20" s="1"/>
  <c r="Z193" i="20"/>
  <c r="U193" i="20" s="1"/>
  <c r="Z189" i="20"/>
  <c r="U189" i="20" s="1"/>
  <c r="T189" i="20" s="1"/>
  <c r="Z185" i="20"/>
  <c r="U185" i="20" s="1"/>
  <c r="T185" i="20" s="1"/>
  <c r="Z181" i="20"/>
  <c r="U181" i="20" s="1"/>
  <c r="Z177" i="20"/>
  <c r="U177" i="20" s="1"/>
  <c r="Z173" i="20"/>
  <c r="U173" i="20" s="1"/>
  <c r="T173" i="20" s="1"/>
  <c r="Z169" i="20"/>
  <c r="U169" i="20" s="1"/>
  <c r="T169" i="20" s="1"/>
  <c r="Z165" i="20"/>
  <c r="U165" i="20" s="1"/>
  <c r="Z161" i="20"/>
  <c r="U161" i="20" s="1"/>
  <c r="Z157" i="20"/>
  <c r="U157" i="20" s="1"/>
  <c r="T157" i="20" s="1"/>
  <c r="Z153" i="20"/>
  <c r="U153" i="20" s="1"/>
  <c r="T153" i="20" s="1"/>
  <c r="Z149" i="20"/>
  <c r="U149" i="20" s="1"/>
  <c r="Z145" i="20"/>
  <c r="U145" i="20" s="1"/>
  <c r="Z141" i="20"/>
  <c r="U141" i="20" s="1"/>
  <c r="T141" i="20" s="1"/>
  <c r="Z137" i="20"/>
  <c r="U137" i="20" s="1"/>
  <c r="Z133" i="20"/>
  <c r="U133" i="20" s="1"/>
  <c r="Z129" i="20"/>
  <c r="U129" i="20" s="1"/>
  <c r="T129" i="20" s="1"/>
  <c r="Z125" i="20"/>
  <c r="U125" i="20" s="1"/>
  <c r="T125" i="20" s="1"/>
  <c r="Z121" i="20"/>
  <c r="U121" i="20" s="1"/>
  <c r="Z117" i="20"/>
  <c r="U117" i="20" s="1"/>
  <c r="Z113" i="20"/>
  <c r="U113" i="20" s="1"/>
  <c r="T113" i="20" s="1"/>
  <c r="Z109" i="20"/>
  <c r="U109" i="20" s="1"/>
  <c r="T109" i="20" s="1"/>
  <c r="Z105" i="20"/>
  <c r="U105" i="20" s="1"/>
  <c r="Z101" i="20"/>
  <c r="U101" i="20" s="1"/>
  <c r="Z97" i="20"/>
  <c r="U97" i="20" s="1"/>
  <c r="T97" i="20" s="1"/>
  <c r="Z93" i="20"/>
  <c r="U93" i="20" s="1"/>
  <c r="T93" i="20" s="1"/>
  <c r="Z89" i="20"/>
  <c r="U89" i="20" s="1"/>
  <c r="Z85" i="20"/>
  <c r="U85" i="20" s="1"/>
  <c r="Z81" i="20"/>
  <c r="U81" i="20" s="1"/>
  <c r="T81" i="20" s="1"/>
  <c r="Z77" i="20"/>
  <c r="U77" i="20" s="1"/>
  <c r="T77" i="20" s="1"/>
  <c r="Z73" i="20"/>
  <c r="U73" i="20" s="1"/>
  <c r="Z69" i="20"/>
  <c r="U69" i="20" s="1"/>
  <c r="Z65" i="20"/>
  <c r="U65" i="20" s="1"/>
  <c r="T65" i="20" s="1"/>
  <c r="Z61" i="20"/>
  <c r="U61" i="20" s="1"/>
  <c r="T61" i="20" s="1"/>
  <c r="Z57" i="20"/>
  <c r="U57" i="20" s="1"/>
  <c r="Z53" i="20"/>
  <c r="U53" i="20" s="1"/>
  <c r="Z49" i="20"/>
  <c r="U49" i="20" s="1"/>
  <c r="T49" i="20" s="1"/>
  <c r="Z45" i="20"/>
  <c r="U45" i="20" s="1"/>
  <c r="T45" i="20" s="1"/>
  <c r="Z41" i="20"/>
  <c r="U41" i="20" s="1"/>
  <c r="Z37" i="20"/>
  <c r="U37" i="20" s="1"/>
  <c r="AA622" i="20"/>
  <c r="AA614" i="20"/>
  <c r="AA606" i="20"/>
  <c r="AA598" i="20"/>
  <c r="AA590" i="20"/>
  <c r="Z215" i="20"/>
  <c r="U215" i="20" s="1"/>
  <c r="T215" i="20" s="1"/>
  <c r="Z211" i="20"/>
  <c r="U211" i="20" s="1"/>
  <c r="T211" i="20" s="1"/>
  <c r="Z207" i="20"/>
  <c r="U207" i="20" s="1"/>
  <c r="T207" i="20" s="1"/>
  <c r="Z203" i="20"/>
  <c r="U203" i="20" s="1"/>
  <c r="T203" i="20" s="1"/>
  <c r="Z199" i="20"/>
  <c r="U199" i="20" s="1"/>
  <c r="T199" i="20" s="1"/>
  <c r="Z195" i="20"/>
  <c r="U195" i="20" s="1"/>
  <c r="T195" i="20" s="1"/>
  <c r="Z191" i="20"/>
  <c r="U191" i="20" s="1"/>
  <c r="T191" i="20" s="1"/>
  <c r="Z187" i="20"/>
  <c r="U187" i="20" s="1"/>
  <c r="T187" i="20" s="1"/>
  <c r="Z183" i="20"/>
  <c r="U183" i="20" s="1"/>
  <c r="T183" i="20" s="1"/>
  <c r="Z179" i="20"/>
  <c r="U179" i="20" s="1"/>
  <c r="T179" i="20" s="1"/>
  <c r="Z175" i="20"/>
  <c r="U175" i="20" s="1"/>
  <c r="T175" i="20" s="1"/>
  <c r="Z171" i="20"/>
  <c r="U171" i="20" s="1"/>
  <c r="T171" i="20" s="1"/>
  <c r="Z167" i="20"/>
  <c r="U167" i="20" s="1"/>
  <c r="T167" i="20" s="1"/>
  <c r="Z163" i="20"/>
  <c r="U163" i="20" s="1"/>
  <c r="T163" i="20" s="1"/>
  <c r="Z159" i="20"/>
  <c r="U159" i="20" s="1"/>
  <c r="T159" i="20" s="1"/>
  <c r="Z155" i="20"/>
  <c r="U155" i="20" s="1"/>
  <c r="T155" i="20" s="1"/>
  <c r="Z151" i="20"/>
  <c r="U151" i="20" s="1"/>
  <c r="T151" i="20" s="1"/>
  <c r="Z147" i="20"/>
  <c r="U147" i="20" s="1"/>
  <c r="T147" i="20" s="1"/>
  <c r="Z143" i="20"/>
  <c r="U143" i="20" s="1"/>
  <c r="T143" i="20" s="1"/>
  <c r="Z139" i="20"/>
  <c r="U139" i="20" s="1"/>
  <c r="T139" i="20" s="1"/>
  <c r="Z135" i="20"/>
  <c r="U135" i="20" s="1"/>
  <c r="T135" i="20" s="1"/>
  <c r="Z131" i="20"/>
  <c r="U131" i="20" s="1"/>
  <c r="T131" i="20" s="1"/>
  <c r="Z127" i="20"/>
  <c r="U127" i="20" s="1"/>
  <c r="T127" i="20" s="1"/>
  <c r="Z123" i="20"/>
  <c r="U123" i="20" s="1"/>
  <c r="T123" i="20" s="1"/>
  <c r="Z119" i="20"/>
  <c r="U119" i="20" s="1"/>
  <c r="T119" i="20" s="1"/>
  <c r="Z115" i="20"/>
  <c r="U115" i="20" s="1"/>
  <c r="T115" i="20" s="1"/>
  <c r="Z111" i="20"/>
  <c r="U111" i="20" s="1"/>
  <c r="T111" i="20" s="1"/>
  <c r="Z107" i="20"/>
  <c r="U107" i="20" s="1"/>
  <c r="T107" i="20" s="1"/>
  <c r="Z103" i="20"/>
  <c r="U103" i="20" s="1"/>
  <c r="T103" i="20" s="1"/>
  <c r="Z99" i="20"/>
  <c r="U99" i="20" s="1"/>
  <c r="T99" i="20" s="1"/>
  <c r="Z95" i="20"/>
  <c r="U95" i="20" s="1"/>
  <c r="T95" i="20" s="1"/>
  <c r="Z91" i="20"/>
  <c r="U91" i="20" s="1"/>
  <c r="T91" i="20" s="1"/>
  <c r="Z87" i="20"/>
  <c r="U87" i="20" s="1"/>
  <c r="Z83" i="20"/>
  <c r="U83" i="20" s="1"/>
  <c r="Z79" i="20"/>
  <c r="U79" i="20" s="1"/>
  <c r="T79" i="20" s="1"/>
  <c r="Z75" i="20"/>
  <c r="U75" i="20" s="1"/>
  <c r="T75" i="20" s="1"/>
  <c r="Z71" i="20"/>
  <c r="U71" i="20" s="1"/>
  <c r="Z67" i="20"/>
  <c r="U67" i="20" s="1"/>
  <c r="Z63" i="20"/>
  <c r="U63" i="20" s="1"/>
  <c r="T63" i="20" s="1"/>
  <c r="Z59" i="20"/>
  <c r="U59" i="20" s="1"/>
  <c r="T59" i="20" s="1"/>
  <c r="Z55" i="20"/>
  <c r="U55" i="20" s="1"/>
  <c r="Z51" i="20"/>
  <c r="U51" i="20" s="1"/>
  <c r="Z47" i="20"/>
  <c r="U47" i="20" s="1"/>
  <c r="T47" i="20" s="1"/>
  <c r="Z43" i="20"/>
  <c r="U43" i="20" s="1"/>
  <c r="T43" i="20" s="1"/>
  <c r="Z39" i="20"/>
  <c r="U39" i="20" s="1"/>
  <c r="AA792" i="20"/>
  <c r="AA728" i="20"/>
  <c r="AA568" i="20"/>
  <c r="AA560" i="20"/>
  <c r="AA552" i="20"/>
  <c r="Z544" i="20"/>
  <c r="U544" i="20" s="1"/>
  <c r="T544" i="20" s="1"/>
  <c r="Z540" i="20"/>
  <c r="U540" i="20" s="1"/>
  <c r="T540" i="20" s="1"/>
  <c r="Z536" i="20"/>
  <c r="U536" i="20" s="1"/>
  <c r="T536" i="20" s="1"/>
  <c r="Z532" i="20"/>
  <c r="U532" i="20" s="1"/>
  <c r="T532" i="20" s="1"/>
  <c r="Z528" i="20"/>
  <c r="U528" i="20" s="1"/>
  <c r="T528" i="20" s="1"/>
  <c r="Z524" i="20"/>
  <c r="U524" i="20" s="1"/>
  <c r="T524" i="20" s="1"/>
  <c r="Z520" i="20"/>
  <c r="U520" i="20" s="1"/>
  <c r="T520" i="20" s="1"/>
  <c r="Z516" i="20"/>
  <c r="U516" i="20" s="1"/>
  <c r="T516" i="20" s="1"/>
  <c r="Z512" i="20"/>
  <c r="U512" i="20" s="1"/>
  <c r="T512" i="20" s="1"/>
  <c r="Z508" i="20"/>
  <c r="U508" i="20" s="1"/>
  <c r="T508" i="20" s="1"/>
  <c r="Z504" i="20"/>
  <c r="U504" i="20" s="1"/>
  <c r="T504" i="20" s="1"/>
  <c r="Z500" i="20"/>
  <c r="U500" i="20" s="1"/>
  <c r="T500" i="20" s="1"/>
  <c r="Z496" i="20"/>
  <c r="U496" i="20" s="1"/>
  <c r="T496" i="20" s="1"/>
  <c r="Z492" i="20"/>
  <c r="U492" i="20" s="1"/>
  <c r="T492" i="20" s="1"/>
  <c r="Z488" i="20"/>
  <c r="U488" i="20" s="1"/>
  <c r="T488" i="20" s="1"/>
  <c r="Z484" i="20"/>
  <c r="U484" i="20" s="1"/>
  <c r="T484" i="20" s="1"/>
  <c r="Z480" i="20"/>
  <c r="U480" i="20" s="1"/>
  <c r="T480" i="20" s="1"/>
  <c r="Z476" i="20"/>
  <c r="U476" i="20" s="1"/>
  <c r="T476" i="20" s="1"/>
  <c r="Z472" i="20"/>
  <c r="U472" i="20" s="1"/>
  <c r="T472" i="20" s="1"/>
  <c r="Z468" i="20"/>
  <c r="U468" i="20" s="1"/>
  <c r="T468" i="20" s="1"/>
  <c r="Z464" i="20"/>
  <c r="U464" i="20" s="1"/>
  <c r="T464" i="20" s="1"/>
  <c r="Z460" i="20"/>
  <c r="U460" i="20" s="1"/>
  <c r="T460" i="20" s="1"/>
  <c r="Z456" i="20"/>
  <c r="U456" i="20" s="1"/>
  <c r="T456" i="20" s="1"/>
  <c r="Z452" i="20"/>
  <c r="U452" i="20" s="1"/>
  <c r="T452" i="20" s="1"/>
  <c r="Z448" i="20"/>
  <c r="U448" i="20" s="1"/>
  <c r="T448" i="20" s="1"/>
  <c r="Z444" i="20"/>
  <c r="U444" i="20" s="1"/>
  <c r="T444" i="20" s="1"/>
  <c r="Z440" i="20"/>
  <c r="U440" i="20" s="1"/>
  <c r="T440" i="20" s="1"/>
  <c r="Z436" i="20"/>
  <c r="U436" i="20" s="1"/>
  <c r="T436" i="20" s="1"/>
  <c r="Z432" i="20"/>
  <c r="U432" i="20" s="1"/>
  <c r="T432" i="20" s="1"/>
  <c r="Z428" i="20"/>
  <c r="U428" i="20" s="1"/>
  <c r="T428" i="20" s="1"/>
  <c r="Z424" i="20"/>
  <c r="U424" i="20" s="1"/>
  <c r="T424" i="20" s="1"/>
  <c r="Z420" i="20"/>
  <c r="U420" i="20" s="1"/>
  <c r="T420" i="20" s="1"/>
  <c r="Z416" i="20"/>
  <c r="U416" i="20" s="1"/>
  <c r="T416" i="20" s="1"/>
  <c r="Z412" i="20"/>
  <c r="U412" i="20" s="1"/>
  <c r="T412" i="20" s="1"/>
  <c r="Z408" i="20"/>
  <c r="U408" i="20" s="1"/>
  <c r="T408" i="20" s="1"/>
  <c r="Z404" i="20"/>
  <c r="U404" i="20" s="1"/>
  <c r="T404" i="20" s="1"/>
  <c r="Z400" i="20"/>
  <c r="U400" i="20" s="1"/>
  <c r="T400" i="20" s="1"/>
  <c r="Z396" i="20"/>
  <c r="U396" i="20" s="1"/>
  <c r="T396" i="20" s="1"/>
  <c r="Z392" i="20"/>
  <c r="U392" i="20" s="1"/>
  <c r="T392" i="20" s="1"/>
  <c r="Z388" i="20"/>
  <c r="U388" i="20" s="1"/>
  <c r="T388" i="20" s="1"/>
  <c r="Z384" i="20"/>
  <c r="U384" i="20" s="1"/>
  <c r="T384" i="20" s="1"/>
  <c r="Z380" i="20"/>
  <c r="U380" i="20" s="1"/>
  <c r="T380" i="20" s="1"/>
  <c r="Z376" i="20"/>
  <c r="U376" i="20" s="1"/>
  <c r="T376" i="20" s="1"/>
  <c r="Z372" i="20"/>
  <c r="U372" i="20" s="1"/>
  <c r="T372" i="20" s="1"/>
  <c r="Z368" i="20"/>
  <c r="U368" i="20" s="1"/>
  <c r="T368" i="20" s="1"/>
  <c r="Z364" i="20"/>
  <c r="U364" i="20" s="1"/>
  <c r="T364" i="20" s="1"/>
  <c r="Z360" i="20"/>
  <c r="U360" i="20" s="1"/>
  <c r="T360" i="20" s="1"/>
  <c r="Z356" i="20"/>
  <c r="U356" i="20" s="1"/>
  <c r="T356" i="20" s="1"/>
  <c r="Z352" i="20"/>
  <c r="U352" i="20" s="1"/>
  <c r="T352" i="20" s="1"/>
  <c r="Z348" i="20"/>
  <c r="U348" i="20" s="1"/>
  <c r="T348" i="20" s="1"/>
  <c r="Z344" i="20"/>
  <c r="U344" i="20" s="1"/>
  <c r="T344" i="20" s="1"/>
  <c r="Z340" i="20"/>
  <c r="U340" i="20" s="1"/>
  <c r="T340" i="20" s="1"/>
  <c r="Z336" i="20"/>
  <c r="U336" i="20" s="1"/>
  <c r="T336" i="20" s="1"/>
  <c r="Z332" i="20"/>
  <c r="U332" i="20" s="1"/>
  <c r="T332" i="20" s="1"/>
  <c r="Z328" i="20"/>
  <c r="U328" i="20" s="1"/>
  <c r="T328" i="20" s="1"/>
  <c r="Z324" i="20"/>
  <c r="U324" i="20" s="1"/>
  <c r="T324" i="20" s="1"/>
  <c r="Z320" i="20"/>
  <c r="U320" i="20" s="1"/>
  <c r="T320" i="20" s="1"/>
  <c r="Z316" i="20"/>
  <c r="U316" i="20" s="1"/>
  <c r="T316" i="20" s="1"/>
  <c r="Z312" i="20"/>
  <c r="U312" i="20" s="1"/>
  <c r="T312" i="20" s="1"/>
  <c r="Z308" i="20"/>
  <c r="U308" i="20" s="1"/>
  <c r="T308" i="20" s="1"/>
  <c r="Z304" i="20"/>
  <c r="U304" i="20" s="1"/>
  <c r="T304" i="20" s="1"/>
  <c r="Z300" i="20"/>
  <c r="U300" i="20" s="1"/>
  <c r="T300" i="20" s="1"/>
  <c r="Z296" i="20"/>
  <c r="U296" i="20" s="1"/>
  <c r="T296" i="20" s="1"/>
  <c r="Z292" i="20"/>
  <c r="U292" i="20" s="1"/>
  <c r="T292" i="20" s="1"/>
  <c r="Z288" i="20"/>
  <c r="U288" i="20" s="1"/>
  <c r="T288" i="20" s="1"/>
  <c r="Z284" i="20"/>
  <c r="U284" i="20" s="1"/>
  <c r="T284" i="20" s="1"/>
  <c r="Z280" i="20"/>
  <c r="U280" i="20" s="1"/>
  <c r="T280" i="20" s="1"/>
  <c r="Z276" i="20"/>
  <c r="U276" i="20" s="1"/>
  <c r="T276" i="20" s="1"/>
  <c r="Z272" i="20"/>
  <c r="U272" i="20" s="1"/>
  <c r="T272" i="20" s="1"/>
  <c r="Z268" i="20"/>
  <c r="U268" i="20" s="1"/>
  <c r="T268" i="20" s="1"/>
  <c r="Z264" i="20"/>
  <c r="U264" i="20" s="1"/>
  <c r="T264" i="20" s="1"/>
  <c r="Z260" i="20"/>
  <c r="U260" i="20" s="1"/>
  <c r="T260" i="20" s="1"/>
  <c r="Z256" i="20"/>
  <c r="U256" i="20" s="1"/>
  <c r="T256" i="20" s="1"/>
  <c r="Z252" i="20"/>
  <c r="U252" i="20" s="1"/>
  <c r="T252" i="20" s="1"/>
  <c r="Z248" i="20"/>
  <c r="U248" i="20" s="1"/>
  <c r="T248" i="20" s="1"/>
  <c r="Z244" i="20"/>
  <c r="U244" i="20" s="1"/>
  <c r="T244" i="20" s="1"/>
  <c r="Z240" i="20"/>
  <c r="U240" i="20" s="1"/>
  <c r="T240" i="20" s="1"/>
  <c r="Z236" i="20"/>
  <c r="U236" i="20" s="1"/>
  <c r="T236" i="20" s="1"/>
  <c r="Z232" i="20"/>
  <c r="U232" i="20" s="1"/>
  <c r="T232" i="20" s="1"/>
  <c r="Z228" i="20"/>
  <c r="U228" i="20" s="1"/>
  <c r="T228" i="20" s="1"/>
  <c r="Z224" i="20"/>
  <c r="U224" i="20" s="1"/>
  <c r="T224" i="20" s="1"/>
  <c r="Z220" i="20"/>
  <c r="U220" i="20" s="1"/>
  <c r="T220" i="20" s="1"/>
  <c r="Z214" i="20"/>
  <c r="U214" i="20" s="1"/>
  <c r="T214" i="20" s="1"/>
  <c r="Z210" i="20"/>
  <c r="U210" i="20" s="1"/>
  <c r="T210" i="20" s="1"/>
  <c r="Z206" i="20"/>
  <c r="U206" i="20" s="1"/>
  <c r="T206" i="20" s="1"/>
  <c r="Z202" i="20"/>
  <c r="U202" i="20" s="1"/>
  <c r="T202" i="20" s="1"/>
  <c r="Z198" i="20"/>
  <c r="U198" i="20" s="1"/>
  <c r="T198" i="20" s="1"/>
  <c r="Z194" i="20"/>
  <c r="U194" i="20" s="1"/>
  <c r="T194" i="20" s="1"/>
  <c r="Z190" i="20"/>
  <c r="U190" i="20" s="1"/>
  <c r="T190" i="20" s="1"/>
  <c r="Z186" i="20"/>
  <c r="U186" i="20" s="1"/>
  <c r="T186" i="20" s="1"/>
  <c r="Z182" i="20"/>
  <c r="U182" i="20" s="1"/>
  <c r="T182" i="20" s="1"/>
  <c r="Z178" i="20"/>
  <c r="U178" i="20" s="1"/>
  <c r="T178" i="20" s="1"/>
  <c r="Z174" i="20"/>
  <c r="U174" i="20" s="1"/>
  <c r="T174" i="20" s="1"/>
  <c r="Z170" i="20"/>
  <c r="U170" i="20" s="1"/>
  <c r="T170" i="20" s="1"/>
  <c r="Z166" i="20"/>
  <c r="U166" i="20" s="1"/>
  <c r="T166" i="20" s="1"/>
  <c r="Z158" i="20"/>
  <c r="U158" i="20" s="1"/>
  <c r="T158" i="20" s="1"/>
  <c r="Z150" i="20"/>
  <c r="U150" i="20" s="1"/>
  <c r="T150" i="20" s="1"/>
  <c r="Z142" i="20"/>
  <c r="U142" i="20" s="1"/>
  <c r="T142" i="20" s="1"/>
  <c r="Z134" i="20"/>
  <c r="U134" i="20" s="1"/>
  <c r="T134" i="20" s="1"/>
  <c r="Z126" i="20"/>
  <c r="U126" i="20" s="1"/>
  <c r="T126" i="20" s="1"/>
  <c r="Z118" i="20"/>
  <c r="U118" i="20" s="1"/>
  <c r="T118" i="20" s="1"/>
  <c r="Z110" i="20"/>
  <c r="U110" i="20" s="1"/>
  <c r="T110" i="20" s="1"/>
  <c r="Z102" i="20"/>
  <c r="U102" i="20" s="1"/>
  <c r="T102" i="20" s="1"/>
  <c r="Z94" i="20"/>
  <c r="U94" i="20" s="1"/>
  <c r="T94" i="20" s="1"/>
  <c r="Z86" i="20"/>
  <c r="U86" i="20" s="1"/>
  <c r="T86" i="20" s="1"/>
  <c r="Z84" i="20"/>
  <c r="U84" i="20" s="1"/>
  <c r="T84" i="20" s="1"/>
  <c r="Z82" i="20"/>
  <c r="U82" i="20" s="1"/>
  <c r="T82" i="20" s="1"/>
  <c r="Z78" i="20"/>
  <c r="U78" i="20" s="1"/>
  <c r="T78" i="20" s="1"/>
  <c r="Z74" i="20"/>
  <c r="U74" i="20" s="1"/>
  <c r="T74" i="20" s="1"/>
  <c r="Z72" i="20"/>
  <c r="U72" i="20" s="1"/>
  <c r="T72" i="20" s="1"/>
  <c r="Z70" i="20"/>
  <c r="U70" i="20" s="1"/>
  <c r="T70" i="20" s="1"/>
  <c r="Z68" i="20"/>
  <c r="U68" i="20" s="1"/>
  <c r="T68" i="20" s="1"/>
  <c r="Z66" i="20"/>
  <c r="U66" i="20" s="1"/>
  <c r="T66" i="20" s="1"/>
  <c r="Z64" i="20"/>
  <c r="U64" i="20" s="1"/>
  <c r="T64" i="20" s="1"/>
  <c r="Z62" i="20"/>
  <c r="U62" i="20" s="1"/>
  <c r="T62" i="20" s="1"/>
  <c r="Z58" i="20"/>
  <c r="U58" i="20" s="1"/>
  <c r="T58" i="20" s="1"/>
  <c r="Z56" i="20"/>
  <c r="U56" i="20" s="1"/>
  <c r="T56" i="20" s="1"/>
  <c r="Z54" i="20"/>
  <c r="U54" i="20" s="1"/>
  <c r="T54" i="20" s="1"/>
  <c r="Z52" i="20"/>
  <c r="U52" i="20" s="1"/>
  <c r="T52" i="20" s="1"/>
  <c r="Z50" i="20"/>
  <c r="U50" i="20" s="1"/>
  <c r="Z48" i="20"/>
  <c r="U48" i="20" s="1"/>
  <c r="Z46" i="20"/>
  <c r="U46" i="20" s="1"/>
  <c r="T46" i="20" s="1"/>
  <c r="Z42" i="20"/>
  <c r="U42" i="20" s="1"/>
  <c r="T42" i="20" s="1"/>
  <c r="Z40" i="20"/>
  <c r="U40" i="20" s="1"/>
  <c r="Z38" i="20"/>
  <c r="U38" i="20" s="1"/>
  <c r="Z36" i="20"/>
  <c r="U36" i="20" s="1"/>
  <c r="T36" i="20" s="1"/>
  <c r="Z2002" i="20"/>
  <c r="U2002" i="20" s="1"/>
  <c r="T2002" i="20" s="1"/>
  <c r="Z1996" i="20"/>
  <c r="U1996" i="20" s="1"/>
  <c r="AA1968" i="20"/>
  <c r="AA1964" i="20"/>
  <c r="Z1926" i="20"/>
  <c r="U1926" i="20" s="1"/>
  <c r="Z1924" i="20"/>
  <c r="U1924" i="20" s="1"/>
  <c r="T1924" i="20" s="1"/>
  <c r="Z1920" i="20"/>
  <c r="U1920" i="20" s="1"/>
  <c r="T1920" i="20" s="1"/>
  <c r="Z1916" i="20"/>
  <c r="U1916" i="20" s="1"/>
  <c r="Z1906" i="20"/>
  <c r="U1906" i="20" s="1"/>
  <c r="Z1898" i="20"/>
  <c r="U1898" i="20" s="1"/>
  <c r="T1898" i="20" s="1"/>
  <c r="Z1890" i="20"/>
  <c r="U1890" i="20" s="1"/>
  <c r="T1890" i="20" s="1"/>
  <c r="Z1882" i="20"/>
  <c r="U1882" i="20" s="1"/>
  <c r="Z1998" i="20"/>
  <c r="U1998" i="20" s="1"/>
  <c r="Z1994" i="20"/>
  <c r="U1994" i="20" s="1"/>
  <c r="T1994" i="20" s="1"/>
  <c r="Z1990" i="20"/>
  <c r="U1990" i="20" s="1"/>
  <c r="T1990" i="20" s="1"/>
  <c r="Z1986" i="20"/>
  <c r="U1986" i="20" s="1"/>
  <c r="Z1982" i="20"/>
  <c r="U1982" i="20" s="1"/>
  <c r="AA1995" i="20"/>
  <c r="AA1987" i="20"/>
  <c r="Z1977" i="20"/>
  <c r="U1977" i="20" s="1"/>
  <c r="T1977" i="20" s="1"/>
  <c r="Z1973" i="20"/>
  <c r="U1973" i="20" s="1"/>
  <c r="T1973" i="20" s="1"/>
  <c r="Z1904" i="20"/>
  <c r="U1904" i="20" s="1"/>
  <c r="Z1900" i="20"/>
  <c r="U1900" i="20" s="1"/>
  <c r="Z1896" i="20"/>
  <c r="U1896" i="20" s="1"/>
  <c r="T1896" i="20" s="1"/>
  <c r="Z1892" i="20"/>
  <c r="U1892" i="20" s="1"/>
  <c r="T1892" i="20" s="1"/>
  <c r="Z1888" i="20"/>
  <c r="U1888" i="20" s="1"/>
  <c r="Z1884" i="20"/>
  <c r="U1884" i="20" s="1"/>
  <c r="Z1880" i="20"/>
  <c r="U1880" i="20" s="1"/>
  <c r="T1880" i="20" s="1"/>
  <c r="Z1876" i="20"/>
  <c r="U1876" i="20" s="1"/>
  <c r="T1876" i="20" s="1"/>
  <c r="Z1872" i="20"/>
  <c r="U1872" i="20" s="1"/>
  <c r="AA1901" i="20"/>
  <c r="AA1893" i="20"/>
  <c r="AA1885" i="20"/>
  <c r="AA1877" i="20"/>
  <c r="Z1867" i="20"/>
  <c r="U1867" i="20" s="1"/>
  <c r="Z1863" i="20"/>
  <c r="U1863" i="20" s="1"/>
  <c r="T1863" i="20" s="1"/>
  <c r="Z1859" i="20"/>
  <c r="U1859" i="20" s="1"/>
  <c r="T1859" i="20" s="1"/>
  <c r="Z1855" i="20"/>
  <c r="U1855" i="20" s="1"/>
  <c r="Z1851" i="20"/>
  <c r="U1851" i="20" s="1"/>
  <c r="Z1847" i="20"/>
  <c r="U1847" i="20" s="1"/>
  <c r="T1847" i="20" s="1"/>
  <c r="Z1843" i="20"/>
  <c r="U1843" i="20" s="1"/>
  <c r="T1843" i="20" s="1"/>
  <c r="Z1839" i="20"/>
  <c r="U1839" i="20" s="1"/>
  <c r="Z1835" i="20"/>
  <c r="U1835" i="20" s="1"/>
  <c r="Z1831" i="20"/>
  <c r="U1831" i="20" s="1"/>
  <c r="T1831" i="20" s="1"/>
  <c r="Z1827" i="20"/>
  <c r="U1827" i="20" s="1"/>
  <c r="T1827" i="20" s="1"/>
  <c r="Z1823" i="20"/>
  <c r="U1823" i="20" s="1"/>
  <c r="Z1819" i="20"/>
  <c r="U1819" i="20" s="1"/>
  <c r="Z1815" i="20"/>
  <c r="U1815" i="20" s="1"/>
  <c r="T1815" i="20" s="1"/>
  <c r="Z1811" i="20"/>
  <c r="U1811" i="20" s="1"/>
  <c r="T1811" i="20" s="1"/>
  <c r="Z1807" i="20"/>
  <c r="U1807" i="20" s="1"/>
  <c r="Z1803" i="20"/>
  <c r="U1803" i="20" s="1"/>
  <c r="Z1799" i="20"/>
  <c r="U1799" i="20" s="1"/>
  <c r="T1799" i="20" s="1"/>
  <c r="Z1795" i="20"/>
  <c r="U1795" i="20" s="1"/>
  <c r="T1795" i="20" s="1"/>
  <c r="Z1791" i="20"/>
  <c r="U1791" i="20" s="1"/>
  <c r="Z1787" i="20"/>
  <c r="U1787" i="20" s="1"/>
  <c r="AA1822" i="20"/>
  <c r="AA1814" i="20"/>
  <c r="AA1806" i="20"/>
  <c r="AA1798" i="20"/>
  <c r="AA1790" i="20"/>
  <c r="Z1782" i="20"/>
  <c r="U1782" i="20" s="1"/>
  <c r="T1782" i="20" s="1"/>
  <c r="Z1778" i="20"/>
  <c r="U1778" i="20" s="1"/>
  <c r="T1778" i="20" s="1"/>
  <c r="Z1774" i="20"/>
  <c r="U1774" i="20" s="1"/>
  <c r="Z1770" i="20"/>
  <c r="U1770" i="20" s="1"/>
  <c r="Z1766" i="20"/>
  <c r="U1766" i="20" s="1"/>
  <c r="T1766" i="20" s="1"/>
  <c r="Z1762" i="20"/>
  <c r="U1762" i="20" s="1"/>
  <c r="T1762" i="20" s="1"/>
  <c r="Z1758" i="20"/>
  <c r="U1758" i="20" s="1"/>
  <c r="Z1754" i="20"/>
  <c r="U1754" i="20" s="1"/>
  <c r="Z1750" i="20"/>
  <c r="U1750" i="20" s="1"/>
  <c r="T1750" i="20" s="1"/>
  <c r="Z1746" i="20"/>
  <c r="U1746" i="20" s="1"/>
  <c r="T1746" i="20" s="1"/>
  <c r="Z1742" i="20"/>
  <c r="U1742" i="20" s="1"/>
  <c r="Z1738" i="20"/>
  <c r="U1738" i="20" s="1"/>
  <c r="Z1734" i="20"/>
  <c r="U1734" i="20" s="1"/>
  <c r="T1734" i="20" s="1"/>
  <c r="Z1730" i="20"/>
  <c r="U1730" i="20" s="1"/>
  <c r="T1730" i="20" s="1"/>
  <c r="Z1726" i="20"/>
  <c r="U1726" i="20" s="1"/>
  <c r="Z1722" i="20"/>
  <c r="U1722" i="20" s="1"/>
  <c r="Z1718" i="20"/>
  <c r="U1718" i="20" s="1"/>
  <c r="T1718" i="20" s="1"/>
  <c r="Z1714" i="20"/>
  <c r="U1714" i="20" s="1"/>
  <c r="T1714" i="20" s="1"/>
  <c r="Z1710" i="20"/>
  <c r="U1710" i="20" s="1"/>
  <c r="Z1706" i="20"/>
  <c r="U1706" i="20" s="1"/>
  <c r="Z1702" i="20"/>
  <c r="U1702" i="20" s="1"/>
  <c r="T1702" i="20" s="1"/>
  <c r="Z1698" i="20"/>
  <c r="U1698" i="20" s="1"/>
  <c r="T1698" i="20" s="1"/>
  <c r="Z1694" i="20"/>
  <c r="U1694" i="20" s="1"/>
  <c r="Z1690" i="20"/>
  <c r="U1690" i="20" s="1"/>
  <c r="Z1686" i="20"/>
  <c r="U1686" i="20" s="1"/>
  <c r="T1686" i="20" s="1"/>
  <c r="Z1682" i="20"/>
  <c r="U1682" i="20" s="1"/>
  <c r="T1682" i="20" s="1"/>
  <c r="Z1678" i="20"/>
  <c r="U1678" i="20" s="1"/>
  <c r="Z1674" i="20"/>
  <c r="U1674" i="20" s="1"/>
  <c r="AA1709" i="20"/>
  <c r="Z1486" i="20"/>
  <c r="U1486" i="20" s="1"/>
  <c r="T1486" i="20" s="1"/>
  <c r="Z1482" i="20"/>
  <c r="U1482" i="20" s="1"/>
  <c r="T1482" i="20" s="1"/>
  <c r="Z1478" i="20"/>
  <c r="U1478" i="20" s="1"/>
  <c r="Z1474" i="20"/>
  <c r="U1474" i="20" s="1"/>
  <c r="Z1470" i="20"/>
  <c r="U1470" i="20" s="1"/>
  <c r="T1470" i="20" s="1"/>
  <c r="Z1466" i="20"/>
  <c r="U1466" i="20" s="1"/>
  <c r="T1466" i="20" s="1"/>
  <c r="Z1462" i="20"/>
  <c r="U1462" i="20" s="1"/>
  <c r="Z1458" i="20"/>
  <c r="U1458" i="20" s="1"/>
  <c r="Z1454" i="20"/>
  <c r="U1454" i="20" s="1"/>
  <c r="T1454" i="20" s="1"/>
  <c r="Z1450" i="20"/>
  <c r="U1450" i="20" s="1"/>
  <c r="T1450" i="20" s="1"/>
  <c r="Z1446" i="20"/>
  <c r="U1446" i="20" s="1"/>
  <c r="Z1442" i="20"/>
  <c r="U1442" i="20" s="1"/>
  <c r="Z1438" i="20"/>
  <c r="U1438" i="20" s="1"/>
  <c r="T1438" i="20" s="1"/>
  <c r="Z1434" i="20"/>
  <c r="U1434" i="20" s="1"/>
  <c r="T1434" i="20" s="1"/>
  <c r="Z1430" i="20"/>
  <c r="U1430" i="20" s="1"/>
  <c r="Z1426" i="20"/>
  <c r="U1426" i="20" s="1"/>
  <c r="Z1422" i="20"/>
  <c r="U1422" i="20" s="1"/>
  <c r="T1422" i="20" s="1"/>
  <c r="Z1418" i="20"/>
  <c r="U1418" i="20" s="1"/>
  <c r="T1418" i="20" s="1"/>
  <c r="Z1414" i="20"/>
  <c r="U1414" i="20" s="1"/>
  <c r="Z1410" i="20"/>
  <c r="U1410" i="20" s="1"/>
  <c r="Z1406" i="20"/>
  <c r="U1406" i="20" s="1"/>
  <c r="T1406" i="20" s="1"/>
  <c r="Z1402" i="20"/>
  <c r="U1402" i="20" s="1"/>
  <c r="T1402" i="20" s="1"/>
  <c r="Z1398" i="20"/>
  <c r="U1398" i="20" s="1"/>
  <c r="Z1394" i="20"/>
  <c r="U1394" i="20" s="1"/>
  <c r="Z1390" i="20"/>
  <c r="U1390" i="20" s="1"/>
  <c r="T1390" i="20" s="1"/>
  <c r="Z1386" i="20"/>
  <c r="U1386" i="20" s="1"/>
  <c r="T1386" i="20" s="1"/>
  <c r="Z1382" i="20"/>
  <c r="U1382" i="20" s="1"/>
  <c r="Z1378" i="20"/>
  <c r="U1378" i="20" s="1"/>
  <c r="Z1374" i="20"/>
  <c r="U1374" i="20" s="1"/>
  <c r="T1374" i="20" s="1"/>
  <c r="Z1370" i="20"/>
  <c r="U1370" i="20" s="1"/>
  <c r="T1370" i="20" s="1"/>
  <c r="Z1366" i="20"/>
  <c r="U1366" i="20" s="1"/>
  <c r="Z1362" i="20"/>
  <c r="U1362" i="20" s="1"/>
  <c r="Z1358" i="20"/>
  <c r="U1358" i="20" s="1"/>
  <c r="T1358" i="20" s="1"/>
  <c r="Z1354" i="20"/>
  <c r="U1354" i="20" s="1"/>
  <c r="T1354" i="20" s="1"/>
  <c r="Z1350" i="20"/>
  <c r="U1350" i="20" s="1"/>
  <c r="Z1346" i="20"/>
  <c r="U1346" i="20" s="1"/>
  <c r="Z1342" i="20"/>
  <c r="U1342" i="20" s="1"/>
  <c r="T1342" i="20" s="1"/>
  <c r="Z1338" i="20"/>
  <c r="U1338" i="20" s="1"/>
  <c r="T1338" i="20" s="1"/>
  <c r="Z1334" i="20"/>
  <c r="U1334" i="20" s="1"/>
  <c r="Z1330" i="20"/>
  <c r="U1330" i="20" s="1"/>
  <c r="Z1326" i="20"/>
  <c r="U1326" i="20" s="1"/>
  <c r="T1326" i="20" s="1"/>
  <c r="Z1322" i="20"/>
  <c r="U1322" i="20" s="1"/>
  <c r="T1322" i="20" s="1"/>
  <c r="Z1318" i="20"/>
  <c r="U1318" i="20" s="1"/>
  <c r="Z1314" i="20"/>
  <c r="U1314" i="20" s="1"/>
  <c r="Z1310" i="20"/>
  <c r="U1310" i="20" s="1"/>
  <c r="T1310" i="20" s="1"/>
  <c r="Z1306" i="20"/>
  <c r="U1306" i="20" s="1"/>
  <c r="T1306" i="20" s="1"/>
  <c r="Z1302" i="20"/>
  <c r="U1302" i="20" s="1"/>
  <c r="Z1298" i="20"/>
  <c r="U1298" i="20" s="1"/>
  <c r="Z1294" i="20"/>
  <c r="U1294" i="20" s="1"/>
  <c r="T1294" i="20" s="1"/>
  <c r="Z1290" i="20"/>
  <c r="U1290" i="20" s="1"/>
  <c r="T1290" i="20" s="1"/>
  <c r="AA1325" i="20"/>
  <c r="AA1317" i="20"/>
  <c r="AA1309" i="20"/>
  <c r="AA1301" i="20"/>
  <c r="AA1293" i="20"/>
  <c r="Z881" i="20"/>
  <c r="U881" i="20" s="1"/>
  <c r="Z877" i="20"/>
  <c r="U877" i="20" s="1"/>
  <c r="Z873" i="20"/>
  <c r="U873" i="20" s="1"/>
  <c r="T873" i="20" s="1"/>
  <c r="Z869" i="20"/>
  <c r="U869" i="20" s="1"/>
  <c r="T869" i="20" s="1"/>
  <c r="Z865" i="20"/>
  <c r="U865" i="20" s="1"/>
  <c r="Z861" i="20"/>
  <c r="U861" i="20" s="1"/>
  <c r="Z857" i="20"/>
  <c r="U857" i="20" s="1"/>
  <c r="T857" i="20" s="1"/>
  <c r="Z853" i="20"/>
  <c r="U853" i="20" s="1"/>
  <c r="T853" i="20" s="1"/>
  <c r="Z849" i="20"/>
  <c r="U849" i="20" s="1"/>
  <c r="Z845" i="20"/>
  <c r="U845" i="20" s="1"/>
  <c r="Z841" i="20"/>
  <c r="U841" i="20" s="1"/>
  <c r="T841" i="20" s="1"/>
  <c r="Z837" i="20"/>
  <c r="U837" i="20" s="1"/>
  <c r="T837" i="20" s="1"/>
  <c r="Z833" i="20"/>
  <c r="U833" i="20" s="1"/>
  <c r="Z829" i="20"/>
  <c r="U829" i="20" s="1"/>
  <c r="Z825" i="20"/>
  <c r="U825" i="20" s="1"/>
  <c r="T825" i="20" s="1"/>
  <c r="Z821" i="20"/>
  <c r="U821" i="20" s="1"/>
  <c r="T821" i="20" s="1"/>
  <c r="Z817" i="20"/>
  <c r="U817" i="20" s="1"/>
  <c r="Z813" i="20"/>
  <c r="U813" i="20" s="1"/>
  <c r="Z809" i="20"/>
  <c r="U809" i="20" s="1"/>
  <c r="T809" i="20" s="1"/>
  <c r="Z805" i="20"/>
  <c r="U805" i="20" s="1"/>
  <c r="T805" i="20" s="1"/>
  <c r="Z801" i="20"/>
  <c r="U801" i="20" s="1"/>
  <c r="Z797" i="20"/>
  <c r="U797" i="20" s="1"/>
  <c r="Z793" i="20"/>
  <c r="U793" i="20" s="1"/>
  <c r="T793" i="20" s="1"/>
  <c r="Z789" i="20"/>
  <c r="U789" i="20" s="1"/>
  <c r="T789" i="20" s="1"/>
  <c r="Z785" i="20"/>
  <c r="U785" i="20" s="1"/>
  <c r="Z781" i="20"/>
  <c r="U781" i="20" s="1"/>
  <c r="Z777" i="20"/>
  <c r="U777" i="20" s="1"/>
  <c r="T777" i="20" s="1"/>
  <c r="Z773" i="20"/>
  <c r="U773" i="20" s="1"/>
  <c r="T773" i="20" s="1"/>
  <c r="Z769" i="20"/>
  <c r="U769" i="20" s="1"/>
  <c r="Z765" i="20"/>
  <c r="U765" i="20" s="1"/>
  <c r="Z761" i="20"/>
  <c r="U761" i="20" s="1"/>
  <c r="T761" i="20" s="1"/>
  <c r="Z757" i="20"/>
  <c r="U757" i="20" s="1"/>
  <c r="T757" i="20" s="1"/>
  <c r="Z753" i="20"/>
  <c r="U753" i="20" s="1"/>
  <c r="Z749" i="20"/>
  <c r="U749" i="20" s="1"/>
  <c r="Z745" i="20"/>
  <c r="U745" i="20" s="1"/>
  <c r="T745" i="20" s="1"/>
  <c r="Z741" i="20"/>
  <c r="U741" i="20" s="1"/>
  <c r="T741" i="20" s="1"/>
  <c r="Z737" i="20"/>
  <c r="U737" i="20" s="1"/>
  <c r="Z733" i="20"/>
  <c r="U733" i="20" s="1"/>
  <c r="Z729" i="20"/>
  <c r="U729" i="20" s="1"/>
  <c r="T729" i="20" s="1"/>
  <c r="Z725" i="20"/>
  <c r="U725" i="20" s="1"/>
  <c r="T725" i="20" s="1"/>
  <c r="Z721" i="20"/>
  <c r="U721" i="20" s="1"/>
  <c r="Z717" i="20"/>
  <c r="U717" i="20" s="1"/>
  <c r="Z713" i="20"/>
  <c r="U713" i="20" s="1"/>
  <c r="T713" i="20" s="1"/>
  <c r="Z709" i="20"/>
  <c r="U709" i="20" s="1"/>
  <c r="T709" i="20" s="1"/>
  <c r="Z705" i="20"/>
  <c r="U705" i="20" s="1"/>
  <c r="Z701" i="20"/>
  <c r="U701" i="20" s="1"/>
  <c r="Z697" i="20"/>
  <c r="U697" i="20" s="1"/>
  <c r="T697" i="20" s="1"/>
  <c r="Z693" i="20"/>
  <c r="U693" i="20" s="1"/>
  <c r="T693" i="20" s="1"/>
  <c r="Z689" i="20"/>
  <c r="U689" i="20" s="1"/>
  <c r="Z685" i="20"/>
  <c r="U685" i="20" s="1"/>
  <c r="Z681" i="20"/>
  <c r="U681" i="20" s="1"/>
  <c r="T681" i="20" s="1"/>
  <c r="Z677" i="20"/>
  <c r="U677" i="20" s="1"/>
  <c r="T677" i="20" s="1"/>
  <c r="Z673" i="20"/>
  <c r="U673" i="20" s="1"/>
  <c r="Z669" i="20"/>
  <c r="U669" i="20" s="1"/>
  <c r="Z665" i="20"/>
  <c r="U665" i="20" s="1"/>
  <c r="T665" i="20" s="1"/>
  <c r="Z661" i="20"/>
  <c r="U661" i="20" s="1"/>
  <c r="T661" i="20" s="1"/>
  <c r="Z657" i="20"/>
  <c r="U657" i="20" s="1"/>
  <c r="Z653" i="20"/>
  <c r="U653" i="20" s="1"/>
  <c r="Z649" i="20"/>
  <c r="U649" i="20" s="1"/>
  <c r="T649" i="20" s="1"/>
  <c r="Z645" i="20"/>
  <c r="U645" i="20" s="1"/>
  <c r="T645" i="20" s="1"/>
  <c r="Z641" i="20"/>
  <c r="U641" i="20" s="1"/>
  <c r="Z637" i="20"/>
  <c r="U637" i="20" s="1"/>
  <c r="Z633" i="20"/>
  <c r="U633" i="20" s="1"/>
  <c r="T633" i="20" s="1"/>
  <c r="Z629" i="20"/>
  <c r="U629" i="20" s="1"/>
  <c r="T629" i="20" s="1"/>
  <c r="Z625" i="20"/>
  <c r="U625" i="20" s="1"/>
  <c r="Z621" i="20"/>
  <c r="U621" i="20" s="1"/>
  <c r="Z617" i="20"/>
  <c r="U617" i="20" s="1"/>
  <c r="T617" i="20" s="1"/>
  <c r="Z613" i="20"/>
  <c r="U613" i="20" s="1"/>
  <c r="T613" i="20" s="1"/>
  <c r="Z609" i="20"/>
  <c r="U609" i="20" s="1"/>
  <c r="Z605" i="20"/>
  <c r="U605" i="20" s="1"/>
  <c r="Z601" i="20"/>
  <c r="U601" i="20" s="1"/>
  <c r="T601" i="20" s="1"/>
  <c r="Z597" i="20"/>
  <c r="U597" i="20" s="1"/>
  <c r="T597" i="20" s="1"/>
  <c r="Z593" i="20"/>
  <c r="U593" i="20" s="1"/>
  <c r="Z589" i="20"/>
  <c r="U589" i="20" s="1"/>
  <c r="Z585" i="20"/>
  <c r="U585" i="20" s="1"/>
  <c r="T585" i="20" s="1"/>
  <c r="Z581" i="20"/>
  <c r="U581" i="20" s="1"/>
  <c r="T581" i="20" s="1"/>
  <c r="Z577" i="20"/>
  <c r="U577" i="20" s="1"/>
  <c r="Z573" i="20"/>
  <c r="U573" i="20" s="1"/>
  <c r="Z569" i="20"/>
  <c r="U569" i="20" s="1"/>
  <c r="T569" i="20" s="1"/>
  <c r="Z565" i="20"/>
  <c r="U565" i="20" s="1"/>
  <c r="T565" i="20" s="1"/>
  <c r="Z561" i="20"/>
  <c r="U561" i="20" s="1"/>
  <c r="Z557" i="20"/>
  <c r="U557" i="20" s="1"/>
  <c r="Z553" i="20"/>
  <c r="U553" i="20" s="1"/>
  <c r="T553" i="20" s="1"/>
  <c r="Z549" i="20"/>
  <c r="U549" i="20" s="1"/>
  <c r="T549" i="20" s="1"/>
  <c r="Z2004" i="20"/>
  <c r="U2004" i="20" s="1"/>
  <c r="Z2000" i="20"/>
  <c r="U2000" i="20" s="1"/>
  <c r="Z1992" i="20"/>
  <c r="U1992" i="20" s="1"/>
  <c r="T1992" i="20" s="1"/>
  <c r="Z1988" i="20"/>
  <c r="U1988" i="20" s="1"/>
  <c r="T1988" i="20" s="1"/>
  <c r="Z1984" i="20"/>
  <c r="U1984" i="20" s="1"/>
  <c r="AA1960" i="20"/>
  <c r="AA1956" i="20"/>
  <c r="AA1952" i="20"/>
  <c r="AA1948" i="20"/>
  <c r="AA1944" i="20"/>
  <c r="AA1940" i="20"/>
  <c r="Z1938" i="20"/>
  <c r="U1938" i="20" s="1"/>
  <c r="Z1930" i="20"/>
  <c r="U1930" i="20" s="1"/>
  <c r="T1930" i="20" s="1"/>
  <c r="Z1928" i="20"/>
  <c r="U1928" i="20" s="1"/>
  <c r="T1928" i="20" s="1"/>
  <c r="Z1918" i="20"/>
  <c r="U1918" i="20" s="1"/>
  <c r="Z1821" i="20"/>
  <c r="U1821" i="20" s="1"/>
  <c r="Z1817" i="20"/>
  <c r="U1817" i="20" s="1"/>
  <c r="T1817" i="20" s="1"/>
  <c r="Z1813" i="20"/>
  <c r="U1813" i="20" s="1"/>
  <c r="T1813" i="20" s="1"/>
  <c r="Z1809" i="20"/>
  <c r="U1809" i="20" s="1"/>
  <c r="Z1805" i="20"/>
  <c r="U1805" i="20" s="1"/>
  <c r="Z1801" i="20"/>
  <c r="U1801" i="20" s="1"/>
  <c r="T1801" i="20" s="1"/>
  <c r="Z1797" i="20"/>
  <c r="U1797" i="20" s="1"/>
  <c r="T1797" i="20" s="1"/>
  <c r="Z1793" i="20"/>
  <c r="U1793" i="20" s="1"/>
  <c r="Z1789" i="20"/>
  <c r="U1789" i="20" s="1"/>
  <c r="Z1785" i="20"/>
  <c r="U1785" i="20" s="1"/>
  <c r="T1785" i="20" s="1"/>
  <c r="AA1697" i="20"/>
  <c r="AA1693" i="20"/>
  <c r="AA1681" i="20"/>
  <c r="AA1677" i="20"/>
  <c r="Z1669" i="20"/>
  <c r="U1669" i="20" s="1"/>
  <c r="T1669" i="20" s="1"/>
  <c r="Z1667" i="20"/>
  <c r="U1667" i="20" s="1"/>
  <c r="Z1661" i="20"/>
  <c r="U1661" i="20" s="1"/>
  <c r="Z1659" i="20"/>
  <c r="U1659" i="20" s="1"/>
  <c r="T1659" i="20" s="1"/>
  <c r="Z1653" i="20"/>
  <c r="U1653" i="20" s="1"/>
  <c r="T1653" i="20" s="1"/>
  <c r="Z1651" i="20"/>
  <c r="U1651" i="20" s="1"/>
  <c r="Z1645" i="20"/>
  <c r="U1645" i="20" s="1"/>
  <c r="Z1643" i="20"/>
  <c r="U1643" i="20" s="1"/>
  <c r="T1643" i="20" s="1"/>
  <c r="Z1637" i="20"/>
  <c r="U1637" i="20" s="1"/>
  <c r="T1637" i="20" s="1"/>
  <c r="Z1635" i="20"/>
  <c r="U1635" i="20" s="1"/>
  <c r="Z1629" i="20"/>
  <c r="U1629" i="20" s="1"/>
  <c r="Z1627" i="20"/>
  <c r="U1627" i="20" s="1"/>
  <c r="T1627" i="20" s="1"/>
  <c r="Z1621" i="20"/>
  <c r="U1621" i="20" s="1"/>
  <c r="T1621" i="20" s="1"/>
  <c r="Z1619" i="20"/>
  <c r="U1619" i="20" s="1"/>
  <c r="Z1613" i="20"/>
  <c r="U1613" i="20" s="1"/>
  <c r="Z1611" i="20"/>
  <c r="U1611" i="20" s="1"/>
  <c r="T1611" i="20" s="1"/>
  <c r="Z1605" i="20"/>
  <c r="U1605" i="20" s="1"/>
  <c r="T1605" i="20" s="1"/>
  <c r="Z1603" i="20"/>
  <c r="U1603" i="20" s="1"/>
  <c r="Z1597" i="20"/>
  <c r="U1597" i="20" s="1"/>
  <c r="Z1595" i="20"/>
  <c r="U1595" i="20" s="1"/>
  <c r="T1595" i="20" s="1"/>
  <c r="Z1589" i="20"/>
  <c r="U1589" i="20" s="1"/>
  <c r="T1589" i="20" s="1"/>
  <c r="Z1587" i="20"/>
  <c r="U1587" i="20" s="1"/>
  <c r="Z1581" i="20"/>
  <c r="U1581" i="20" s="1"/>
  <c r="Z1579" i="20"/>
  <c r="U1579" i="20" s="1"/>
  <c r="T1579" i="20" s="1"/>
  <c r="Z1573" i="20"/>
  <c r="U1573" i="20" s="1"/>
  <c r="T1573" i="20" s="1"/>
  <c r="Z1571" i="20"/>
  <c r="U1571" i="20" s="1"/>
  <c r="Z1565" i="20"/>
  <c r="U1565" i="20" s="1"/>
  <c r="Z1563" i="20"/>
  <c r="U1563" i="20" s="1"/>
  <c r="T1563" i="20" s="1"/>
  <c r="Z1557" i="20"/>
  <c r="U1557" i="20" s="1"/>
  <c r="T1557" i="20" s="1"/>
  <c r="Z1555" i="20"/>
  <c r="U1555" i="20" s="1"/>
  <c r="Z1549" i="20"/>
  <c r="U1549" i="20" s="1"/>
  <c r="Z1547" i="20"/>
  <c r="U1547" i="20" s="1"/>
  <c r="T1547" i="20" s="1"/>
  <c r="Z1541" i="20"/>
  <c r="U1541" i="20" s="1"/>
  <c r="T1541" i="20" s="1"/>
  <c r="Z1539" i="20"/>
  <c r="U1539" i="20" s="1"/>
  <c r="Z1533" i="20"/>
  <c r="U1533" i="20" s="1"/>
  <c r="Z1531" i="20"/>
  <c r="U1531" i="20" s="1"/>
  <c r="T1531" i="20" s="1"/>
  <c r="Z1525" i="20"/>
  <c r="U1525" i="20" s="1"/>
  <c r="T1525" i="20" s="1"/>
  <c r="Z1523" i="20"/>
  <c r="U1523" i="20" s="1"/>
  <c r="Z1519" i="20"/>
  <c r="U1519" i="20" s="1"/>
  <c r="Z1515" i="20"/>
  <c r="U1515" i="20" s="1"/>
  <c r="T1515" i="20" s="1"/>
  <c r="Z1511" i="20"/>
  <c r="U1511" i="20" s="1"/>
  <c r="T1511" i="20" s="1"/>
  <c r="Z1507" i="20"/>
  <c r="U1507" i="20" s="1"/>
  <c r="Z1503" i="20"/>
  <c r="U1503" i="20" s="1"/>
  <c r="Z1499" i="20"/>
  <c r="U1499" i="20" s="1"/>
  <c r="T1499" i="20" s="1"/>
  <c r="Z1495" i="20"/>
  <c r="U1495" i="20" s="1"/>
  <c r="T1495" i="20" s="1"/>
  <c r="Z1491" i="20"/>
  <c r="U1491" i="20" s="1"/>
  <c r="AA1516" i="20"/>
  <c r="AA1508" i="20"/>
  <c r="AA1500" i="20"/>
  <c r="AA1492" i="20"/>
  <c r="Z1285" i="20"/>
  <c r="U1285" i="20" s="1"/>
  <c r="Z1281" i="20"/>
  <c r="U1281" i="20" s="1"/>
  <c r="T1281" i="20" s="1"/>
  <c r="Z1277" i="20"/>
  <c r="U1277" i="20" s="1"/>
  <c r="T1277" i="20" s="1"/>
  <c r="Z1273" i="20"/>
  <c r="U1273" i="20" s="1"/>
  <c r="Z1269" i="20"/>
  <c r="U1269" i="20" s="1"/>
  <c r="Z1265" i="20"/>
  <c r="U1265" i="20" s="1"/>
  <c r="T1265" i="20" s="1"/>
  <c r="Z1261" i="20"/>
  <c r="U1261" i="20" s="1"/>
  <c r="T1261" i="20" s="1"/>
  <c r="Z1257" i="20"/>
  <c r="U1257" i="20" s="1"/>
  <c r="Z1253" i="20"/>
  <c r="U1253" i="20" s="1"/>
  <c r="Z1249" i="20"/>
  <c r="U1249" i="20" s="1"/>
  <c r="T1249" i="20" s="1"/>
  <c r="Z1245" i="20"/>
  <c r="U1245" i="20" s="1"/>
  <c r="T1245" i="20" s="1"/>
  <c r="Z1241" i="20"/>
  <c r="U1241" i="20" s="1"/>
  <c r="Z1237" i="20"/>
  <c r="U1237" i="20" s="1"/>
  <c r="Z1233" i="20"/>
  <c r="U1233" i="20" s="1"/>
  <c r="T1233" i="20" s="1"/>
  <c r="Z1229" i="20"/>
  <c r="U1229" i="20" s="1"/>
  <c r="T1229" i="20" s="1"/>
  <c r="Z1225" i="20"/>
  <c r="U1225" i="20" s="1"/>
  <c r="Z1221" i="20"/>
  <c r="U1221" i="20" s="1"/>
  <c r="Z1217" i="20"/>
  <c r="U1217" i="20" s="1"/>
  <c r="T1217" i="20" s="1"/>
  <c r="Z1213" i="20"/>
  <c r="U1213" i="20" s="1"/>
  <c r="T1213" i="20" s="1"/>
  <c r="Z1209" i="20"/>
  <c r="U1209" i="20" s="1"/>
  <c r="Z1205" i="20"/>
  <c r="U1205" i="20" s="1"/>
  <c r="Z1201" i="20"/>
  <c r="U1201" i="20" s="1"/>
  <c r="T1201" i="20" s="1"/>
  <c r="Z1197" i="20"/>
  <c r="U1197" i="20" s="1"/>
  <c r="T1197" i="20" s="1"/>
  <c r="Z1193" i="20"/>
  <c r="U1193" i="20" s="1"/>
  <c r="Z1189" i="20"/>
  <c r="U1189" i="20" s="1"/>
  <c r="Z1185" i="20"/>
  <c r="U1185" i="20" s="1"/>
  <c r="T1185" i="20" s="1"/>
  <c r="Z1181" i="20"/>
  <c r="U1181" i="20" s="1"/>
  <c r="T1181" i="20" s="1"/>
  <c r="Z1177" i="20"/>
  <c r="U1177" i="20" s="1"/>
  <c r="Z1173" i="20"/>
  <c r="U1173" i="20" s="1"/>
  <c r="Z1169" i="20"/>
  <c r="U1169" i="20" s="1"/>
  <c r="T1169" i="20" s="1"/>
  <c r="Z1165" i="20"/>
  <c r="U1165" i="20" s="1"/>
  <c r="T1165" i="20" s="1"/>
  <c r="Z1161" i="20"/>
  <c r="U1161" i="20" s="1"/>
  <c r="Z1157" i="20"/>
  <c r="U1157" i="20" s="1"/>
  <c r="Z1153" i="20"/>
  <c r="U1153" i="20" s="1"/>
  <c r="T1153" i="20" s="1"/>
  <c r="Z1149" i="20"/>
  <c r="U1149" i="20" s="1"/>
  <c r="T1149" i="20" s="1"/>
  <c r="Z1145" i="20"/>
  <c r="U1145" i="20" s="1"/>
  <c r="Z1141" i="20"/>
  <c r="U1141" i="20" s="1"/>
  <c r="Z1137" i="20"/>
  <c r="U1137" i="20" s="1"/>
  <c r="T1137" i="20" s="1"/>
  <c r="Z1133" i="20"/>
  <c r="U1133" i="20" s="1"/>
  <c r="T1133" i="20" s="1"/>
  <c r="Z1129" i="20"/>
  <c r="U1129" i="20" s="1"/>
  <c r="Z1125" i="20"/>
  <c r="U1125" i="20" s="1"/>
  <c r="Z1121" i="20"/>
  <c r="U1121" i="20" s="1"/>
  <c r="T1121" i="20" s="1"/>
  <c r="Z1117" i="20"/>
  <c r="U1117" i="20" s="1"/>
  <c r="T1117" i="20" s="1"/>
  <c r="Z1113" i="20"/>
  <c r="U1113" i="20" s="1"/>
  <c r="Z1109" i="20"/>
  <c r="U1109" i="20" s="1"/>
  <c r="Z1105" i="20"/>
  <c r="U1105" i="20" s="1"/>
  <c r="T1105" i="20" s="1"/>
  <c r="Z1101" i="20"/>
  <c r="U1101" i="20" s="1"/>
  <c r="T1101" i="20" s="1"/>
  <c r="Z1097" i="20"/>
  <c r="U1097" i="20" s="1"/>
  <c r="Z1093" i="20"/>
  <c r="U1093" i="20" s="1"/>
  <c r="Z1089" i="20"/>
  <c r="U1089" i="20" s="1"/>
  <c r="T1089" i="20" s="1"/>
  <c r="Z1085" i="20"/>
  <c r="U1085" i="20" s="1"/>
  <c r="T1085" i="20" s="1"/>
  <c r="Z1081" i="20"/>
  <c r="U1081" i="20" s="1"/>
  <c r="Z1077" i="20"/>
  <c r="U1077" i="20" s="1"/>
  <c r="Z1073" i="20"/>
  <c r="U1073" i="20" s="1"/>
  <c r="T1073" i="20" s="1"/>
  <c r="Z1069" i="20"/>
  <c r="U1069" i="20" s="1"/>
  <c r="T1069" i="20" s="1"/>
  <c r="Z1065" i="20"/>
  <c r="U1065" i="20" s="1"/>
  <c r="Z1061" i="20"/>
  <c r="U1061" i="20" s="1"/>
  <c r="Z1057" i="20"/>
  <c r="U1057" i="20" s="1"/>
  <c r="T1057" i="20" s="1"/>
  <c r="Z1053" i="20"/>
  <c r="U1053" i="20" s="1"/>
  <c r="T1053" i="20" s="1"/>
  <c r="Z1049" i="20"/>
  <c r="U1049" i="20" s="1"/>
  <c r="Z1045" i="20"/>
  <c r="U1045" i="20" s="1"/>
  <c r="Z1041" i="20"/>
  <c r="U1041" i="20" s="1"/>
  <c r="T1041" i="20" s="1"/>
  <c r="Z1037" i="20"/>
  <c r="U1037" i="20" s="1"/>
  <c r="T1037" i="20" s="1"/>
  <c r="Z1033" i="20"/>
  <c r="U1033" i="20" s="1"/>
  <c r="Z1029" i="20"/>
  <c r="U1029" i="20" s="1"/>
  <c r="Z1025" i="20"/>
  <c r="U1025" i="20" s="1"/>
  <c r="T1025" i="20" s="1"/>
  <c r="Z1021" i="20"/>
  <c r="U1021" i="20" s="1"/>
  <c r="T1021" i="20" s="1"/>
  <c r="Z1017" i="20"/>
  <c r="U1017" i="20" s="1"/>
  <c r="Z1013" i="20"/>
  <c r="U1013" i="20" s="1"/>
  <c r="Z1009" i="20"/>
  <c r="U1009" i="20" s="1"/>
  <c r="T1009" i="20" s="1"/>
  <c r="Z1005" i="20"/>
  <c r="U1005" i="20" s="1"/>
  <c r="T1005" i="20" s="1"/>
  <c r="Z1001" i="20"/>
  <c r="U1001" i="20" s="1"/>
  <c r="Z997" i="20"/>
  <c r="U997" i="20" s="1"/>
  <c r="Z993" i="20"/>
  <c r="U993" i="20" s="1"/>
  <c r="T993" i="20" s="1"/>
  <c r="Z989" i="20"/>
  <c r="U989" i="20" s="1"/>
  <c r="T989" i="20" s="1"/>
  <c r="Z985" i="20"/>
  <c r="U985" i="20" s="1"/>
  <c r="Z981" i="20"/>
  <c r="U981" i="20" s="1"/>
  <c r="Z977" i="20"/>
  <c r="U977" i="20" s="1"/>
  <c r="T977" i="20" s="1"/>
  <c r="Z973" i="20"/>
  <c r="U973" i="20" s="1"/>
  <c r="T973" i="20" s="1"/>
  <c r="Z969" i="20"/>
  <c r="U969" i="20" s="1"/>
  <c r="Z965" i="20"/>
  <c r="U965" i="20" s="1"/>
  <c r="Z961" i="20"/>
  <c r="U961" i="20" s="1"/>
  <c r="T961" i="20" s="1"/>
  <c r="Z957" i="20"/>
  <c r="U957" i="20" s="1"/>
  <c r="T957" i="20" s="1"/>
  <c r="Z953" i="20"/>
  <c r="U953" i="20" s="1"/>
  <c r="Z949" i="20"/>
  <c r="U949" i="20" s="1"/>
  <c r="Z945" i="20"/>
  <c r="U945" i="20" s="1"/>
  <c r="T945" i="20" s="1"/>
  <c r="Z941" i="20"/>
  <c r="U941" i="20" s="1"/>
  <c r="T941" i="20" s="1"/>
  <c r="Z937" i="20"/>
  <c r="U937" i="20" s="1"/>
  <c r="Z933" i="20"/>
  <c r="U933" i="20" s="1"/>
  <c r="Z929" i="20"/>
  <c r="U929" i="20" s="1"/>
  <c r="T929" i="20" s="1"/>
  <c r="Z925" i="20"/>
  <c r="U925" i="20" s="1"/>
  <c r="T925" i="20" s="1"/>
  <c r="AA958" i="20"/>
  <c r="AA954" i="20"/>
  <c r="AA942" i="20"/>
  <c r="AA938" i="20"/>
  <c r="AA926" i="20"/>
  <c r="Z878" i="20"/>
  <c r="U878" i="20" s="1"/>
  <c r="Z870" i="20"/>
  <c r="U870" i="20" s="1"/>
  <c r="Z862" i="20"/>
  <c r="U862" i="20" s="1"/>
  <c r="T862" i="20" s="1"/>
  <c r="Z854" i="20"/>
  <c r="U854" i="20" s="1"/>
  <c r="T854" i="20" s="1"/>
  <c r="Z846" i="20"/>
  <c r="U846" i="20" s="1"/>
  <c r="Z838" i="20"/>
  <c r="U838" i="20" s="1"/>
  <c r="Z830" i="20"/>
  <c r="U830" i="20" s="1"/>
  <c r="T830" i="20" s="1"/>
  <c r="Z822" i="20"/>
  <c r="U822" i="20" s="1"/>
  <c r="T822" i="20" s="1"/>
  <c r="Z814" i="20"/>
  <c r="U814" i="20" s="1"/>
  <c r="Z923" i="20"/>
  <c r="U923" i="20" s="1"/>
  <c r="Z921" i="20"/>
  <c r="U921" i="20" s="1"/>
  <c r="T921" i="20" s="1"/>
  <c r="Z919" i="20"/>
  <c r="U919" i="20" s="1"/>
  <c r="T919" i="20" s="1"/>
  <c r="Z917" i="20"/>
  <c r="U917" i="20" s="1"/>
  <c r="Z915" i="20"/>
  <c r="U915" i="20" s="1"/>
  <c r="Z913" i="20"/>
  <c r="U913" i="20" s="1"/>
  <c r="T913" i="20" s="1"/>
  <c r="Z911" i="20"/>
  <c r="U911" i="20" s="1"/>
  <c r="T911" i="20" s="1"/>
  <c r="Z909" i="20"/>
  <c r="U909" i="20" s="1"/>
  <c r="Z907" i="20"/>
  <c r="U907" i="20" s="1"/>
  <c r="Z905" i="20"/>
  <c r="U905" i="20" s="1"/>
  <c r="T905" i="20" s="1"/>
  <c r="Z903" i="20"/>
  <c r="U903" i="20" s="1"/>
  <c r="T903" i="20" s="1"/>
  <c r="Z901" i="20"/>
  <c r="U901" i="20" s="1"/>
  <c r="Z899" i="20"/>
  <c r="U899" i="20" s="1"/>
  <c r="Z897" i="20"/>
  <c r="U897" i="20" s="1"/>
  <c r="T897" i="20" s="1"/>
  <c r="Z895" i="20"/>
  <c r="U895" i="20" s="1"/>
  <c r="T895" i="20" s="1"/>
  <c r="Z893" i="20"/>
  <c r="U893" i="20" s="1"/>
  <c r="Z891" i="20"/>
  <c r="U891" i="20" s="1"/>
  <c r="Z889" i="20"/>
  <c r="U889" i="20" s="1"/>
  <c r="T889" i="20" s="1"/>
  <c r="Z887" i="20"/>
  <c r="U887" i="20" s="1"/>
  <c r="T887" i="20" s="1"/>
  <c r="Z885" i="20"/>
  <c r="U885" i="20" s="1"/>
  <c r="Z883" i="20"/>
  <c r="U883" i="20" s="1"/>
  <c r="Z879" i="20"/>
  <c r="U879" i="20" s="1"/>
  <c r="T879" i="20" s="1"/>
  <c r="Z875" i="20"/>
  <c r="U875" i="20" s="1"/>
  <c r="T875" i="20" s="1"/>
  <c r="Z871" i="20"/>
  <c r="U871" i="20" s="1"/>
  <c r="Z867" i="20"/>
  <c r="U867" i="20" s="1"/>
  <c r="Z863" i="20"/>
  <c r="U863" i="20" s="1"/>
  <c r="T863" i="20" s="1"/>
  <c r="Z859" i="20"/>
  <c r="U859" i="20" s="1"/>
  <c r="T859" i="20" s="1"/>
  <c r="Z855" i="20"/>
  <c r="U855" i="20" s="1"/>
  <c r="Z851" i="20"/>
  <c r="U851" i="20" s="1"/>
  <c r="Z847" i="20"/>
  <c r="U847" i="20" s="1"/>
  <c r="T847" i="20" s="1"/>
  <c r="Z843" i="20"/>
  <c r="U843" i="20" s="1"/>
  <c r="T843" i="20" s="1"/>
  <c r="Z839" i="20"/>
  <c r="U839" i="20" s="1"/>
  <c r="Z835" i="20"/>
  <c r="U835" i="20" s="1"/>
  <c r="Z831" i="20"/>
  <c r="U831" i="20" s="1"/>
  <c r="T831" i="20" s="1"/>
  <c r="Z827" i="20"/>
  <c r="U827" i="20" s="1"/>
  <c r="T827" i="20" s="1"/>
  <c r="Z823" i="20"/>
  <c r="U823" i="20" s="1"/>
  <c r="Z819" i="20"/>
  <c r="U819" i="20" s="1"/>
  <c r="Z815" i="20"/>
  <c r="U815" i="20" s="1"/>
  <c r="T815" i="20" s="1"/>
  <c r="Z811" i="20"/>
  <c r="U811" i="20" s="1"/>
  <c r="T811" i="20" s="1"/>
  <c r="Z807" i="20"/>
  <c r="U807" i="20" s="1"/>
  <c r="Z803" i="20"/>
  <c r="U803" i="20" s="1"/>
  <c r="Z799" i="20"/>
  <c r="U799" i="20" s="1"/>
  <c r="T799" i="20" s="1"/>
  <c r="Z795" i="20"/>
  <c r="U795" i="20" s="1"/>
  <c r="T795" i="20" s="1"/>
  <c r="Z791" i="20"/>
  <c r="U791" i="20" s="1"/>
  <c r="Z787" i="20"/>
  <c r="U787" i="20" s="1"/>
  <c r="Z783" i="20"/>
  <c r="U783" i="20" s="1"/>
  <c r="T783" i="20" s="1"/>
  <c r="Z779" i="20"/>
  <c r="U779" i="20" s="1"/>
  <c r="T779" i="20" s="1"/>
  <c r="Z775" i="20"/>
  <c r="U775" i="20" s="1"/>
  <c r="Z771" i="20"/>
  <c r="U771" i="20" s="1"/>
  <c r="Z767" i="20"/>
  <c r="U767" i="20" s="1"/>
  <c r="T767" i="20" s="1"/>
  <c r="Z763" i="20"/>
  <c r="U763" i="20" s="1"/>
  <c r="Z759" i="20"/>
  <c r="U759" i="20" s="1"/>
  <c r="Z755" i="20"/>
  <c r="U755" i="20" s="1"/>
  <c r="Z751" i="20"/>
  <c r="U751" i="20" s="1"/>
  <c r="T751" i="20" s="1"/>
  <c r="Z747" i="20"/>
  <c r="U747" i="20" s="1"/>
  <c r="T747" i="20" s="1"/>
  <c r="Z743" i="20"/>
  <c r="U743" i="20" s="1"/>
  <c r="Z739" i="20"/>
  <c r="U739" i="20" s="1"/>
  <c r="Z735" i="20"/>
  <c r="U735" i="20" s="1"/>
  <c r="T735" i="20" s="1"/>
  <c r="Z731" i="20"/>
  <c r="U731" i="20" s="1"/>
  <c r="Z727" i="20"/>
  <c r="U727" i="20" s="1"/>
  <c r="Z723" i="20"/>
  <c r="U723" i="20" s="1"/>
  <c r="Z719" i="20"/>
  <c r="U719" i="20" s="1"/>
  <c r="T719" i="20" s="1"/>
  <c r="Z715" i="20"/>
  <c r="U715" i="20" s="1"/>
  <c r="T715" i="20" s="1"/>
  <c r="Z711" i="20"/>
  <c r="U711" i="20" s="1"/>
  <c r="Z707" i="20"/>
  <c r="U707" i="20" s="1"/>
  <c r="Z703" i="20"/>
  <c r="U703" i="20" s="1"/>
  <c r="T703" i="20" s="1"/>
  <c r="Z699" i="20"/>
  <c r="U699" i="20" s="1"/>
  <c r="T699" i="20" s="1"/>
  <c r="Z695" i="20"/>
  <c r="U695" i="20" s="1"/>
  <c r="Z691" i="20"/>
  <c r="U691" i="20" s="1"/>
  <c r="Z687" i="20"/>
  <c r="U687" i="20" s="1"/>
  <c r="T687" i="20" s="1"/>
  <c r="Z683" i="20"/>
  <c r="U683" i="20" s="1"/>
  <c r="T683" i="20" s="1"/>
  <c r="Z679" i="20"/>
  <c r="U679" i="20" s="1"/>
  <c r="Z675" i="20"/>
  <c r="U675" i="20" s="1"/>
  <c r="Z671" i="20"/>
  <c r="U671" i="20" s="1"/>
  <c r="T671" i="20" s="1"/>
  <c r="Z667" i="20"/>
  <c r="U667" i="20" s="1"/>
  <c r="Z663" i="20"/>
  <c r="U663" i="20" s="1"/>
  <c r="Z659" i="20"/>
  <c r="U659" i="20" s="1"/>
  <c r="Z655" i="20"/>
  <c r="U655" i="20" s="1"/>
  <c r="Z651" i="20"/>
  <c r="U651" i="20" s="1"/>
  <c r="T651" i="20" s="1"/>
  <c r="Z647" i="20"/>
  <c r="U647" i="20" s="1"/>
  <c r="Z643" i="20"/>
  <c r="U643" i="20" s="1"/>
  <c r="Z639" i="20"/>
  <c r="U639" i="20" s="1"/>
  <c r="T639" i="20" s="1"/>
  <c r="Z635" i="20"/>
  <c r="U635" i="20" s="1"/>
  <c r="T635" i="20" s="1"/>
  <c r="Z631" i="20"/>
  <c r="U631" i="20" s="1"/>
  <c r="Z627" i="20"/>
  <c r="U627" i="20" s="1"/>
  <c r="Z623" i="20"/>
  <c r="U623" i="20" s="1"/>
  <c r="T623" i="20" s="1"/>
  <c r="Z619" i="20"/>
  <c r="U619" i="20" s="1"/>
  <c r="T619" i="20" s="1"/>
  <c r="Z615" i="20"/>
  <c r="U615" i="20" s="1"/>
  <c r="Z611" i="20"/>
  <c r="U611" i="20" s="1"/>
  <c r="Z607" i="20"/>
  <c r="U607" i="20" s="1"/>
  <c r="T607" i="20" s="1"/>
  <c r="Z603" i="20"/>
  <c r="U603" i="20" s="1"/>
  <c r="T603" i="20" s="1"/>
  <c r="Z599" i="20"/>
  <c r="U599" i="20" s="1"/>
  <c r="Z595" i="20"/>
  <c r="U595" i="20" s="1"/>
  <c r="Z591" i="20"/>
  <c r="U591" i="20" s="1"/>
  <c r="T591" i="20" s="1"/>
  <c r="Z587" i="20"/>
  <c r="U587" i="20" s="1"/>
  <c r="T587" i="20" s="1"/>
  <c r="Z583" i="20"/>
  <c r="U583" i="20" s="1"/>
  <c r="Z579" i="20"/>
  <c r="U579" i="20" s="1"/>
  <c r="Z575" i="20"/>
  <c r="U575" i="20" s="1"/>
  <c r="Z571" i="20"/>
  <c r="U571" i="20" s="1"/>
  <c r="Z567" i="20"/>
  <c r="U567" i="20" s="1"/>
  <c r="Z563" i="20"/>
  <c r="U563" i="20" s="1"/>
  <c r="Z559" i="20"/>
  <c r="U559" i="20" s="1"/>
  <c r="T559" i="20" s="1"/>
  <c r="Z555" i="20"/>
  <c r="U555" i="20" s="1"/>
  <c r="T555" i="20" s="1"/>
  <c r="Z551" i="20"/>
  <c r="U551" i="20" s="1"/>
  <c r="Z547" i="20"/>
  <c r="U547" i="20" s="1"/>
  <c r="AA698" i="20"/>
  <c r="AA618" i="20"/>
  <c r="AA602" i="20"/>
  <c r="Z216" i="20"/>
  <c r="U216" i="20" s="1"/>
  <c r="T216" i="20" s="1"/>
  <c r="Z212" i="20"/>
  <c r="U212" i="20" s="1"/>
  <c r="T212" i="20" s="1"/>
  <c r="Z208" i="20"/>
  <c r="U208" i="20" s="1"/>
  <c r="Z204" i="20"/>
  <c r="U204" i="20" s="1"/>
  <c r="Z200" i="20"/>
  <c r="U200" i="20" s="1"/>
  <c r="T200" i="20" s="1"/>
  <c r="Z196" i="20"/>
  <c r="U196" i="20" s="1"/>
  <c r="T196" i="20" s="1"/>
  <c r="Z192" i="20"/>
  <c r="U192" i="20" s="1"/>
  <c r="Z188" i="20"/>
  <c r="U188" i="20" s="1"/>
  <c r="Z184" i="20"/>
  <c r="U184" i="20" s="1"/>
  <c r="T184" i="20" s="1"/>
  <c r="Z180" i="20"/>
  <c r="U180" i="20" s="1"/>
  <c r="T180" i="20" s="1"/>
  <c r="Z176" i="20"/>
  <c r="U176" i="20" s="1"/>
  <c r="Z172" i="20"/>
  <c r="U172" i="20" s="1"/>
  <c r="AA710" i="20"/>
  <c r="AA686" i="20"/>
  <c r="AA880" i="20"/>
  <c r="AA796" i="20"/>
  <c r="AA788" i="20"/>
  <c r="AA664" i="20"/>
  <c r="AA572" i="20"/>
  <c r="AA564" i="20"/>
  <c r="AA556" i="20"/>
  <c r="AA548" i="20"/>
  <c r="Z542" i="20"/>
  <c r="U542" i="20" s="1"/>
  <c r="T542" i="20" s="1"/>
  <c r="Z538" i="20"/>
  <c r="U538" i="20" s="1"/>
  <c r="T538" i="20" s="1"/>
  <c r="Z534" i="20"/>
  <c r="U534" i="20" s="1"/>
  <c r="Z530" i="20"/>
  <c r="U530" i="20" s="1"/>
  <c r="Z526" i="20"/>
  <c r="U526" i="20" s="1"/>
  <c r="T526" i="20" s="1"/>
  <c r="Z522" i="20"/>
  <c r="U522" i="20" s="1"/>
  <c r="T522" i="20" s="1"/>
  <c r="Z518" i="20"/>
  <c r="U518" i="20" s="1"/>
  <c r="Z514" i="20"/>
  <c r="U514" i="20" s="1"/>
  <c r="Z510" i="20"/>
  <c r="U510" i="20" s="1"/>
  <c r="T510" i="20" s="1"/>
  <c r="Z506" i="20"/>
  <c r="U506" i="20" s="1"/>
  <c r="T506" i="20" s="1"/>
  <c r="Z502" i="20"/>
  <c r="U502" i="20" s="1"/>
  <c r="Z498" i="20"/>
  <c r="U498" i="20" s="1"/>
  <c r="Z494" i="20"/>
  <c r="U494" i="20" s="1"/>
  <c r="T494" i="20" s="1"/>
  <c r="Z490" i="20"/>
  <c r="U490" i="20" s="1"/>
  <c r="T490" i="20" s="1"/>
  <c r="Z486" i="20"/>
  <c r="U486" i="20" s="1"/>
  <c r="Z482" i="20"/>
  <c r="U482" i="20" s="1"/>
  <c r="Z478" i="20"/>
  <c r="U478" i="20" s="1"/>
  <c r="T478" i="20" s="1"/>
  <c r="Z474" i="20"/>
  <c r="U474" i="20" s="1"/>
  <c r="T474" i="20" s="1"/>
  <c r="Z470" i="20"/>
  <c r="U470" i="20" s="1"/>
  <c r="Z466" i="20"/>
  <c r="U466" i="20" s="1"/>
  <c r="Z462" i="20"/>
  <c r="U462" i="20" s="1"/>
  <c r="T462" i="20" s="1"/>
  <c r="Z458" i="20"/>
  <c r="U458" i="20" s="1"/>
  <c r="T458" i="20" s="1"/>
  <c r="Z454" i="20"/>
  <c r="U454" i="20" s="1"/>
  <c r="Z450" i="20"/>
  <c r="U450" i="20" s="1"/>
  <c r="Z446" i="20"/>
  <c r="U446" i="20" s="1"/>
  <c r="T446" i="20" s="1"/>
  <c r="Z442" i="20"/>
  <c r="U442" i="20" s="1"/>
  <c r="T442" i="20" s="1"/>
  <c r="Z438" i="20"/>
  <c r="U438" i="20" s="1"/>
  <c r="Z434" i="20"/>
  <c r="U434" i="20" s="1"/>
  <c r="Z430" i="20"/>
  <c r="U430" i="20" s="1"/>
  <c r="T430" i="20" s="1"/>
  <c r="Z426" i="20"/>
  <c r="U426" i="20" s="1"/>
  <c r="T426" i="20" s="1"/>
  <c r="Z422" i="20"/>
  <c r="U422" i="20" s="1"/>
  <c r="Z418" i="20"/>
  <c r="U418" i="20" s="1"/>
  <c r="Z414" i="20"/>
  <c r="U414" i="20" s="1"/>
  <c r="T414" i="20" s="1"/>
  <c r="Z410" i="20"/>
  <c r="U410" i="20" s="1"/>
  <c r="T410" i="20" s="1"/>
  <c r="Z406" i="20"/>
  <c r="U406" i="20" s="1"/>
  <c r="Z402" i="20"/>
  <c r="U402" i="20" s="1"/>
  <c r="Z398" i="20"/>
  <c r="U398" i="20" s="1"/>
  <c r="T398" i="20" s="1"/>
  <c r="Z394" i="20"/>
  <c r="U394" i="20" s="1"/>
  <c r="T394" i="20" s="1"/>
  <c r="Z390" i="20"/>
  <c r="U390" i="20" s="1"/>
  <c r="Z386" i="20"/>
  <c r="U386" i="20" s="1"/>
  <c r="Z382" i="20"/>
  <c r="U382" i="20" s="1"/>
  <c r="T382" i="20" s="1"/>
  <c r="Z378" i="20"/>
  <c r="U378" i="20" s="1"/>
  <c r="T378" i="20" s="1"/>
  <c r="Z374" i="20"/>
  <c r="U374" i="20" s="1"/>
  <c r="Z370" i="20"/>
  <c r="U370" i="20" s="1"/>
  <c r="Z366" i="20"/>
  <c r="U366" i="20" s="1"/>
  <c r="T366" i="20" s="1"/>
  <c r="Z362" i="20"/>
  <c r="U362" i="20" s="1"/>
  <c r="T362" i="20" s="1"/>
  <c r="Z358" i="20"/>
  <c r="U358" i="20" s="1"/>
  <c r="Z354" i="20"/>
  <c r="U354" i="20" s="1"/>
  <c r="Z350" i="20"/>
  <c r="U350" i="20" s="1"/>
  <c r="T350" i="20" s="1"/>
  <c r="Z346" i="20"/>
  <c r="U346" i="20" s="1"/>
  <c r="T346" i="20" s="1"/>
  <c r="Z342" i="20"/>
  <c r="U342" i="20" s="1"/>
  <c r="Z338" i="20"/>
  <c r="U338" i="20" s="1"/>
  <c r="Z334" i="20"/>
  <c r="U334" i="20" s="1"/>
  <c r="T334" i="20" s="1"/>
  <c r="Z330" i="20"/>
  <c r="U330" i="20" s="1"/>
  <c r="T330" i="20" s="1"/>
  <c r="Z326" i="20"/>
  <c r="U326" i="20" s="1"/>
  <c r="Z322" i="20"/>
  <c r="U322" i="20" s="1"/>
  <c r="Z318" i="20"/>
  <c r="U318" i="20" s="1"/>
  <c r="T318" i="20" s="1"/>
  <c r="Z314" i="20"/>
  <c r="U314" i="20" s="1"/>
  <c r="T314" i="20" s="1"/>
  <c r="Z310" i="20"/>
  <c r="U310" i="20" s="1"/>
  <c r="Z306" i="20"/>
  <c r="U306" i="20" s="1"/>
  <c r="Z302" i="20"/>
  <c r="U302" i="20" s="1"/>
  <c r="T302" i="20" s="1"/>
  <c r="Z298" i="20"/>
  <c r="U298" i="20" s="1"/>
  <c r="T298" i="20" s="1"/>
  <c r="Z294" i="20"/>
  <c r="U294" i="20" s="1"/>
  <c r="Z290" i="20"/>
  <c r="U290" i="20" s="1"/>
  <c r="Z286" i="20"/>
  <c r="U286" i="20" s="1"/>
  <c r="T286" i="20" s="1"/>
  <c r="Z282" i="20"/>
  <c r="U282" i="20" s="1"/>
  <c r="T282" i="20" s="1"/>
  <c r="Z278" i="20"/>
  <c r="U278" i="20" s="1"/>
  <c r="Z274" i="20"/>
  <c r="U274" i="20" s="1"/>
  <c r="Z270" i="20"/>
  <c r="U270" i="20" s="1"/>
  <c r="T270" i="20" s="1"/>
  <c r="Z266" i="20"/>
  <c r="U266" i="20" s="1"/>
  <c r="T266" i="20" s="1"/>
  <c r="Z262" i="20"/>
  <c r="U262" i="20" s="1"/>
  <c r="Z258" i="20"/>
  <c r="U258" i="20" s="1"/>
  <c r="Z254" i="20"/>
  <c r="U254" i="20" s="1"/>
  <c r="T254" i="20" s="1"/>
  <c r="Z250" i="20"/>
  <c r="U250" i="20" s="1"/>
  <c r="T250" i="20" s="1"/>
  <c r="Z246" i="20"/>
  <c r="U246" i="20" s="1"/>
  <c r="Z242" i="20"/>
  <c r="U242" i="20" s="1"/>
  <c r="Z238" i="20"/>
  <c r="U238" i="20" s="1"/>
  <c r="T238" i="20" s="1"/>
  <c r="Z234" i="20"/>
  <c r="U234" i="20" s="1"/>
  <c r="T234" i="20" s="1"/>
  <c r="Z230" i="20"/>
  <c r="U230" i="20" s="1"/>
  <c r="Z226" i="20"/>
  <c r="U226" i="20" s="1"/>
  <c r="Z222" i="20"/>
  <c r="U222" i="20" s="1"/>
  <c r="T222" i="20" s="1"/>
  <c r="Z218" i="20"/>
  <c r="U218" i="20" s="1"/>
  <c r="T218" i="20" s="1"/>
  <c r="S19" i="20"/>
  <c r="U18" i="20"/>
  <c r="T18" i="20" s="1"/>
  <c r="U17" i="20"/>
  <c r="T17" i="20" s="1"/>
  <c r="U16" i="20"/>
  <c r="T16" i="20" s="1"/>
  <c r="AB233" i="20" l="1"/>
  <c r="AB329" i="20"/>
  <c r="AB361" i="20"/>
  <c r="AB393" i="20"/>
  <c r="AB269" i="20"/>
  <c r="AB317" i="20"/>
  <c r="AB397" i="20"/>
  <c r="AB445" i="20"/>
  <c r="AB525" i="20"/>
  <c r="AB1451" i="20"/>
  <c r="AB1483" i="20"/>
  <c r="AB1596" i="20"/>
  <c r="AB1628" i="20"/>
  <c r="Z1548" i="20"/>
  <c r="U1548" i="20" s="1"/>
  <c r="AA1548" i="20"/>
  <c r="T1893" i="20"/>
  <c r="S1893" i="20" s="1"/>
  <c r="Z1556" i="20"/>
  <c r="U1556" i="20" s="1"/>
  <c r="Z1620" i="20"/>
  <c r="U1620" i="20" s="1"/>
  <c r="Y15" i="20"/>
  <c r="P15" i="20"/>
  <c r="Y6" i="20"/>
  <c r="P6" i="20"/>
  <c r="Z1524" i="20"/>
  <c r="U1524" i="20" s="1"/>
  <c r="T1524" i="20" s="1"/>
  <c r="S1524" i="20" s="1"/>
  <c r="Z1588" i="20"/>
  <c r="U1588" i="20" s="1"/>
  <c r="T1588" i="20" s="1"/>
  <c r="S1588" i="20" s="1"/>
  <c r="S1379" i="20"/>
  <c r="S1932" i="20"/>
  <c r="S948" i="20"/>
  <c r="S1526" i="20"/>
  <c r="S726" i="20"/>
  <c r="S1236" i="20"/>
  <c r="S1935" i="20"/>
  <c r="S1124" i="20"/>
  <c r="S1164" i="20"/>
  <c r="S1228" i="20"/>
  <c r="S1911" i="20"/>
  <c r="S1713" i="20"/>
  <c r="S1156" i="20"/>
  <c r="S1534" i="20"/>
  <c r="S1638" i="20"/>
  <c r="S1445" i="20"/>
  <c r="S1748" i="20"/>
  <c r="S1842" i="20"/>
  <c r="S1558" i="20"/>
  <c r="S1172" i="20"/>
  <c r="S1745" i="20"/>
  <c r="S806" i="20"/>
  <c r="S1132" i="20"/>
  <c r="S1196" i="20"/>
  <c r="S1260" i="20"/>
  <c r="S630" i="20"/>
  <c r="S758" i="20"/>
  <c r="S1284" i="20"/>
  <c r="S1582" i="20"/>
  <c r="S1116" i="20"/>
  <c r="S1820" i="20"/>
  <c r="S1670" i="20"/>
  <c r="T226" i="20"/>
  <c r="S226" i="20" s="1"/>
  <c r="T242" i="20"/>
  <c r="S242" i="20" s="1"/>
  <c r="T274" i="20"/>
  <c r="S274" i="20" s="1"/>
  <c r="T306" i="20"/>
  <c r="S306" i="20" s="1"/>
  <c r="T322" i="20"/>
  <c r="S322" i="20" s="1"/>
  <c r="T354" i="20"/>
  <c r="S354" i="20" s="1"/>
  <c r="T386" i="20"/>
  <c r="S386" i="20" s="1"/>
  <c r="T402" i="20"/>
  <c r="S402" i="20" s="1"/>
  <c r="T434" i="20"/>
  <c r="S434" i="20" s="1"/>
  <c r="T466" i="20"/>
  <c r="S466" i="20" s="1"/>
  <c r="T498" i="20"/>
  <c r="S498" i="20" s="1"/>
  <c r="T530" i="20"/>
  <c r="S530" i="20" s="1"/>
  <c r="T172" i="20"/>
  <c r="S172" i="20" s="1"/>
  <c r="T188" i="20"/>
  <c r="S188" i="20" s="1"/>
  <c r="T551" i="20"/>
  <c r="S551" i="20" s="1"/>
  <c r="T583" i="20"/>
  <c r="S583" i="20" s="1"/>
  <c r="T599" i="20"/>
  <c r="S599" i="20" s="1"/>
  <c r="T631" i="20"/>
  <c r="S631" i="20" s="1"/>
  <c r="T647" i="20"/>
  <c r="S647" i="20" s="1"/>
  <c r="T679" i="20"/>
  <c r="S679" i="20" s="1"/>
  <c r="T711" i="20"/>
  <c r="S711" i="20" s="1"/>
  <c r="T743" i="20"/>
  <c r="S743" i="20" s="1"/>
  <c r="T759" i="20"/>
  <c r="S759" i="20" s="1"/>
  <c r="T791" i="20"/>
  <c r="S791" i="20" s="1"/>
  <c r="T823" i="20"/>
  <c r="S823" i="20" s="1"/>
  <c r="T839" i="20"/>
  <c r="S839" i="20" s="1"/>
  <c r="T871" i="20"/>
  <c r="S871" i="20" s="1"/>
  <c r="T885" i="20"/>
  <c r="S885" i="20" s="1"/>
  <c r="T901" i="20"/>
  <c r="S901" i="20" s="1"/>
  <c r="T917" i="20"/>
  <c r="S917" i="20" s="1"/>
  <c r="T814" i="20"/>
  <c r="S814" i="20" s="1"/>
  <c r="T878" i="20"/>
  <c r="S878" i="20" s="1"/>
  <c r="T949" i="20"/>
  <c r="S949" i="20" s="1"/>
  <c r="T965" i="20"/>
  <c r="S965" i="20" s="1"/>
  <c r="T997" i="20"/>
  <c r="S997" i="20" s="1"/>
  <c r="T1013" i="20"/>
  <c r="S1013" i="20" s="1"/>
  <c r="T1045" i="20"/>
  <c r="S1045" i="20" s="1"/>
  <c r="T1077" i="20"/>
  <c r="S1077" i="20" s="1"/>
  <c r="T1109" i="20"/>
  <c r="S1109" i="20" s="1"/>
  <c r="T1125" i="20"/>
  <c r="S1125" i="20" s="1"/>
  <c r="T1157" i="20"/>
  <c r="S1157" i="20" s="1"/>
  <c r="T1173" i="20"/>
  <c r="S1173" i="20" s="1"/>
  <c r="T1205" i="20"/>
  <c r="S1205" i="20" s="1"/>
  <c r="T1237" i="20"/>
  <c r="S1237" i="20" s="1"/>
  <c r="T1253" i="20"/>
  <c r="S1253" i="20" s="1"/>
  <c r="T1285" i="20"/>
  <c r="S1285" i="20" s="1"/>
  <c r="T1503" i="20"/>
  <c r="S1503" i="20" s="1"/>
  <c r="T1533" i="20"/>
  <c r="S1533" i="20" s="1"/>
  <c r="T1565" i="20"/>
  <c r="S1565" i="20" s="1"/>
  <c r="T1581" i="20"/>
  <c r="S1581" i="20" s="1"/>
  <c r="T1613" i="20"/>
  <c r="S1613" i="20" s="1"/>
  <c r="T1645" i="20"/>
  <c r="S1645" i="20" s="1"/>
  <c r="T1661" i="20"/>
  <c r="S1661" i="20" s="1"/>
  <c r="T1805" i="20"/>
  <c r="S1805" i="20" s="1"/>
  <c r="T1821" i="20"/>
  <c r="S1821" i="20" s="1"/>
  <c r="T2000" i="20"/>
  <c r="S2000" i="20" s="1"/>
  <c r="T573" i="20"/>
  <c r="S573" i="20" s="1"/>
  <c r="T589" i="20"/>
  <c r="S589" i="20" s="1"/>
  <c r="T621" i="20"/>
  <c r="S621" i="20" s="1"/>
  <c r="T653" i="20"/>
  <c r="S653" i="20" s="1"/>
  <c r="T669" i="20"/>
  <c r="S669" i="20" s="1"/>
  <c r="T701" i="20"/>
  <c r="S701" i="20" s="1"/>
  <c r="T717" i="20"/>
  <c r="S717" i="20" s="1"/>
  <c r="T749" i="20"/>
  <c r="S749" i="20" s="1"/>
  <c r="T765" i="20"/>
  <c r="S765" i="20" s="1"/>
  <c r="T797" i="20"/>
  <c r="S797" i="20" s="1"/>
  <c r="T230" i="20"/>
  <c r="S230" i="20" s="1"/>
  <c r="T246" i="20"/>
  <c r="S246" i="20" s="1"/>
  <c r="T262" i="20"/>
  <c r="S262" i="20" s="1"/>
  <c r="T278" i="20"/>
  <c r="S278" i="20" s="1"/>
  <c r="T294" i="20"/>
  <c r="S294" i="20" s="1"/>
  <c r="T310" i="20"/>
  <c r="S310" i="20" s="1"/>
  <c r="T326" i="20"/>
  <c r="S326" i="20" s="1"/>
  <c r="T342" i="20"/>
  <c r="S342" i="20" s="1"/>
  <c r="T358" i="20"/>
  <c r="S358" i="20" s="1"/>
  <c r="T374" i="20"/>
  <c r="S374" i="20" s="1"/>
  <c r="T390" i="20"/>
  <c r="S390" i="20" s="1"/>
  <c r="T406" i="20"/>
  <c r="S406" i="20" s="1"/>
  <c r="T422" i="20"/>
  <c r="S422" i="20" s="1"/>
  <c r="T438" i="20"/>
  <c r="S438" i="20" s="1"/>
  <c r="T454" i="20"/>
  <c r="S454" i="20" s="1"/>
  <c r="T470" i="20"/>
  <c r="S470" i="20" s="1"/>
  <c r="T486" i="20"/>
  <c r="S486" i="20" s="1"/>
  <c r="T502" i="20"/>
  <c r="S502" i="20" s="1"/>
  <c r="T518" i="20"/>
  <c r="S518" i="20" s="1"/>
  <c r="T534" i="20"/>
  <c r="S534" i="20" s="1"/>
  <c r="T176" i="20"/>
  <c r="S176" i="20" s="1"/>
  <c r="T192" i="20"/>
  <c r="S192" i="20" s="1"/>
  <c r="T208" i="20"/>
  <c r="S208" i="20" s="1"/>
  <c r="T547" i="20"/>
  <c r="S547" i="20" s="1"/>
  <c r="T563" i="20"/>
  <c r="S563" i="20" s="1"/>
  <c r="T579" i="20"/>
  <c r="S579" i="20" s="1"/>
  <c r="T595" i="20"/>
  <c r="S595" i="20" s="1"/>
  <c r="T611" i="20"/>
  <c r="S611" i="20" s="1"/>
  <c r="T627" i="20"/>
  <c r="S627" i="20" s="1"/>
  <c r="T643" i="20"/>
  <c r="S643" i="20" s="1"/>
  <c r="T659" i="20"/>
  <c r="S659" i="20" s="1"/>
  <c r="T675" i="20"/>
  <c r="S675" i="20" s="1"/>
  <c r="T691" i="20"/>
  <c r="S691" i="20" s="1"/>
  <c r="T707" i="20"/>
  <c r="S707" i="20" s="1"/>
  <c r="T723" i="20"/>
  <c r="S723" i="20" s="1"/>
  <c r="T739" i="20"/>
  <c r="S739" i="20" s="1"/>
  <c r="T755" i="20"/>
  <c r="S755" i="20" s="1"/>
  <c r="T771" i="20"/>
  <c r="S771" i="20" s="1"/>
  <c r="T787" i="20"/>
  <c r="S787" i="20" s="1"/>
  <c r="T803" i="20"/>
  <c r="S803" i="20" s="1"/>
  <c r="T819" i="20"/>
  <c r="S819" i="20" s="1"/>
  <c r="T835" i="20"/>
  <c r="S835" i="20" s="1"/>
  <c r="T851" i="20"/>
  <c r="S851" i="20" s="1"/>
  <c r="T867" i="20"/>
  <c r="S867" i="20" s="1"/>
  <c r="T883" i="20"/>
  <c r="S883" i="20" s="1"/>
  <c r="T891" i="20"/>
  <c r="S891" i="20" s="1"/>
  <c r="T899" i="20"/>
  <c r="S899" i="20" s="1"/>
  <c r="T907" i="20"/>
  <c r="S907" i="20" s="1"/>
  <c r="T915" i="20"/>
  <c r="S915" i="20" s="1"/>
  <c r="T923" i="20"/>
  <c r="S923" i="20" s="1"/>
  <c r="T838" i="20"/>
  <c r="S838" i="20" s="1"/>
  <c r="T870" i="20"/>
  <c r="S870" i="20" s="1"/>
  <c r="T937" i="20"/>
  <c r="S937" i="20" s="1"/>
  <c r="T953" i="20"/>
  <c r="S953" i="20" s="1"/>
  <c r="T969" i="20"/>
  <c r="S969" i="20" s="1"/>
  <c r="T985" i="20"/>
  <c r="S985" i="20" s="1"/>
  <c r="T1001" i="20"/>
  <c r="S1001" i="20" s="1"/>
  <c r="T1017" i="20"/>
  <c r="S1017" i="20" s="1"/>
  <c r="T1033" i="20"/>
  <c r="S1033" i="20" s="1"/>
  <c r="T1049" i="20"/>
  <c r="S1049" i="20" s="1"/>
  <c r="T1065" i="20"/>
  <c r="S1065" i="20" s="1"/>
  <c r="T1081" i="20"/>
  <c r="S1081" i="20" s="1"/>
  <c r="T1097" i="20"/>
  <c r="S1097" i="20" s="1"/>
  <c r="T1113" i="20"/>
  <c r="S1113" i="20" s="1"/>
  <c r="T1129" i="20"/>
  <c r="S1129" i="20" s="1"/>
  <c r="T1145" i="20"/>
  <c r="S1145" i="20" s="1"/>
  <c r="T1161" i="20"/>
  <c r="S1161" i="20" s="1"/>
  <c r="T1177" i="20"/>
  <c r="S1177" i="20" s="1"/>
  <c r="T1193" i="20"/>
  <c r="S1193" i="20" s="1"/>
  <c r="T1209" i="20"/>
  <c r="S1209" i="20" s="1"/>
  <c r="T1225" i="20"/>
  <c r="S1225" i="20" s="1"/>
  <c r="T1241" i="20"/>
  <c r="S1241" i="20" s="1"/>
  <c r="T1257" i="20"/>
  <c r="S1257" i="20" s="1"/>
  <c r="T1273" i="20"/>
  <c r="S1273" i="20" s="1"/>
  <c r="T1491" i="20"/>
  <c r="S1491" i="20" s="1"/>
  <c r="T1507" i="20"/>
  <c r="S1507" i="20" s="1"/>
  <c r="T1523" i="20"/>
  <c r="S1523" i="20" s="1"/>
  <c r="T1539" i="20"/>
  <c r="S1539" i="20" s="1"/>
  <c r="T1555" i="20"/>
  <c r="S1555" i="20" s="1"/>
  <c r="T1571" i="20"/>
  <c r="S1571" i="20" s="1"/>
  <c r="T1587" i="20"/>
  <c r="S1587" i="20" s="1"/>
  <c r="T1603" i="20"/>
  <c r="S1603" i="20" s="1"/>
  <c r="T1619" i="20"/>
  <c r="S1619" i="20" s="1"/>
  <c r="T1635" i="20"/>
  <c r="S1635" i="20" s="1"/>
  <c r="T1651" i="20"/>
  <c r="S1651" i="20" s="1"/>
  <c r="T1667" i="20"/>
  <c r="S1667" i="20" s="1"/>
  <c r="T1793" i="20"/>
  <c r="S1793" i="20" s="1"/>
  <c r="T1809" i="20"/>
  <c r="S1809" i="20" s="1"/>
  <c r="T1918" i="20"/>
  <c r="S1918" i="20" s="1"/>
  <c r="T1984" i="20"/>
  <c r="S1984" i="20" s="1"/>
  <c r="T2004" i="20"/>
  <c r="S2004" i="20" s="1"/>
  <c r="T561" i="20"/>
  <c r="S561" i="20" s="1"/>
  <c r="T577" i="20"/>
  <c r="S577" i="20" s="1"/>
  <c r="T593" i="20"/>
  <c r="S593" i="20" s="1"/>
  <c r="T609" i="20"/>
  <c r="S609" i="20" s="1"/>
  <c r="T625" i="20"/>
  <c r="S625" i="20" s="1"/>
  <c r="T641" i="20"/>
  <c r="S641" i="20" s="1"/>
  <c r="T657" i="20"/>
  <c r="S657" i="20" s="1"/>
  <c r="T673" i="20"/>
  <c r="S673" i="20" s="1"/>
  <c r="T689" i="20"/>
  <c r="S689" i="20" s="1"/>
  <c r="T705" i="20"/>
  <c r="S705" i="20" s="1"/>
  <c r="T721" i="20"/>
  <c r="S721" i="20" s="1"/>
  <c r="T737" i="20"/>
  <c r="S737" i="20" s="1"/>
  <c r="T753" i="20"/>
  <c r="S753" i="20" s="1"/>
  <c r="T769" i="20"/>
  <c r="S769" i="20" s="1"/>
  <c r="T785" i="20"/>
  <c r="S785" i="20" s="1"/>
  <c r="T801" i="20"/>
  <c r="S801" i="20" s="1"/>
  <c r="T817" i="20"/>
  <c r="S817" i="20" s="1"/>
  <c r="T833" i="20"/>
  <c r="S833" i="20" s="1"/>
  <c r="T849" i="20"/>
  <c r="S849" i="20" s="1"/>
  <c r="T865" i="20"/>
  <c r="S865" i="20" s="1"/>
  <c r="T881" i="20"/>
  <c r="S881" i="20" s="1"/>
  <c r="T1298" i="20"/>
  <c r="S1298" i="20" s="1"/>
  <c r="T1314" i="20"/>
  <c r="S1314" i="20" s="1"/>
  <c r="T1330" i="20"/>
  <c r="S1330" i="20" s="1"/>
  <c r="T1346" i="20"/>
  <c r="S1346" i="20" s="1"/>
  <c r="T1362" i="20"/>
  <c r="S1362" i="20" s="1"/>
  <c r="T1378" i="20"/>
  <c r="S1378" i="20" s="1"/>
  <c r="T1394" i="20"/>
  <c r="S1394" i="20" s="1"/>
  <c r="T1410" i="20"/>
  <c r="S1410" i="20" s="1"/>
  <c r="T1426" i="20"/>
  <c r="S1426" i="20" s="1"/>
  <c r="T1442" i="20"/>
  <c r="S1442" i="20" s="1"/>
  <c r="T1458" i="20"/>
  <c r="S1458" i="20" s="1"/>
  <c r="T1474" i="20"/>
  <c r="S1474" i="20" s="1"/>
  <c r="T1678" i="20"/>
  <c r="S1678" i="20" s="1"/>
  <c r="T1694" i="20"/>
  <c r="S1694" i="20" s="1"/>
  <c r="T1710" i="20"/>
  <c r="S1710" i="20" s="1"/>
  <c r="T1726" i="20"/>
  <c r="S1726" i="20" s="1"/>
  <c r="T1742" i="20"/>
  <c r="S1742" i="20" s="1"/>
  <c r="T1758" i="20"/>
  <c r="S1758" i="20" s="1"/>
  <c r="T1774" i="20"/>
  <c r="S1774" i="20" s="1"/>
  <c r="T1787" i="20"/>
  <c r="S1787" i="20" s="1"/>
  <c r="T1803" i="20"/>
  <c r="S1803" i="20" s="1"/>
  <c r="T1819" i="20"/>
  <c r="S1819" i="20" s="1"/>
  <c r="T1835" i="20"/>
  <c r="S1835" i="20" s="1"/>
  <c r="T1851" i="20"/>
  <c r="S1851" i="20" s="1"/>
  <c r="T1867" i="20"/>
  <c r="S1867" i="20" s="1"/>
  <c r="T1884" i="20"/>
  <c r="S1884" i="20" s="1"/>
  <c r="T1900" i="20"/>
  <c r="S1900" i="20" s="1"/>
  <c r="T1982" i="20"/>
  <c r="S1982" i="20" s="1"/>
  <c r="T1998" i="20"/>
  <c r="S1998" i="20" s="1"/>
  <c r="T1906" i="20"/>
  <c r="S1906" i="20" s="1"/>
  <c r="T1926" i="20"/>
  <c r="S1926" i="20" s="1"/>
  <c r="T38" i="20"/>
  <c r="S38" i="20" s="1"/>
  <c r="T48" i="20"/>
  <c r="S48" i="20" s="1"/>
  <c r="T39" i="20"/>
  <c r="S39" i="20" s="1"/>
  <c r="T55" i="20"/>
  <c r="S55" i="20" s="1"/>
  <c r="T71" i="20"/>
  <c r="S71" i="20" s="1"/>
  <c r="T87" i="20"/>
  <c r="S87" i="20" s="1"/>
  <c r="T37" i="20"/>
  <c r="S37" i="20" s="1"/>
  <c r="T53" i="20"/>
  <c r="S53" i="20" s="1"/>
  <c r="T69" i="20"/>
  <c r="S69" i="20" s="1"/>
  <c r="T85" i="20"/>
  <c r="S85" i="20" s="1"/>
  <c r="T101" i="20"/>
  <c r="S101" i="20" s="1"/>
  <c r="T117" i="20"/>
  <c r="S117" i="20" s="1"/>
  <c r="T133" i="20"/>
  <c r="S133" i="20" s="1"/>
  <c r="T149" i="20"/>
  <c r="S149" i="20" s="1"/>
  <c r="T165" i="20"/>
  <c r="S165" i="20" s="1"/>
  <c r="T181" i="20"/>
  <c r="S181" i="20" s="1"/>
  <c r="T197" i="20"/>
  <c r="S197" i="20" s="1"/>
  <c r="T213" i="20"/>
  <c r="S213" i="20" s="1"/>
  <c r="T975" i="20"/>
  <c r="S975" i="20" s="1"/>
  <c r="T991" i="20"/>
  <c r="S991" i="20" s="1"/>
  <c r="T1007" i="20"/>
  <c r="S1007" i="20" s="1"/>
  <c r="T1023" i="20"/>
  <c r="S1023" i="20" s="1"/>
  <c r="T1039" i="20"/>
  <c r="S1039" i="20" s="1"/>
  <c r="T1055" i="20"/>
  <c r="S1055" i="20" s="1"/>
  <c r="T1071" i="20"/>
  <c r="S1071" i="20" s="1"/>
  <c r="T1087" i="20"/>
  <c r="S1087" i="20" s="1"/>
  <c r="T1103" i="20"/>
  <c r="S1103" i="20" s="1"/>
  <c r="T1119" i="20"/>
  <c r="S1119" i="20" s="1"/>
  <c r="T1135" i="20"/>
  <c r="S1135" i="20" s="1"/>
  <c r="T1151" i="20"/>
  <c r="S1151" i="20" s="1"/>
  <c r="T1167" i="20"/>
  <c r="S1167" i="20" s="1"/>
  <c r="T1183" i="20"/>
  <c r="S1183" i="20" s="1"/>
  <c r="T1199" i="20"/>
  <c r="S1199" i="20" s="1"/>
  <c r="T1215" i="20"/>
  <c r="S1215" i="20" s="1"/>
  <c r="T1231" i="20"/>
  <c r="S1231" i="20" s="1"/>
  <c r="T1247" i="20"/>
  <c r="S1247" i="20" s="1"/>
  <c r="T1263" i="20"/>
  <c r="S1263" i="20" s="1"/>
  <c r="T1279" i="20"/>
  <c r="S1279" i="20" s="1"/>
  <c r="T1296" i="20"/>
  <c r="S1296" i="20" s="1"/>
  <c r="T1312" i="20"/>
  <c r="S1312" i="20" s="1"/>
  <c r="T1328" i="20"/>
  <c r="S1328" i="20" s="1"/>
  <c r="T1537" i="20"/>
  <c r="S1537" i="20" s="1"/>
  <c r="T1553" i="20"/>
  <c r="S1553" i="20" s="1"/>
  <c r="T1569" i="20"/>
  <c r="S1569" i="20" s="1"/>
  <c r="T1585" i="20"/>
  <c r="S1585" i="20" s="1"/>
  <c r="T1601" i="20"/>
  <c r="S1601" i="20" s="1"/>
  <c r="T1617" i="20"/>
  <c r="S1617" i="20" s="1"/>
  <c r="T1633" i="20"/>
  <c r="S1633" i="20" s="1"/>
  <c r="T1649" i="20"/>
  <c r="S1649" i="20" s="1"/>
  <c r="T1665" i="20"/>
  <c r="S1665" i="20" s="1"/>
  <c r="T931" i="20"/>
  <c r="S931" i="20" s="1"/>
  <c r="T947" i="20"/>
  <c r="S947" i="20" s="1"/>
  <c r="T1336" i="20"/>
  <c r="S1336" i="20" s="1"/>
  <c r="T1352" i="20"/>
  <c r="S1352" i="20" s="1"/>
  <c r="T1368" i="20"/>
  <c r="S1368" i="20" s="1"/>
  <c r="T1384" i="20"/>
  <c r="S1384" i="20" s="1"/>
  <c r="T1400" i="20"/>
  <c r="S1400" i="20" s="1"/>
  <c r="T1416" i="20"/>
  <c r="S1416" i="20" s="1"/>
  <c r="T1432" i="20"/>
  <c r="S1432" i="20" s="1"/>
  <c r="T1448" i="20"/>
  <c r="S1448" i="20" s="1"/>
  <c r="T1464" i="20"/>
  <c r="S1464" i="20" s="1"/>
  <c r="T1480" i="20"/>
  <c r="S1480" i="20" s="1"/>
  <c r="T1493" i="20"/>
  <c r="S1493" i="20" s="1"/>
  <c r="T1509" i="20"/>
  <c r="S1509" i="20" s="1"/>
  <c r="T1712" i="20"/>
  <c r="S1712" i="20" s="1"/>
  <c r="T1728" i="20"/>
  <c r="S1728" i="20" s="1"/>
  <c r="T1744" i="20"/>
  <c r="S1744" i="20" s="1"/>
  <c r="T1760" i="20"/>
  <c r="S1760" i="20" s="1"/>
  <c r="T1776" i="20"/>
  <c r="S1776" i="20" s="1"/>
  <c r="T1825" i="20"/>
  <c r="S1825" i="20" s="1"/>
  <c r="T1841" i="20"/>
  <c r="S1841" i="20" s="1"/>
  <c r="T1857" i="20"/>
  <c r="S1857" i="20" s="1"/>
  <c r="T1939" i="20"/>
  <c r="S1939" i="20" s="1"/>
  <c r="T1955" i="20"/>
  <c r="S1955" i="20" s="1"/>
  <c r="T1971" i="20"/>
  <c r="S1971" i="20" s="1"/>
  <c r="T932" i="20"/>
  <c r="S932" i="20" s="1"/>
  <c r="T1826" i="20"/>
  <c r="S1826" i="20" s="1"/>
  <c r="T1347" i="20"/>
  <c r="S1347" i="20" s="1"/>
  <c r="T1858" i="20"/>
  <c r="S1858" i="20" s="1"/>
  <c r="T1879" i="20"/>
  <c r="S1879" i="20" s="1"/>
  <c r="T1895" i="20"/>
  <c r="S1895" i="20" s="1"/>
  <c r="T34" i="20"/>
  <c r="S34" i="20" s="1"/>
  <c r="T112" i="20"/>
  <c r="S112" i="20" s="1"/>
  <c r="T128" i="20"/>
  <c r="S128" i="20" s="1"/>
  <c r="T144" i="20"/>
  <c r="S144" i="20" s="1"/>
  <c r="T160" i="20"/>
  <c r="S160" i="20" s="1"/>
  <c r="T584" i="20"/>
  <c r="S584" i="20" s="1"/>
  <c r="T616" i="20"/>
  <c r="S616" i="20" s="1"/>
  <c r="T648" i="20"/>
  <c r="S648" i="20" s="1"/>
  <c r="T688" i="20"/>
  <c r="S688" i="20" s="1"/>
  <c r="T720" i="20"/>
  <c r="S720" i="20" s="1"/>
  <c r="T760" i="20"/>
  <c r="S760" i="20" s="1"/>
  <c r="T800" i="20"/>
  <c r="S800" i="20" s="1"/>
  <c r="T832" i="20"/>
  <c r="S832" i="20" s="1"/>
  <c r="T864" i="20"/>
  <c r="S864" i="20" s="1"/>
  <c r="T227" i="20"/>
  <c r="S227" i="20" s="1"/>
  <c r="T243" i="20"/>
  <c r="S243" i="20" s="1"/>
  <c r="T259" i="20"/>
  <c r="S259" i="20" s="1"/>
  <c r="T275" i="20"/>
  <c r="S275" i="20" s="1"/>
  <c r="T291" i="20"/>
  <c r="S291" i="20" s="1"/>
  <c r="T307" i="20"/>
  <c r="S307" i="20" s="1"/>
  <c r="T323" i="20"/>
  <c r="S323" i="20" s="1"/>
  <c r="T339" i="20"/>
  <c r="S339" i="20" s="1"/>
  <c r="T355" i="20"/>
  <c r="S355" i="20" s="1"/>
  <c r="T371" i="20"/>
  <c r="S371" i="20" s="1"/>
  <c r="T387" i="20"/>
  <c r="S387" i="20" s="1"/>
  <c r="T403" i="20"/>
  <c r="S403" i="20" s="1"/>
  <c r="T419" i="20"/>
  <c r="S419" i="20" s="1"/>
  <c r="T435" i="20"/>
  <c r="S435" i="20" s="1"/>
  <c r="T451" i="20"/>
  <c r="S451" i="20" s="1"/>
  <c r="T467" i="20"/>
  <c r="S467" i="20" s="1"/>
  <c r="T483" i="20"/>
  <c r="S483" i="20" s="1"/>
  <c r="T499" i="20"/>
  <c r="S499" i="20" s="1"/>
  <c r="T515" i="20"/>
  <c r="S515" i="20" s="1"/>
  <c r="T531" i="20"/>
  <c r="S531" i="20" s="1"/>
  <c r="T682" i="20"/>
  <c r="S682" i="20" s="1"/>
  <c r="T730" i="20"/>
  <c r="S730" i="20" s="1"/>
  <c r="T762" i="20"/>
  <c r="S762" i="20" s="1"/>
  <c r="T794" i="20"/>
  <c r="S794" i="20" s="1"/>
  <c r="T826" i="20"/>
  <c r="S826" i="20" s="1"/>
  <c r="T258" i="20"/>
  <c r="S258" i="20" s="1"/>
  <c r="T290" i="20"/>
  <c r="S290" i="20" s="1"/>
  <c r="T338" i="20"/>
  <c r="S338" i="20" s="1"/>
  <c r="T370" i="20"/>
  <c r="S370" i="20" s="1"/>
  <c r="T418" i="20"/>
  <c r="S418" i="20" s="1"/>
  <c r="T450" i="20"/>
  <c r="S450" i="20" s="1"/>
  <c r="T482" i="20"/>
  <c r="S482" i="20" s="1"/>
  <c r="T514" i="20"/>
  <c r="S514" i="20" s="1"/>
  <c r="T204" i="20"/>
  <c r="S204" i="20" s="1"/>
  <c r="T567" i="20"/>
  <c r="S567" i="20" s="1"/>
  <c r="T615" i="20"/>
  <c r="S615" i="20" s="1"/>
  <c r="T663" i="20"/>
  <c r="S663" i="20" s="1"/>
  <c r="T695" i="20"/>
  <c r="S695" i="20" s="1"/>
  <c r="T727" i="20"/>
  <c r="S727" i="20" s="1"/>
  <c r="T775" i="20"/>
  <c r="S775" i="20" s="1"/>
  <c r="T807" i="20"/>
  <c r="S807" i="20" s="1"/>
  <c r="T855" i="20"/>
  <c r="S855" i="20" s="1"/>
  <c r="T893" i="20"/>
  <c r="S893" i="20" s="1"/>
  <c r="T909" i="20"/>
  <c r="S909" i="20" s="1"/>
  <c r="T846" i="20"/>
  <c r="S846" i="20" s="1"/>
  <c r="T933" i="20"/>
  <c r="S933" i="20" s="1"/>
  <c r="T981" i="20"/>
  <c r="S981" i="20" s="1"/>
  <c r="T1029" i="20"/>
  <c r="S1029" i="20" s="1"/>
  <c r="T1061" i="20"/>
  <c r="S1061" i="20" s="1"/>
  <c r="T1093" i="20"/>
  <c r="S1093" i="20" s="1"/>
  <c r="T1141" i="20"/>
  <c r="S1141" i="20" s="1"/>
  <c r="T1189" i="20"/>
  <c r="S1189" i="20" s="1"/>
  <c r="T1221" i="20"/>
  <c r="S1221" i="20" s="1"/>
  <c r="T1269" i="20"/>
  <c r="S1269" i="20" s="1"/>
  <c r="T1519" i="20"/>
  <c r="S1519" i="20" s="1"/>
  <c r="T1549" i="20"/>
  <c r="S1549" i="20" s="1"/>
  <c r="T1597" i="20"/>
  <c r="S1597" i="20" s="1"/>
  <c r="T1629" i="20"/>
  <c r="S1629" i="20" s="1"/>
  <c r="T1789" i="20"/>
  <c r="S1789" i="20" s="1"/>
  <c r="T1938" i="20"/>
  <c r="S1938" i="20" s="1"/>
  <c r="T557" i="20"/>
  <c r="S557" i="20" s="1"/>
  <c r="T605" i="20"/>
  <c r="S605" i="20" s="1"/>
  <c r="T637" i="20"/>
  <c r="S637" i="20" s="1"/>
  <c r="T685" i="20"/>
  <c r="S685" i="20" s="1"/>
  <c r="T733" i="20"/>
  <c r="S733" i="20" s="1"/>
  <c r="T781" i="20"/>
  <c r="S781" i="20" s="1"/>
  <c r="T813" i="20"/>
  <c r="S813" i="20" s="1"/>
  <c r="T829" i="20"/>
  <c r="S829" i="20" s="1"/>
  <c r="T845" i="20"/>
  <c r="S845" i="20" s="1"/>
  <c r="T861" i="20"/>
  <c r="S861" i="20" s="1"/>
  <c r="T877" i="20"/>
  <c r="S877" i="20" s="1"/>
  <c r="T1302" i="20"/>
  <c r="S1302" i="20" s="1"/>
  <c r="T1318" i="20"/>
  <c r="S1318" i="20" s="1"/>
  <c r="T1334" i="20"/>
  <c r="S1334" i="20" s="1"/>
  <c r="T1350" i="20"/>
  <c r="S1350" i="20" s="1"/>
  <c r="T1366" i="20"/>
  <c r="S1366" i="20" s="1"/>
  <c r="T1382" i="20"/>
  <c r="S1382" i="20" s="1"/>
  <c r="T1398" i="20"/>
  <c r="S1398" i="20" s="1"/>
  <c r="T1414" i="20"/>
  <c r="S1414" i="20" s="1"/>
  <c r="T1430" i="20"/>
  <c r="S1430" i="20" s="1"/>
  <c r="T1446" i="20"/>
  <c r="S1446" i="20" s="1"/>
  <c r="T1462" i="20"/>
  <c r="S1462" i="20" s="1"/>
  <c r="T1478" i="20"/>
  <c r="S1478" i="20" s="1"/>
  <c r="T1674" i="20"/>
  <c r="S1674" i="20" s="1"/>
  <c r="T1690" i="20"/>
  <c r="S1690" i="20" s="1"/>
  <c r="T1706" i="20"/>
  <c r="S1706" i="20" s="1"/>
  <c r="T1722" i="20"/>
  <c r="S1722" i="20" s="1"/>
  <c r="T1738" i="20"/>
  <c r="S1738" i="20" s="1"/>
  <c r="T1754" i="20"/>
  <c r="S1754" i="20" s="1"/>
  <c r="T1770" i="20"/>
  <c r="S1770" i="20" s="1"/>
  <c r="T1791" i="20"/>
  <c r="S1791" i="20" s="1"/>
  <c r="T1807" i="20"/>
  <c r="S1807" i="20" s="1"/>
  <c r="T1823" i="20"/>
  <c r="S1823" i="20" s="1"/>
  <c r="T1839" i="20"/>
  <c r="S1839" i="20" s="1"/>
  <c r="T1855" i="20"/>
  <c r="S1855" i="20" s="1"/>
  <c r="T1872" i="20"/>
  <c r="S1872" i="20" s="1"/>
  <c r="T1888" i="20"/>
  <c r="S1888" i="20" s="1"/>
  <c r="T1904" i="20"/>
  <c r="S1904" i="20" s="1"/>
  <c r="T1986" i="20"/>
  <c r="S1986" i="20" s="1"/>
  <c r="T1882" i="20"/>
  <c r="S1882" i="20" s="1"/>
  <c r="T1916" i="20"/>
  <c r="S1916" i="20" s="1"/>
  <c r="T1996" i="20"/>
  <c r="S1996" i="20" s="1"/>
  <c r="T40" i="20"/>
  <c r="S40" i="20" s="1"/>
  <c r="T50" i="20"/>
  <c r="S50" i="20" s="1"/>
  <c r="T51" i="20"/>
  <c r="S51" i="20" s="1"/>
  <c r="T67" i="20"/>
  <c r="S67" i="20" s="1"/>
  <c r="T83" i="20"/>
  <c r="S83" i="20" s="1"/>
  <c r="T41" i="20"/>
  <c r="S41" i="20" s="1"/>
  <c r="T57" i="20"/>
  <c r="S57" i="20" s="1"/>
  <c r="T73" i="20"/>
  <c r="S73" i="20" s="1"/>
  <c r="T89" i="20"/>
  <c r="S89" i="20" s="1"/>
  <c r="T105" i="20"/>
  <c r="S105" i="20" s="1"/>
  <c r="T121" i="20"/>
  <c r="S121" i="20" s="1"/>
  <c r="T137" i="20"/>
  <c r="S137" i="20" s="1"/>
  <c r="T145" i="20"/>
  <c r="S145" i="20" s="1"/>
  <c r="T161" i="20"/>
  <c r="S161" i="20" s="1"/>
  <c r="T177" i="20"/>
  <c r="S177" i="20" s="1"/>
  <c r="T193" i="20"/>
  <c r="S193" i="20" s="1"/>
  <c r="T209" i="20"/>
  <c r="S209" i="20" s="1"/>
  <c r="T971" i="20"/>
  <c r="S971" i="20" s="1"/>
  <c r="T987" i="20"/>
  <c r="S987" i="20" s="1"/>
  <c r="T1003" i="20"/>
  <c r="S1003" i="20" s="1"/>
  <c r="T1019" i="20"/>
  <c r="S1019" i="20" s="1"/>
  <c r="T1035" i="20"/>
  <c r="S1035" i="20" s="1"/>
  <c r="T1051" i="20"/>
  <c r="S1051" i="20" s="1"/>
  <c r="T1067" i="20"/>
  <c r="S1067" i="20" s="1"/>
  <c r="T1083" i="20"/>
  <c r="S1083" i="20" s="1"/>
  <c r="T1099" i="20"/>
  <c r="S1099" i="20" s="1"/>
  <c r="T1115" i="20"/>
  <c r="S1115" i="20" s="1"/>
  <c r="T1131" i="20"/>
  <c r="S1131" i="20" s="1"/>
  <c r="T1147" i="20"/>
  <c r="S1147" i="20" s="1"/>
  <c r="T1163" i="20"/>
  <c r="S1163" i="20" s="1"/>
  <c r="T1179" i="20"/>
  <c r="S1179" i="20" s="1"/>
  <c r="T1195" i="20"/>
  <c r="S1195" i="20" s="1"/>
  <c r="T1211" i="20"/>
  <c r="S1211" i="20" s="1"/>
  <c r="T1227" i="20"/>
  <c r="S1227" i="20" s="1"/>
  <c r="T1243" i="20"/>
  <c r="S1243" i="20" s="1"/>
  <c r="T1259" i="20"/>
  <c r="S1259" i="20" s="1"/>
  <c r="T1275" i="20"/>
  <c r="S1275" i="20" s="1"/>
  <c r="T1292" i="20"/>
  <c r="S1292" i="20" s="1"/>
  <c r="T1308" i="20"/>
  <c r="S1308" i="20" s="1"/>
  <c r="T1324" i="20"/>
  <c r="S1324" i="20" s="1"/>
  <c r="T1535" i="20"/>
  <c r="S1535" i="20" s="1"/>
  <c r="T1551" i="20"/>
  <c r="S1551" i="20" s="1"/>
  <c r="T1567" i="20"/>
  <c r="S1567" i="20" s="1"/>
  <c r="T1583" i="20"/>
  <c r="S1583" i="20" s="1"/>
  <c r="T1599" i="20"/>
  <c r="S1599" i="20" s="1"/>
  <c r="T1615" i="20"/>
  <c r="S1615" i="20" s="1"/>
  <c r="T1631" i="20"/>
  <c r="S1631" i="20" s="1"/>
  <c r="T1647" i="20"/>
  <c r="S1647" i="20" s="1"/>
  <c r="T1663" i="20"/>
  <c r="S1663" i="20" s="1"/>
  <c r="T935" i="20"/>
  <c r="S935" i="20" s="1"/>
  <c r="T951" i="20"/>
  <c r="S951" i="20" s="1"/>
  <c r="T1332" i="20"/>
  <c r="S1332" i="20" s="1"/>
  <c r="T1348" i="20"/>
  <c r="S1348" i="20" s="1"/>
  <c r="T1364" i="20"/>
  <c r="S1364" i="20" s="1"/>
  <c r="T1380" i="20"/>
  <c r="S1380" i="20" s="1"/>
  <c r="T1396" i="20"/>
  <c r="S1396" i="20" s="1"/>
  <c r="T1412" i="20"/>
  <c r="S1412" i="20" s="1"/>
  <c r="T1428" i="20"/>
  <c r="S1428" i="20" s="1"/>
  <c r="T1444" i="20"/>
  <c r="S1444" i="20" s="1"/>
  <c r="T1460" i="20"/>
  <c r="S1460" i="20" s="1"/>
  <c r="T1476" i="20"/>
  <c r="S1476" i="20" s="1"/>
  <c r="T1489" i="20"/>
  <c r="S1489" i="20" s="1"/>
  <c r="T1505" i="20"/>
  <c r="S1505" i="20" s="1"/>
  <c r="T1521" i="20"/>
  <c r="S1521" i="20" s="1"/>
  <c r="T1724" i="20"/>
  <c r="S1724" i="20" s="1"/>
  <c r="T1740" i="20"/>
  <c r="S1740" i="20" s="1"/>
  <c r="T1756" i="20"/>
  <c r="S1756" i="20" s="1"/>
  <c r="T1772" i="20"/>
  <c r="S1772" i="20" s="1"/>
  <c r="T1829" i="20"/>
  <c r="S1829" i="20" s="1"/>
  <c r="T1845" i="20"/>
  <c r="S1845" i="20" s="1"/>
  <c r="T1861" i="20"/>
  <c r="S1861" i="20" s="1"/>
  <c r="T1943" i="20"/>
  <c r="S1943" i="20" s="1"/>
  <c r="T1959" i="20"/>
  <c r="S1959" i="20" s="1"/>
  <c r="T1975" i="20"/>
  <c r="S1975" i="20" s="1"/>
  <c r="T1331" i="20"/>
  <c r="S1331" i="20" s="1"/>
  <c r="T1395" i="20"/>
  <c r="S1395" i="20" s="1"/>
  <c r="T1866" i="20"/>
  <c r="S1866" i="20" s="1"/>
  <c r="T1311" i="20"/>
  <c r="S1311" i="20" s="1"/>
  <c r="T22" i="20"/>
  <c r="S22" i="20" s="1"/>
  <c r="T60" i="20"/>
  <c r="S60" i="20" s="1"/>
  <c r="T92" i="20"/>
  <c r="S92" i="20" s="1"/>
  <c r="T108" i="20"/>
  <c r="S108" i="20" s="1"/>
  <c r="T124" i="20"/>
  <c r="S124" i="20" s="1"/>
  <c r="T140" i="20"/>
  <c r="S140" i="20" s="1"/>
  <c r="T156" i="20"/>
  <c r="S156" i="20" s="1"/>
  <c r="T576" i="20"/>
  <c r="S576" i="20" s="1"/>
  <c r="T608" i="20"/>
  <c r="S608" i="20" s="1"/>
  <c r="T640" i="20"/>
  <c r="S640" i="20" s="1"/>
  <c r="T680" i="20"/>
  <c r="S680" i="20" s="1"/>
  <c r="T712" i="20"/>
  <c r="S712" i="20" s="1"/>
  <c r="T752" i="20"/>
  <c r="S752" i="20" s="1"/>
  <c r="T784" i="20"/>
  <c r="S784" i="20" s="1"/>
  <c r="T824" i="20"/>
  <c r="S824" i="20" s="1"/>
  <c r="T856" i="20"/>
  <c r="S856" i="20" s="1"/>
  <c r="T223" i="20"/>
  <c r="S223" i="20" s="1"/>
  <c r="T239" i="20"/>
  <c r="S239" i="20" s="1"/>
  <c r="T255" i="20"/>
  <c r="S255" i="20" s="1"/>
  <c r="T271" i="20"/>
  <c r="S271" i="20" s="1"/>
  <c r="T287" i="20"/>
  <c r="S287" i="20" s="1"/>
  <c r="T303" i="20"/>
  <c r="S303" i="20" s="1"/>
  <c r="T319" i="20"/>
  <c r="S319" i="20" s="1"/>
  <c r="T335" i="20"/>
  <c r="S335" i="20" s="1"/>
  <c r="T351" i="20"/>
  <c r="S351" i="20" s="1"/>
  <c r="T367" i="20"/>
  <c r="S367" i="20" s="1"/>
  <c r="T383" i="20"/>
  <c r="S383" i="20" s="1"/>
  <c r="T399" i="20"/>
  <c r="S399" i="20" s="1"/>
  <c r="T415" i="20"/>
  <c r="S415" i="20" s="1"/>
  <c r="T431" i="20"/>
  <c r="S431" i="20" s="1"/>
  <c r="T447" i="20"/>
  <c r="S447" i="20" s="1"/>
  <c r="T463" i="20"/>
  <c r="S463" i="20" s="1"/>
  <c r="T479" i="20"/>
  <c r="S479" i="20" s="1"/>
  <c r="T495" i="20"/>
  <c r="S495" i="20" s="1"/>
  <c r="T511" i="20"/>
  <c r="S511" i="20" s="1"/>
  <c r="T527" i="20"/>
  <c r="S527" i="20" s="1"/>
  <c r="T543" i="20"/>
  <c r="S543" i="20" s="1"/>
  <c r="T570" i="20"/>
  <c r="S570" i="20" s="1"/>
  <c r="T642" i="20"/>
  <c r="S642" i="20" s="1"/>
  <c r="T674" i="20"/>
  <c r="S674" i="20" s="1"/>
  <c r="T722" i="20"/>
  <c r="S722" i="20" s="1"/>
  <c r="T754" i="20"/>
  <c r="S754" i="20" s="1"/>
  <c r="T786" i="20"/>
  <c r="S786" i="20" s="1"/>
  <c r="T571" i="20"/>
  <c r="S571" i="20" s="1"/>
  <c r="T667" i="20"/>
  <c r="S667" i="20" s="1"/>
  <c r="T731" i="20"/>
  <c r="S731" i="20" s="1"/>
  <c r="T763" i="20"/>
  <c r="S763" i="20" s="1"/>
  <c r="S1708" i="20"/>
  <c r="S1734" i="20"/>
  <c r="S1766" i="20"/>
  <c r="S460" i="20"/>
  <c r="S1934" i="20"/>
  <c r="S49" i="20"/>
  <c r="S65" i="20"/>
  <c r="S81" i="20"/>
  <c r="S109" i="20"/>
  <c r="S125" i="20"/>
  <c r="S141" i="20"/>
  <c r="S665" i="20"/>
  <c r="S1005" i="20"/>
  <c r="S1069" i="20"/>
  <c r="S757" i="20"/>
  <c r="S789" i="20"/>
  <c r="S1239" i="20"/>
  <c r="S1525" i="20"/>
  <c r="S1557" i="20"/>
  <c r="S1621" i="20"/>
  <c r="S195" i="20"/>
  <c r="S1672" i="20"/>
  <c r="S1704" i="20"/>
  <c r="S1762" i="20"/>
  <c r="S1928" i="20"/>
  <c r="S1511" i="20"/>
  <c r="S1778" i="20"/>
  <c r="S1902" i="20"/>
  <c r="S115" i="20"/>
  <c r="S131" i="20"/>
  <c r="S147" i="20"/>
  <c r="S693" i="20"/>
  <c r="S841" i="20"/>
  <c r="S979" i="20"/>
  <c r="S1011" i="20"/>
  <c r="S1043" i="20"/>
  <c r="S1091" i="20"/>
  <c r="S1123" i="20"/>
  <c r="S1579" i="20"/>
  <c r="S189" i="20"/>
  <c r="S1880" i="20"/>
  <c r="S61" i="20"/>
  <c r="S1021" i="20"/>
  <c r="S999" i="20"/>
  <c r="S1063" i="20"/>
  <c r="S1143" i="20"/>
  <c r="S1203" i="20"/>
  <c r="S1637" i="20"/>
  <c r="S1639" i="20"/>
  <c r="S1680" i="20"/>
  <c r="S1920" i="20"/>
  <c r="S360" i="20"/>
  <c r="S1894" i="20"/>
  <c r="S47" i="20"/>
  <c r="S127" i="20"/>
  <c r="S1025" i="20"/>
  <c r="S629" i="20"/>
  <c r="S825" i="20"/>
  <c r="S777" i="20"/>
  <c r="S1213" i="20"/>
  <c r="S1207" i="20"/>
  <c r="S1545" i="20"/>
  <c r="S1643" i="20"/>
  <c r="S364" i="20"/>
  <c r="S129" i="20"/>
  <c r="S1047" i="20"/>
  <c r="S1187" i="20"/>
  <c r="S1623" i="20"/>
  <c r="S1936" i="20"/>
  <c r="S1908" i="20"/>
  <c r="S103" i="20"/>
  <c r="S1159" i="20"/>
  <c r="S1561" i="20"/>
  <c r="S1155" i="20"/>
  <c r="S1191" i="20"/>
  <c r="S1133" i="20"/>
  <c r="S1696" i="20"/>
  <c r="S1686" i="20"/>
  <c r="S119" i="20"/>
  <c r="S1009" i="20"/>
  <c r="S1627" i="20"/>
  <c r="S1892" i="20"/>
  <c r="S945" i="20"/>
  <c r="S761" i="20"/>
  <c r="S713" i="20"/>
  <c r="S1529" i="20"/>
  <c r="S767" i="20"/>
  <c r="T1295" i="20"/>
  <c r="S1295" i="20" s="1"/>
  <c r="T1327" i="20"/>
  <c r="S1327" i="20" s="1"/>
  <c r="S1329" i="20"/>
  <c r="S793" i="20"/>
  <c r="S853" i="20"/>
  <c r="S869" i="20"/>
  <c r="S1290" i="20"/>
  <c r="S1306" i="20"/>
  <c r="S1322" i="20"/>
  <c r="S1338" i="20"/>
  <c r="S1698" i="20"/>
  <c r="S1714" i="20"/>
  <c r="S1782" i="20"/>
  <c r="S1799" i="20"/>
  <c r="S1815" i="20"/>
  <c r="S1831" i="20"/>
  <c r="S1847" i="20"/>
  <c r="S1863" i="20"/>
  <c r="S1890" i="20"/>
  <c r="S118" i="20"/>
  <c r="S150" i="20"/>
  <c r="S182" i="20"/>
  <c r="S198" i="20"/>
  <c r="S210" i="20"/>
  <c r="S220" i="20"/>
  <c r="S228" i="20"/>
  <c r="S236" i="20"/>
  <c r="S244" i="20"/>
  <c r="S256" i="20"/>
  <c r="S272" i="20"/>
  <c r="S288" i="20"/>
  <c r="S304" i="20"/>
  <c r="S320" i="20"/>
  <c r="S336" i="20"/>
  <c r="S352" i="20"/>
  <c r="S376" i="20"/>
  <c r="S392" i="20"/>
  <c r="S404" i="20"/>
  <c r="S424" i="20"/>
  <c r="S436" i="20"/>
  <c r="S452" i="20"/>
  <c r="S480" i="20"/>
  <c r="S496" i="20"/>
  <c r="S512" i="20"/>
  <c r="S528" i="20"/>
  <c r="S540" i="20"/>
  <c r="S99" i="20"/>
  <c r="S167" i="20"/>
  <c r="S183" i="20"/>
  <c r="S215" i="20"/>
  <c r="S153" i="20"/>
  <c r="S169" i="20"/>
  <c r="S185" i="20"/>
  <c r="S1251" i="20"/>
  <c r="S1300" i="20"/>
  <c r="S1316" i="20"/>
  <c r="S1527" i="20"/>
  <c r="S1543" i="20"/>
  <c r="S1641" i="20"/>
  <c r="S1700" i="20"/>
  <c r="S1922" i="20"/>
  <c r="S1961" i="20"/>
  <c r="S1736" i="20"/>
  <c r="S1752" i="20"/>
  <c r="S1784" i="20"/>
  <c r="S1833" i="20"/>
  <c r="S1849" i="20"/>
  <c r="S1865" i="20"/>
  <c r="S1951" i="20"/>
  <c r="S1967" i="20"/>
  <c r="S1949" i="20"/>
  <c r="S218" i="20"/>
  <c r="S234" i="20"/>
  <c r="S250" i="20"/>
  <c r="S266" i="20"/>
  <c r="S282" i="20"/>
  <c r="S298" i="20"/>
  <c r="S314" i="20"/>
  <c r="S330" i="20"/>
  <c r="S346" i="20"/>
  <c r="S366" i="20"/>
  <c r="S382" i="20"/>
  <c r="S398" i="20"/>
  <c r="S414" i="20"/>
  <c r="S430" i="20"/>
  <c r="S446" i="20"/>
  <c r="S462" i="20"/>
  <c r="S478" i="20"/>
  <c r="S494" i="20"/>
  <c r="S510" i="20"/>
  <c r="S526" i="20"/>
  <c r="S542" i="20"/>
  <c r="S184" i="20"/>
  <c r="S200" i="20"/>
  <c r="S216" i="20"/>
  <c r="S619" i="20"/>
  <c r="S799" i="20"/>
  <c r="S863" i="20"/>
  <c r="S879" i="20"/>
  <c r="S889" i="20"/>
  <c r="S897" i="20"/>
  <c r="S905" i="20"/>
  <c r="S911" i="20"/>
  <c r="S921" i="20"/>
  <c r="S822" i="20"/>
  <c r="S862" i="20"/>
  <c r="S961" i="20"/>
  <c r="S1085" i="20"/>
  <c r="S1153" i="20"/>
  <c r="S1169" i="20"/>
  <c r="S1185" i="20"/>
  <c r="S1201" i="20"/>
  <c r="S1229" i="20"/>
  <c r="S1245" i="20"/>
  <c r="S1261" i="20"/>
  <c r="S1277" i="20"/>
  <c r="S1495" i="20"/>
  <c r="S1515" i="20"/>
  <c r="S1531" i="20"/>
  <c r="S1547" i="20"/>
  <c r="S1563" i="20"/>
  <c r="S1605" i="20"/>
  <c r="S1653" i="20"/>
  <c r="S1669" i="20"/>
  <c r="S1797" i="20"/>
  <c r="S1813" i="20"/>
  <c r="S549" i="20"/>
  <c r="S565" i="20"/>
  <c r="S581" i="20"/>
  <c r="S597" i="20"/>
  <c r="S613" i="20"/>
  <c r="S729" i="20"/>
  <c r="S805" i="20"/>
  <c r="S1354" i="20"/>
  <c r="S1370" i="20"/>
  <c r="S1386" i="20"/>
  <c r="S1402" i="20"/>
  <c r="S1418" i="20"/>
  <c r="S1434" i="20"/>
  <c r="S1450" i="20"/>
  <c r="S1470" i="20"/>
  <c r="S1486" i="20"/>
  <c r="S1990" i="20"/>
  <c r="S42" i="20"/>
  <c r="S52" i="20"/>
  <c r="S56" i="20"/>
  <c r="S62" i="20"/>
  <c r="S66" i="20"/>
  <c r="S70" i="20"/>
  <c r="S74" i="20"/>
  <c r="S82" i="20"/>
  <c r="S86" i="20"/>
  <c r="S102" i="20"/>
  <c r="S126" i="20"/>
  <c r="S166" i="20"/>
  <c r="S178" i="20"/>
  <c r="S194" i="20"/>
  <c r="S260" i="20"/>
  <c r="S276" i="20"/>
  <c r="S292" i="20"/>
  <c r="S308" i="20"/>
  <c r="S324" i="20"/>
  <c r="S340" i="20"/>
  <c r="S356" i="20"/>
  <c r="S380" i="20"/>
  <c r="S408" i="20"/>
  <c r="S420" i="20"/>
  <c r="S448" i="20"/>
  <c r="S464" i="20"/>
  <c r="S476" i="20"/>
  <c r="S500" i="20"/>
  <c r="S516" i="20"/>
  <c r="S544" i="20"/>
  <c r="S95" i="20"/>
  <c r="S163" i="20"/>
  <c r="S179" i="20"/>
  <c r="S203" i="20"/>
  <c r="S157" i="20"/>
  <c r="S173" i="20"/>
  <c r="S1283" i="20"/>
  <c r="S1593" i="20"/>
  <c r="S1607" i="20"/>
  <c r="S1625" i="20"/>
  <c r="S1684" i="20"/>
  <c r="S1914" i="20"/>
  <c r="S927" i="20"/>
  <c r="S1732" i="20"/>
  <c r="S1837" i="20"/>
  <c r="S1853" i="20"/>
  <c r="S1869" i="20"/>
  <c r="S1947" i="20"/>
  <c r="S1963" i="20"/>
  <c r="S1979" i="20"/>
  <c r="S1941" i="20"/>
  <c r="S1969" i="20"/>
  <c r="S719" i="20"/>
  <c r="S751" i="20"/>
  <c r="S831" i="20"/>
  <c r="S603" i="20"/>
  <c r="S591" i="20"/>
  <c r="S635" i="20"/>
  <c r="S683" i="20"/>
  <c r="S747" i="20"/>
  <c r="T26" i="20"/>
  <c r="S26" i="20" s="1"/>
  <c r="T104" i="20"/>
  <c r="S104" i="20" s="1"/>
  <c r="T120" i="20"/>
  <c r="S120" i="20" s="1"/>
  <c r="T168" i="20"/>
  <c r="S168" i="20" s="1"/>
  <c r="T600" i="20"/>
  <c r="S600" i="20" s="1"/>
  <c r="T632" i="20"/>
  <c r="S632" i="20" s="1"/>
  <c r="T219" i="20"/>
  <c r="S219" i="20" s="1"/>
  <c r="T235" i="20"/>
  <c r="S235" i="20" s="1"/>
  <c r="T251" i="20"/>
  <c r="S251" i="20" s="1"/>
  <c r="T267" i="20"/>
  <c r="S267" i="20" s="1"/>
  <c r="T283" i="20"/>
  <c r="S283" i="20" s="1"/>
  <c r="T299" i="20"/>
  <c r="S299" i="20" s="1"/>
  <c r="T315" i="20"/>
  <c r="S315" i="20" s="1"/>
  <c r="T331" i="20"/>
  <c r="S331" i="20" s="1"/>
  <c r="T347" i="20"/>
  <c r="S347" i="20" s="1"/>
  <c r="T363" i="20"/>
  <c r="S363" i="20" s="1"/>
  <c r="T379" i="20"/>
  <c r="S379" i="20" s="1"/>
  <c r="T395" i="20"/>
  <c r="S395" i="20" s="1"/>
  <c r="T411" i="20"/>
  <c r="S411" i="20" s="1"/>
  <c r="T427" i="20"/>
  <c r="S427" i="20" s="1"/>
  <c r="T443" i="20"/>
  <c r="S443" i="20" s="1"/>
  <c r="T459" i="20"/>
  <c r="S459" i="20" s="1"/>
  <c r="T475" i="20"/>
  <c r="S475" i="20" s="1"/>
  <c r="T491" i="20"/>
  <c r="S491" i="20" s="1"/>
  <c r="T507" i="20"/>
  <c r="S507" i="20" s="1"/>
  <c r="T523" i="20"/>
  <c r="S523" i="20" s="1"/>
  <c r="T539" i="20"/>
  <c r="S539" i="20" s="1"/>
  <c r="T634" i="20"/>
  <c r="S634" i="20" s="1"/>
  <c r="T706" i="20"/>
  <c r="S706" i="20" s="1"/>
  <c r="T858" i="20"/>
  <c r="S858" i="20" s="1"/>
  <c r="T1082" i="20"/>
  <c r="S1082" i="20" s="1"/>
  <c r="T1299" i="20"/>
  <c r="S1299" i="20" s="1"/>
  <c r="T1315" i="20"/>
  <c r="S1315" i="20" s="1"/>
  <c r="T1335" i="20"/>
  <c r="S1335" i="20" s="1"/>
  <c r="T1608" i="20"/>
  <c r="S1608" i="20" s="1"/>
  <c r="T1624" i="20"/>
  <c r="S1624" i="20" s="1"/>
  <c r="T1636" i="20"/>
  <c r="S1636" i="20" s="1"/>
  <c r="T1644" i="20"/>
  <c r="S1644" i="20" s="1"/>
  <c r="T1652" i="20"/>
  <c r="S1652" i="20" s="1"/>
  <c r="T1660" i="20"/>
  <c r="S1660" i="20" s="1"/>
  <c r="T1668" i="20"/>
  <c r="S1668" i="20" s="1"/>
  <c r="T1800" i="20"/>
  <c r="S1800" i="20" s="1"/>
  <c r="T1816" i="20"/>
  <c r="S1816" i="20" s="1"/>
  <c r="T1828" i="20"/>
  <c r="S1828" i="20" s="1"/>
  <c r="T1836" i="20"/>
  <c r="S1836" i="20" s="1"/>
  <c r="T1844" i="20"/>
  <c r="S1844" i="20" s="1"/>
  <c r="T1852" i="20"/>
  <c r="S1852" i="20" s="1"/>
  <c r="T1860" i="20"/>
  <c r="S1860" i="20" s="1"/>
  <c r="T1868" i="20"/>
  <c r="S1868" i="20" s="1"/>
  <c r="T1946" i="20"/>
  <c r="S1946" i="20" s="1"/>
  <c r="T1962" i="20"/>
  <c r="S1962" i="20" s="1"/>
  <c r="T644" i="20"/>
  <c r="S644" i="20" s="1"/>
  <c r="T229" i="20"/>
  <c r="S229" i="20" s="1"/>
  <c r="T293" i="20"/>
  <c r="S293" i="20" s="1"/>
  <c r="T357" i="20"/>
  <c r="S357" i="20" s="1"/>
  <c r="T389" i="20"/>
  <c r="S389" i="20" s="1"/>
  <c r="T533" i="20"/>
  <c r="S533" i="20" s="1"/>
  <c r="T566" i="20"/>
  <c r="S566" i="20" s="1"/>
  <c r="T638" i="20"/>
  <c r="S638" i="20" s="1"/>
  <c r="T798" i="20"/>
  <c r="S798" i="20" s="1"/>
  <c r="T1064" i="20"/>
  <c r="S1064" i="20" s="1"/>
  <c r="T1072" i="20"/>
  <c r="S1072" i="20" s="1"/>
  <c r="T1080" i="20"/>
  <c r="S1080" i="20" s="1"/>
  <c r="T1088" i="20"/>
  <c r="S1088" i="20" s="1"/>
  <c r="T1096" i="20"/>
  <c r="S1096" i="20" s="1"/>
  <c r="T1319" i="20"/>
  <c r="S1319" i="20" s="1"/>
  <c r="T1337" i="20"/>
  <c r="S1337" i="20" s="1"/>
  <c r="T1345" i="20"/>
  <c r="S1345" i="20" s="1"/>
  <c r="T1353" i="20"/>
  <c r="S1353" i="20" s="1"/>
  <c r="T1361" i="20"/>
  <c r="S1361" i="20" s="1"/>
  <c r="T1369" i="20"/>
  <c r="S1369" i="20" s="1"/>
  <c r="T1377" i="20"/>
  <c r="S1377" i="20" s="1"/>
  <c r="T1385" i="20"/>
  <c r="S1385" i="20" s="1"/>
  <c r="T1393" i="20"/>
  <c r="S1393" i="20" s="1"/>
  <c r="T1401" i="20"/>
  <c r="S1401" i="20" s="1"/>
  <c r="T1417" i="20"/>
  <c r="S1417" i="20" s="1"/>
  <c r="T1425" i="20"/>
  <c r="S1425" i="20" s="1"/>
  <c r="T1433" i="20"/>
  <c r="S1433" i="20" s="1"/>
  <c r="T1449" i="20"/>
  <c r="S1449" i="20" s="1"/>
  <c r="T1457" i="20"/>
  <c r="S1457" i="20" s="1"/>
  <c r="T1465" i="20"/>
  <c r="S1465" i="20" s="1"/>
  <c r="T1481" i="20"/>
  <c r="S1481" i="20" s="1"/>
  <c r="T1610" i="20"/>
  <c r="S1610" i="20" s="1"/>
  <c r="T1626" i="20"/>
  <c r="S1626" i="20" s="1"/>
  <c r="T1634" i="20"/>
  <c r="S1634" i="20" s="1"/>
  <c r="T1650" i="20"/>
  <c r="S1650" i="20" s="1"/>
  <c r="T1658" i="20"/>
  <c r="S1658" i="20" s="1"/>
  <c r="T1666" i="20"/>
  <c r="S1666" i="20" s="1"/>
  <c r="T1796" i="20"/>
  <c r="S1796" i="20" s="1"/>
  <c r="T1812" i="20"/>
  <c r="S1812" i="20" s="1"/>
  <c r="T1942" i="20"/>
  <c r="S1942" i="20" s="1"/>
  <c r="S1407" i="20"/>
  <c r="S1749" i="20"/>
  <c r="S1562" i="20"/>
  <c r="S750" i="20"/>
  <c r="S1490" i="20"/>
  <c r="S654" i="20"/>
  <c r="S672" i="20"/>
  <c r="S704" i="20"/>
  <c r="S736" i="20"/>
  <c r="S768" i="20"/>
  <c r="S816" i="20"/>
  <c r="S848" i="20"/>
  <c r="S746" i="20"/>
  <c r="S778" i="20"/>
  <c r="S928" i="20"/>
  <c r="S1391" i="20"/>
  <c r="S1439" i="20"/>
  <c r="S1487" i="20"/>
  <c r="S1544" i="20"/>
  <c r="S1691" i="20"/>
  <c r="S628" i="20"/>
  <c r="S660" i="20"/>
  <c r="S676" i="20"/>
  <c r="S724" i="20"/>
  <c r="S740" i="20"/>
  <c r="S756" i="20"/>
  <c r="S772" i="20"/>
  <c r="S804" i="20"/>
  <c r="S820" i="20"/>
  <c r="S836" i="20"/>
  <c r="S852" i="20"/>
  <c r="S868" i="20"/>
  <c r="S582" i="20"/>
  <c r="S968" i="20"/>
  <c r="S976" i="20"/>
  <c r="S984" i="20"/>
  <c r="S1000" i="20"/>
  <c r="S1008" i="20"/>
  <c r="S1016" i="20"/>
  <c r="S1024" i="20"/>
  <c r="S1032" i="20"/>
  <c r="S1040" i="20"/>
  <c r="S1048" i="20"/>
  <c r="S1056" i="20"/>
  <c r="S1104" i="20"/>
  <c r="S1112" i="20"/>
  <c r="S1144" i="20"/>
  <c r="S1152" i="20"/>
  <c r="S1176" i="20"/>
  <c r="S1184" i="20"/>
  <c r="S1208" i="20"/>
  <c r="S1216" i="20"/>
  <c r="S1240" i="20"/>
  <c r="S1248" i="20"/>
  <c r="S1272" i="20"/>
  <c r="S1280" i="20"/>
  <c r="S1530" i="20"/>
  <c r="S1546" i="20"/>
  <c r="S1570" i="20"/>
  <c r="S1586" i="20"/>
  <c r="S1875" i="20"/>
  <c r="S1891" i="20"/>
  <c r="S1993" i="20"/>
  <c r="S27" i="20"/>
  <c r="S1781" i="20"/>
  <c r="S782" i="20"/>
  <c r="S580" i="20"/>
  <c r="S1699" i="20"/>
  <c r="S1053" i="20"/>
  <c r="S1683" i="20"/>
  <c r="S1997" i="20"/>
  <c r="S588" i="20"/>
  <c r="S670" i="20"/>
  <c r="S1717" i="20"/>
  <c r="S1915" i="20"/>
  <c r="S604" i="20"/>
  <c r="S1594" i="20"/>
  <c r="S1479" i="20"/>
  <c r="S734" i="20"/>
  <c r="S1383" i="20"/>
  <c r="S1447" i="20"/>
  <c r="S554" i="20"/>
  <c r="S562" i="20"/>
  <c r="S834" i="20"/>
  <c r="S842" i="20"/>
  <c r="S152" i="20"/>
  <c r="S116" i="20"/>
  <c r="S1958" i="20"/>
  <c r="S30" i="20"/>
  <c r="S1409" i="20"/>
  <c r="S1473" i="20"/>
  <c r="S1642" i="20"/>
  <c r="T217" i="20"/>
  <c r="S217" i="20" s="1"/>
  <c r="T249" i="20"/>
  <c r="S249" i="20" s="1"/>
  <c r="T281" i="20"/>
  <c r="S281" i="20" s="1"/>
  <c r="T313" i="20"/>
  <c r="S313" i="20" s="1"/>
  <c r="T345" i="20"/>
  <c r="S345" i="20" s="1"/>
  <c r="T377" i="20"/>
  <c r="S377" i="20" s="1"/>
  <c r="T1467" i="20"/>
  <c r="S1467" i="20" s="1"/>
  <c r="T575" i="20"/>
  <c r="S575" i="20" s="1"/>
  <c r="T655" i="20"/>
  <c r="S655" i="20" s="1"/>
  <c r="S1718" i="20"/>
  <c r="S1750" i="20"/>
  <c r="S1988" i="20"/>
  <c r="S396" i="20"/>
  <c r="S524" i="20"/>
  <c r="S649" i="20"/>
  <c r="S681" i="20"/>
  <c r="S973" i="20"/>
  <c r="S1037" i="20"/>
  <c r="S1117" i="20"/>
  <c r="S773" i="20"/>
  <c r="S1271" i="20"/>
  <c r="S1541" i="20"/>
  <c r="S741" i="20"/>
  <c r="S1688" i="20"/>
  <c r="S1730" i="20"/>
  <c r="S1912" i="20"/>
  <c r="S202" i="20"/>
  <c r="S1886" i="20"/>
  <c r="S1780" i="20"/>
  <c r="S43" i="20"/>
  <c r="S59" i="20"/>
  <c r="S79" i="20"/>
  <c r="S107" i="20"/>
  <c r="S123" i="20"/>
  <c r="S139" i="20"/>
  <c r="S1057" i="20"/>
  <c r="S725" i="20"/>
  <c r="S809" i="20"/>
  <c r="S963" i="20"/>
  <c r="S995" i="20"/>
  <c r="S1027" i="20"/>
  <c r="S1059" i="20"/>
  <c r="S1107" i="20"/>
  <c r="S1139" i="20"/>
  <c r="S1573" i="20"/>
  <c r="S1595" i="20"/>
  <c r="S428" i="20"/>
  <c r="S45" i="20"/>
  <c r="S77" i="20"/>
  <c r="S1101" i="20"/>
  <c r="S967" i="20"/>
  <c r="S1031" i="20"/>
  <c r="S1111" i="20"/>
  <c r="S1171" i="20"/>
  <c r="S1255" i="20"/>
  <c r="S1591" i="20"/>
  <c r="S199" i="20"/>
  <c r="S2002" i="20"/>
  <c r="S1702" i="20"/>
  <c r="S1876" i="20"/>
  <c r="S1924" i="20"/>
  <c r="S63" i="20"/>
  <c r="S111" i="20"/>
  <c r="S143" i="20"/>
  <c r="S993" i="20"/>
  <c r="S1073" i="20"/>
  <c r="S677" i="20"/>
  <c r="S1175" i="20"/>
  <c r="S1589" i="20"/>
  <c r="S1611" i="20"/>
  <c r="S201" i="20"/>
  <c r="S1896" i="20"/>
  <c r="S983" i="20"/>
  <c r="S1127" i="20"/>
  <c r="S1287" i="20"/>
  <c r="S1716" i="20"/>
  <c r="S170" i="20"/>
  <c r="S135" i="20"/>
  <c r="S492" i="20"/>
  <c r="S1015" i="20"/>
  <c r="S1575" i="20"/>
  <c r="S1878" i="20"/>
  <c r="S151" i="20"/>
  <c r="S989" i="20"/>
  <c r="S1095" i="20"/>
  <c r="S191" i="20"/>
  <c r="S709" i="20"/>
  <c r="S661" i="20"/>
  <c r="S1992" i="20"/>
  <c r="S929" i="20"/>
  <c r="S977" i="20"/>
  <c r="S113" i="20"/>
  <c r="S1994" i="20"/>
  <c r="S1223" i="20"/>
  <c r="S913" i="20"/>
  <c r="S1041" i="20"/>
  <c r="S843" i="20"/>
  <c r="S821" i="20"/>
  <c r="S1342" i="20"/>
  <c r="S1358" i="20"/>
  <c r="S1374" i="20"/>
  <c r="S1390" i="20"/>
  <c r="S1406" i="20"/>
  <c r="S1422" i="20"/>
  <c r="S1438" i="20"/>
  <c r="S1454" i="20"/>
  <c r="S1466" i="20"/>
  <c r="S1482" i="20"/>
  <c r="S1682" i="20"/>
  <c r="S1746" i="20"/>
  <c r="S1977" i="20"/>
  <c r="S1898" i="20"/>
  <c r="S134" i="20"/>
  <c r="S158" i="20"/>
  <c r="S190" i="20"/>
  <c r="S206" i="20"/>
  <c r="S214" i="20"/>
  <c r="S224" i="20"/>
  <c r="S232" i="20"/>
  <c r="S240" i="20"/>
  <c r="S248" i="20"/>
  <c r="S264" i="20"/>
  <c r="S280" i="20"/>
  <c r="S296" i="20"/>
  <c r="S312" i="20"/>
  <c r="S328" i="20"/>
  <c r="S344" i="20"/>
  <c r="S368" i="20"/>
  <c r="S384" i="20"/>
  <c r="S400" i="20"/>
  <c r="S412" i="20"/>
  <c r="S432" i="20"/>
  <c r="S444" i="20"/>
  <c r="S472" i="20"/>
  <c r="S488" i="20"/>
  <c r="S504" i="20"/>
  <c r="S520" i="20"/>
  <c r="S532" i="20"/>
  <c r="S75" i="20"/>
  <c r="S159" i="20"/>
  <c r="S175" i="20"/>
  <c r="S207" i="20"/>
  <c r="S97" i="20"/>
  <c r="S205" i="20"/>
  <c r="S1075" i="20"/>
  <c r="S1235" i="20"/>
  <c r="S1267" i="20"/>
  <c r="S1559" i="20"/>
  <c r="S1657" i="20"/>
  <c r="S1676" i="20"/>
  <c r="S1874" i="20"/>
  <c r="S1945" i="20"/>
  <c r="S943" i="20"/>
  <c r="S959" i="20"/>
  <c r="S1340" i="20"/>
  <c r="S1356" i="20"/>
  <c r="S1372" i="20"/>
  <c r="S1388" i="20"/>
  <c r="S1404" i="20"/>
  <c r="S1424" i="20"/>
  <c r="S1440" i="20"/>
  <c r="S1456" i="20"/>
  <c r="S1472" i="20"/>
  <c r="S1488" i="20"/>
  <c r="S1501" i="20"/>
  <c r="S1517" i="20"/>
  <c r="S1720" i="20"/>
  <c r="S1768" i="20"/>
  <c r="S1965" i="20"/>
  <c r="S1834" i="20"/>
  <c r="S1850" i="20"/>
  <c r="S222" i="20"/>
  <c r="S238" i="20"/>
  <c r="S254" i="20"/>
  <c r="S270" i="20"/>
  <c r="S286" i="20"/>
  <c r="S302" i="20"/>
  <c r="S318" i="20"/>
  <c r="S334" i="20"/>
  <c r="S350" i="20"/>
  <c r="S378" i="20"/>
  <c r="S394" i="20"/>
  <c r="S410" i="20"/>
  <c r="S426" i="20"/>
  <c r="S442" i="20"/>
  <c r="S458" i="20"/>
  <c r="S474" i="20"/>
  <c r="S490" i="20"/>
  <c r="S506" i="20"/>
  <c r="S522" i="20"/>
  <c r="S538" i="20"/>
  <c r="S180" i="20"/>
  <c r="S196" i="20"/>
  <c r="S212" i="20"/>
  <c r="S559" i="20"/>
  <c r="S623" i="20"/>
  <c r="S671" i="20"/>
  <c r="S795" i="20"/>
  <c r="S859" i="20"/>
  <c r="S875" i="20"/>
  <c r="S887" i="20"/>
  <c r="S895" i="20"/>
  <c r="S903" i="20"/>
  <c r="S919" i="20"/>
  <c r="S830" i="20"/>
  <c r="S854" i="20"/>
  <c r="S925" i="20"/>
  <c r="S941" i="20"/>
  <c r="S957" i="20"/>
  <c r="S1089" i="20"/>
  <c r="S1105" i="20"/>
  <c r="S1121" i="20"/>
  <c r="S1137" i="20"/>
  <c r="S1149" i="20"/>
  <c r="S1165" i="20"/>
  <c r="S1181" i="20"/>
  <c r="S1197" i="20"/>
  <c r="S1217" i="20"/>
  <c r="S1233" i="20"/>
  <c r="S1249" i="20"/>
  <c r="S1265" i="20"/>
  <c r="S1281" i="20"/>
  <c r="S1499" i="20"/>
  <c r="S1659" i="20"/>
  <c r="S1785" i="20"/>
  <c r="S1801" i="20"/>
  <c r="S1817" i="20"/>
  <c r="S1930" i="20"/>
  <c r="S553" i="20"/>
  <c r="S569" i="20"/>
  <c r="S585" i="20"/>
  <c r="S601" i="20"/>
  <c r="S617" i="20"/>
  <c r="S633" i="20"/>
  <c r="S645" i="20"/>
  <c r="S697" i="20"/>
  <c r="S745" i="20"/>
  <c r="S837" i="20"/>
  <c r="S857" i="20"/>
  <c r="S873" i="20"/>
  <c r="S1294" i="20"/>
  <c r="S1310" i="20"/>
  <c r="S1326" i="20"/>
  <c r="S1795" i="20"/>
  <c r="S1811" i="20"/>
  <c r="S1827" i="20"/>
  <c r="S1843" i="20"/>
  <c r="S1859" i="20"/>
  <c r="S1973" i="20"/>
  <c r="S36" i="20"/>
  <c r="S46" i="20"/>
  <c r="S54" i="20"/>
  <c r="S58" i="20"/>
  <c r="S64" i="20"/>
  <c r="S68" i="20"/>
  <c r="S72" i="20"/>
  <c r="S78" i="20"/>
  <c r="S84" i="20"/>
  <c r="S94" i="20"/>
  <c r="S110" i="20"/>
  <c r="S142" i="20"/>
  <c r="S174" i="20"/>
  <c r="S186" i="20"/>
  <c r="S252" i="20"/>
  <c r="S268" i="20"/>
  <c r="S284" i="20"/>
  <c r="S300" i="20"/>
  <c r="S316" i="20"/>
  <c r="S332" i="20"/>
  <c r="S348" i="20"/>
  <c r="S372" i="20"/>
  <c r="S388" i="20"/>
  <c r="S416" i="20"/>
  <c r="S440" i="20"/>
  <c r="S456" i="20"/>
  <c r="S468" i="20"/>
  <c r="S484" i="20"/>
  <c r="S508" i="20"/>
  <c r="S536" i="20"/>
  <c r="S91" i="20"/>
  <c r="S155" i="20"/>
  <c r="S171" i="20"/>
  <c r="S187" i="20"/>
  <c r="S211" i="20"/>
  <c r="S93" i="20"/>
  <c r="S1079" i="20"/>
  <c r="S1219" i="20"/>
  <c r="S1304" i="20"/>
  <c r="S1320" i="20"/>
  <c r="S1577" i="20"/>
  <c r="S1609" i="20"/>
  <c r="S1655" i="20"/>
  <c r="S1671" i="20"/>
  <c r="S1692" i="20"/>
  <c r="S1953" i="20"/>
  <c r="S939" i="20"/>
  <c r="S955" i="20"/>
  <c r="S1344" i="20"/>
  <c r="S1360" i="20"/>
  <c r="S1376" i="20"/>
  <c r="S1392" i="20"/>
  <c r="S1408" i="20"/>
  <c r="S1420" i="20"/>
  <c r="S1436" i="20"/>
  <c r="S1452" i="20"/>
  <c r="S1468" i="20"/>
  <c r="S1484" i="20"/>
  <c r="S1497" i="20"/>
  <c r="S1513" i="20"/>
  <c r="S1764" i="20"/>
  <c r="S1910" i="20"/>
  <c r="S1957" i="20"/>
  <c r="S587" i="20"/>
  <c r="S687" i="20"/>
  <c r="S735" i="20"/>
  <c r="S811" i="20"/>
  <c r="S815" i="20"/>
  <c r="S847" i="20"/>
  <c r="S703" i="20"/>
  <c r="S783" i="20"/>
  <c r="S639" i="20"/>
  <c r="S827" i="20"/>
  <c r="S607" i="20"/>
  <c r="S651" i="20"/>
  <c r="S715" i="20"/>
  <c r="S779" i="20"/>
  <c r="T960" i="20"/>
  <c r="S960" i="20" s="1"/>
  <c r="T100" i="20"/>
  <c r="S100" i="20" s="1"/>
  <c r="T132" i="20"/>
  <c r="S132" i="20" s="1"/>
  <c r="T148" i="20"/>
  <c r="S148" i="20" s="1"/>
  <c r="T164" i="20"/>
  <c r="S164" i="20" s="1"/>
  <c r="T592" i="20"/>
  <c r="S592" i="20" s="1"/>
  <c r="T624" i="20"/>
  <c r="S624" i="20" s="1"/>
  <c r="T696" i="20"/>
  <c r="S696" i="20" s="1"/>
  <c r="T231" i="20"/>
  <c r="S231" i="20" s="1"/>
  <c r="T247" i="20"/>
  <c r="S247" i="20" s="1"/>
  <c r="T263" i="20"/>
  <c r="S263" i="20" s="1"/>
  <c r="T279" i="20"/>
  <c r="S279" i="20" s="1"/>
  <c r="T295" i="20"/>
  <c r="S295" i="20" s="1"/>
  <c r="T311" i="20"/>
  <c r="S311" i="20" s="1"/>
  <c r="T327" i="20"/>
  <c r="S327" i="20" s="1"/>
  <c r="T343" i="20"/>
  <c r="S343" i="20" s="1"/>
  <c r="T359" i="20"/>
  <c r="S359" i="20" s="1"/>
  <c r="T375" i="20"/>
  <c r="S375" i="20" s="1"/>
  <c r="T391" i="20"/>
  <c r="S391" i="20" s="1"/>
  <c r="T407" i="20"/>
  <c r="S407" i="20" s="1"/>
  <c r="T423" i="20"/>
  <c r="S423" i="20" s="1"/>
  <c r="T439" i="20"/>
  <c r="S439" i="20" s="1"/>
  <c r="T455" i="20"/>
  <c r="S455" i="20" s="1"/>
  <c r="T471" i="20"/>
  <c r="S471" i="20" s="1"/>
  <c r="T487" i="20"/>
  <c r="S487" i="20" s="1"/>
  <c r="T503" i="20"/>
  <c r="S503" i="20" s="1"/>
  <c r="T519" i="20"/>
  <c r="S519" i="20" s="1"/>
  <c r="T535" i="20"/>
  <c r="S535" i="20" s="1"/>
  <c r="T802" i="20"/>
  <c r="S802" i="20" s="1"/>
  <c r="T1066" i="20"/>
  <c r="S1066" i="20" s="1"/>
  <c r="T1098" i="20"/>
  <c r="S1098" i="20" s="1"/>
  <c r="T1291" i="20"/>
  <c r="S1291" i="20" s="1"/>
  <c r="T1307" i="20"/>
  <c r="S1307" i="20" s="1"/>
  <c r="T1323" i="20"/>
  <c r="S1323" i="20" s="1"/>
  <c r="T1343" i="20"/>
  <c r="S1343" i="20" s="1"/>
  <c r="T1616" i="20"/>
  <c r="S1616" i="20" s="1"/>
  <c r="T1632" i="20"/>
  <c r="S1632" i="20" s="1"/>
  <c r="T1640" i="20"/>
  <c r="S1640" i="20" s="1"/>
  <c r="T1648" i="20"/>
  <c r="S1648" i="20" s="1"/>
  <c r="T1656" i="20"/>
  <c r="S1656" i="20" s="1"/>
  <c r="T1664" i="20"/>
  <c r="S1664" i="20" s="1"/>
  <c r="T1792" i="20"/>
  <c r="S1792" i="20" s="1"/>
  <c r="T1808" i="20"/>
  <c r="S1808" i="20" s="1"/>
  <c r="T1824" i="20"/>
  <c r="S1824" i="20" s="1"/>
  <c r="T1832" i="20"/>
  <c r="S1832" i="20" s="1"/>
  <c r="T1840" i="20"/>
  <c r="S1840" i="20" s="1"/>
  <c r="T1848" i="20"/>
  <c r="S1848" i="20" s="1"/>
  <c r="T1856" i="20"/>
  <c r="S1856" i="20" s="1"/>
  <c r="T1864" i="20"/>
  <c r="S1864" i="20" s="1"/>
  <c r="T1954" i="20"/>
  <c r="S1954" i="20" s="1"/>
  <c r="T1974" i="20"/>
  <c r="S1974" i="20" s="1"/>
  <c r="T35" i="20"/>
  <c r="S35" i="20" s="1"/>
  <c r="T620" i="20"/>
  <c r="S620" i="20" s="1"/>
  <c r="T636" i="20"/>
  <c r="S636" i="20" s="1"/>
  <c r="T716" i="20"/>
  <c r="S716" i="20" s="1"/>
  <c r="T245" i="20"/>
  <c r="S245" i="20" s="1"/>
  <c r="T277" i="20"/>
  <c r="S277" i="20" s="1"/>
  <c r="T309" i="20"/>
  <c r="S309" i="20" s="1"/>
  <c r="T341" i="20"/>
  <c r="S341" i="20" s="1"/>
  <c r="T373" i="20"/>
  <c r="S373" i="20" s="1"/>
  <c r="T401" i="20"/>
  <c r="S401" i="20" s="1"/>
  <c r="T433" i="20"/>
  <c r="S433" i="20" s="1"/>
  <c r="T465" i="20"/>
  <c r="S465" i="20" s="1"/>
  <c r="T481" i="20"/>
  <c r="S481" i="20" s="1"/>
  <c r="T497" i="20"/>
  <c r="S497" i="20" s="1"/>
  <c r="T529" i="20"/>
  <c r="S529" i="20" s="1"/>
  <c r="T545" i="20"/>
  <c r="S545" i="20" s="1"/>
  <c r="T790" i="20"/>
  <c r="S790" i="20" s="1"/>
  <c r="T1060" i="20"/>
  <c r="S1060" i="20" s="1"/>
  <c r="T1068" i="20"/>
  <c r="S1068" i="20" s="1"/>
  <c r="T1076" i="20"/>
  <c r="S1076" i="20" s="1"/>
  <c r="T1084" i="20"/>
  <c r="S1084" i="20" s="1"/>
  <c r="T1092" i="20"/>
  <c r="S1092" i="20" s="1"/>
  <c r="T1303" i="20"/>
  <c r="S1303" i="20" s="1"/>
  <c r="T1333" i="20"/>
  <c r="S1333" i="20" s="1"/>
  <c r="T1341" i="20"/>
  <c r="S1341" i="20" s="1"/>
  <c r="T1349" i="20"/>
  <c r="S1349" i="20" s="1"/>
  <c r="T1357" i="20"/>
  <c r="S1357" i="20" s="1"/>
  <c r="T1365" i="20"/>
  <c r="S1365" i="20" s="1"/>
  <c r="T1373" i="20"/>
  <c r="S1373" i="20" s="1"/>
  <c r="T1381" i="20"/>
  <c r="S1381" i="20" s="1"/>
  <c r="T1389" i="20"/>
  <c r="S1389" i="20" s="1"/>
  <c r="T1397" i="20"/>
  <c r="S1397" i="20" s="1"/>
  <c r="T1405" i="20"/>
  <c r="S1405" i="20" s="1"/>
  <c r="T1421" i="20"/>
  <c r="S1421" i="20" s="1"/>
  <c r="T1429" i="20"/>
  <c r="S1429" i="20" s="1"/>
  <c r="T1437" i="20"/>
  <c r="S1437" i="20" s="1"/>
  <c r="T1453" i="20"/>
  <c r="S1453" i="20" s="1"/>
  <c r="T1461" i="20"/>
  <c r="S1461" i="20" s="1"/>
  <c r="T1469" i="20"/>
  <c r="S1469" i="20" s="1"/>
  <c r="T1485" i="20"/>
  <c r="S1485" i="20" s="1"/>
  <c r="T1614" i="20"/>
  <c r="S1614" i="20" s="1"/>
  <c r="T1622" i="20"/>
  <c r="S1622" i="20" s="1"/>
  <c r="T1630" i="20"/>
  <c r="S1630" i="20" s="1"/>
  <c r="T1646" i="20"/>
  <c r="S1646" i="20" s="1"/>
  <c r="T1662" i="20"/>
  <c r="S1662" i="20" s="1"/>
  <c r="T1729" i="20"/>
  <c r="S1729" i="20" s="1"/>
  <c r="T1804" i="20"/>
  <c r="S1804" i="20" s="1"/>
  <c r="T1950" i="20"/>
  <c r="S1950" i="20" s="1"/>
  <c r="S1598" i="20"/>
  <c r="S1542" i="20"/>
  <c r="S988" i="20"/>
  <c r="S662" i="20"/>
  <c r="S1140" i="20"/>
  <c r="S1204" i="20"/>
  <c r="S1268" i="20"/>
  <c r="S1741" i="20"/>
  <c r="S766" i="20"/>
  <c r="S1522" i="20"/>
  <c r="S718" i="20"/>
  <c r="S1919" i="20"/>
  <c r="S656" i="20"/>
  <c r="S744" i="20"/>
  <c r="S776" i="20"/>
  <c r="S808" i="20"/>
  <c r="S840" i="20"/>
  <c r="S872" i="20"/>
  <c r="S738" i="20"/>
  <c r="S770" i="20"/>
  <c r="S1359" i="20"/>
  <c r="S1423" i="20"/>
  <c r="S1455" i="20"/>
  <c r="S1528" i="20"/>
  <c r="S1560" i="20"/>
  <c r="S596" i="20"/>
  <c r="S652" i="20"/>
  <c r="S668" i="20"/>
  <c r="S684" i="20"/>
  <c r="S732" i="20"/>
  <c r="S748" i="20"/>
  <c r="S764" i="20"/>
  <c r="S780" i="20"/>
  <c r="S812" i="20"/>
  <c r="S828" i="20"/>
  <c r="S844" i="20"/>
  <c r="S860" i="20"/>
  <c r="S876" i="20"/>
  <c r="S678" i="20"/>
  <c r="S964" i="20"/>
  <c r="S972" i="20"/>
  <c r="S980" i="20"/>
  <c r="S992" i="20"/>
  <c r="S1004" i="20"/>
  <c r="S1012" i="20"/>
  <c r="S1020" i="20"/>
  <c r="S1028" i="20"/>
  <c r="S1036" i="20"/>
  <c r="S1044" i="20"/>
  <c r="S1052" i="20"/>
  <c r="S1100" i="20"/>
  <c r="S1108" i="20"/>
  <c r="S1120" i="20"/>
  <c r="S1128" i="20"/>
  <c r="S1136" i="20"/>
  <c r="S1148" i="20"/>
  <c r="S1160" i="20"/>
  <c r="S1168" i="20"/>
  <c r="S1180" i="20"/>
  <c r="S1192" i="20"/>
  <c r="S1200" i="20"/>
  <c r="S1212" i="20"/>
  <c r="S1224" i="20"/>
  <c r="S1232" i="20"/>
  <c r="S1244" i="20"/>
  <c r="S1256" i="20"/>
  <c r="S1264" i="20"/>
  <c r="S1276" i="20"/>
  <c r="S1288" i="20"/>
  <c r="S1538" i="20"/>
  <c r="S1554" i="20"/>
  <c r="S1574" i="20"/>
  <c r="S1590" i="20"/>
  <c r="S1883" i="20"/>
  <c r="S1899" i="20"/>
  <c r="S1985" i="20"/>
  <c r="S1566" i="20"/>
  <c r="S1675" i="20"/>
  <c r="S612" i="20"/>
  <c r="S1188" i="20"/>
  <c r="S1687" i="20"/>
  <c r="S708" i="20"/>
  <c r="S1933" i="20"/>
  <c r="S1927" i="20"/>
  <c r="S1471" i="20"/>
  <c r="S1707" i="20"/>
  <c r="S14" i="20"/>
  <c r="S700" i="20"/>
  <c r="S694" i="20"/>
  <c r="S996" i="20"/>
  <c r="S1220" i="20"/>
  <c r="S1506" i="20"/>
  <c r="S1606" i="20"/>
  <c r="S1757" i="20"/>
  <c r="S1931" i="20"/>
  <c r="S1252" i="20"/>
  <c r="S1917" i="20"/>
  <c r="S1415" i="20"/>
  <c r="S1550" i="20"/>
  <c r="S1351" i="20"/>
  <c r="S1367" i="20"/>
  <c r="S146" i="20"/>
  <c r="S666" i="20"/>
  <c r="S1463" i="20"/>
  <c r="S952" i="20"/>
  <c r="S1399" i="20"/>
  <c r="S586" i="20"/>
  <c r="S1743" i="20"/>
  <c r="S1576" i="20"/>
  <c r="S555" i="20"/>
  <c r="S699" i="20"/>
  <c r="S136" i="20"/>
  <c r="S1966" i="20"/>
  <c r="S944" i="20"/>
  <c r="S1654" i="20"/>
  <c r="S11" i="20"/>
  <c r="S362" i="20"/>
  <c r="S1788" i="20"/>
  <c r="S1441" i="20"/>
  <c r="S1413" i="20"/>
  <c r="S1477" i="20"/>
  <c r="S1618" i="20"/>
  <c r="T1317" i="20"/>
  <c r="S1317" i="20" s="1"/>
  <c r="T1620" i="20"/>
  <c r="S1620" i="20" s="1"/>
  <c r="T1305" i="20"/>
  <c r="S1305" i="20" s="1"/>
  <c r="T1889" i="20"/>
  <c r="S1889" i="20" s="1"/>
  <c r="T1548" i="20"/>
  <c r="S1548" i="20" s="1"/>
  <c r="T1289" i="20"/>
  <c r="S1289" i="20" s="1"/>
  <c r="T1556" i="20"/>
  <c r="S1556" i="20" s="1"/>
  <c r="T1580" i="20"/>
  <c r="S1580" i="20" s="1"/>
  <c r="T1321" i="20"/>
  <c r="S1321" i="20" s="1"/>
  <c r="T1612" i="20"/>
  <c r="S1612" i="20" s="1"/>
  <c r="T1881" i="20"/>
  <c r="S1881" i="20" s="1"/>
  <c r="T1901" i="20"/>
  <c r="S1901" i="20" s="1"/>
  <c r="I9" i="29"/>
  <c r="AB453" i="20"/>
  <c r="AB517" i="20"/>
  <c r="AB237" i="20"/>
  <c r="AB301" i="20"/>
  <c r="AB365" i="20"/>
  <c r="AB429" i="20"/>
  <c r="AB493" i="20"/>
  <c r="AB1339" i="20"/>
  <c r="AB1548" i="20"/>
  <c r="AA960" i="20"/>
  <c r="AA1879" i="20"/>
  <c r="Z15" i="20"/>
  <c r="U15" i="20" s="1"/>
  <c r="AA1895" i="20"/>
  <c r="Z6" i="20"/>
  <c r="U6" i="20" s="1"/>
  <c r="AA11" i="20"/>
  <c r="Z5" i="20"/>
  <c r="U5" i="20" s="1"/>
  <c r="T5" i="20" s="1"/>
  <c r="S5" i="20" s="1"/>
  <c r="AA8" i="20"/>
  <c r="AA13" i="20"/>
  <c r="AA18" i="20"/>
  <c r="AA22" i="20"/>
  <c r="AA26" i="20"/>
  <c r="AA30" i="20"/>
  <c r="AA34" i="20"/>
  <c r="AA17" i="20"/>
  <c r="AA21" i="20"/>
  <c r="AA25" i="20"/>
  <c r="AA29" i="20"/>
  <c r="AA33" i="20"/>
  <c r="AA92" i="20"/>
  <c r="AA100" i="20"/>
  <c r="AA108" i="20"/>
  <c r="AA116" i="20"/>
  <c r="AA124" i="20"/>
  <c r="AA132" i="20"/>
  <c r="AA140" i="20"/>
  <c r="AA148" i="20"/>
  <c r="AA156" i="20"/>
  <c r="AA164" i="20"/>
  <c r="AA576" i="20"/>
  <c r="AA584" i="20"/>
  <c r="AA592" i="20"/>
  <c r="AA600" i="20"/>
  <c r="AA608" i="20"/>
  <c r="AA616" i="20"/>
  <c r="AA624" i="20"/>
  <c r="AA632" i="20"/>
  <c r="AA640" i="20"/>
  <c r="AA648" i="20"/>
  <c r="AA656" i="20"/>
  <c r="AA672" i="20"/>
  <c r="AA680" i="20"/>
  <c r="AA688" i="20"/>
  <c r="AA696" i="20"/>
  <c r="AA704" i="20"/>
  <c r="AA712" i="20"/>
  <c r="AA720" i="20"/>
  <c r="AA736" i="20"/>
  <c r="AA744" i="20"/>
  <c r="AA752" i="20"/>
  <c r="AA760" i="20"/>
  <c r="AA768" i="20"/>
  <c r="AA776" i="20"/>
  <c r="AA784" i="20"/>
  <c r="AA800" i="20"/>
  <c r="AA808" i="20"/>
  <c r="AA816" i="20"/>
  <c r="AA824" i="20"/>
  <c r="AA832" i="20"/>
  <c r="AA840" i="20"/>
  <c r="AA848" i="20"/>
  <c r="AA856" i="20"/>
  <c r="AA864" i="20"/>
  <c r="AA872" i="20"/>
  <c r="AA219" i="20"/>
  <c r="AA223" i="20"/>
  <c r="AA227" i="20"/>
  <c r="AA231" i="20"/>
  <c r="AA235" i="20"/>
  <c r="AA239" i="20"/>
  <c r="AA243" i="20"/>
  <c r="AA247" i="20"/>
  <c r="AA251" i="20"/>
  <c r="AA255" i="20"/>
  <c r="AA259" i="20"/>
  <c r="AA263" i="20"/>
  <c r="AA267" i="20"/>
  <c r="AA271" i="20"/>
  <c r="AA275" i="20"/>
  <c r="AA279" i="20"/>
  <c r="AA283" i="20"/>
  <c r="AA287" i="20"/>
  <c r="AA291" i="20"/>
  <c r="AA295" i="20"/>
  <c r="AA299" i="20"/>
  <c r="AA303" i="20"/>
  <c r="AA307" i="20"/>
  <c r="AA311" i="20"/>
  <c r="AA315" i="20"/>
  <c r="AA319" i="20"/>
  <c r="AA323" i="20"/>
  <c r="AA327" i="20"/>
  <c r="AA331" i="20"/>
  <c r="AA335" i="20"/>
  <c r="AA339" i="20"/>
  <c r="AA343" i="20"/>
  <c r="AA347" i="20"/>
  <c r="AA351" i="20"/>
  <c r="AA355" i="20"/>
  <c r="AA359" i="20"/>
  <c r="AA363" i="20"/>
  <c r="AA367" i="20"/>
  <c r="AA371" i="20"/>
  <c r="AA375" i="20"/>
  <c r="AA379" i="20"/>
  <c r="AA383" i="20"/>
  <c r="AA387" i="20"/>
  <c r="AA391" i="20"/>
  <c r="AA395" i="20"/>
  <c r="AA399" i="20"/>
  <c r="AA403" i="20"/>
  <c r="AA407" i="20"/>
  <c r="AA411" i="20"/>
  <c r="AA415" i="20"/>
  <c r="AA419" i="20"/>
  <c r="AA423" i="20"/>
  <c r="AA427" i="20"/>
  <c r="AA431" i="20"/>
  <c r="AA435" i="20"/>
  <c r="AA439" i="20"/>
  <c r="AA443" i="20"/>
  <c r="AA447" i="20"/>
  <c r="AA451" i="20"/>
  <c r="AA455" i="20"/>
  <c r="AA459" i="20"/>
  <c r="AA463" i="20"/>
  <c r="AA467" i="20"/>
  <c r="AA471" i="20"/>
  <c r="AA475" i="20"/>
  <c r="AA479" i="20"/>
  <c r="AA483" i="20"/>
  <c r="AA487" i="20"/>
  <c r="AA491" i="20"/>
  <c r="AA495" i="20"/>
  <c r="AA499" i="20"/>
  <c r="AA503" i="20"/>
  <c r="AA507" i="20"/>
  <c r="AA511" i="20"/>
  <c r="AA515" i="20"/>
  <c r="AA519" i="20"/>
  <c r="AA523" i="20"/>
  <c r="AA527" i="20"/>
  <c r="AA531" i="20"/>
  <c r="AA535" i="20"/>
  <c r="AA539" i="20"/>
  <c r="AA543" i="20"/>
  <c r="AA546" i="20"/>
  <c r="AA554" i="20"/>
  <c r="AA562" i="20"/>
  <c r="AA570" i="20"/>
  <c r="AA578" i="20"/>
  <c r="AA586" i="20"/>
  <c r="AA634" i="20"/>
  <c r="AA642" i="20"/>
  <c r="AA650" i="20"/>
  <c r="AA658" i="20"/>
  <c r="AA666" i="20"/>
  <c r="AA674" i="20"/>
  <c r="AA682" i="20"/>
  <c r="AA690" i="20"/>
  <c r="AA706" i="20"/>
  <c r="AA722" i="20"/>
  <c r="AA730" i="20"/>
  <c r="AA738" i="20"/>
  <c r="AA746" i="20"/>
  <c r="AA754" i="20"/>
  <c r="AA762" i="20"/>
  <c r="AA770" i="20"/>
  <c r="AA778" i="20"/>
  <c r="AA786" i="20"/>
  <c r="AA794" i="20"/>
  <c r="AA802" i="20"/>
  <c r="AA810" i="20"/>
  <c r="AA818" i="20"/>
  <c r="AA826" i="20"/>
  <c r="AA834" i="20"/>
  <c r="AA842" i="20"/>
  <c r="AA850" i="20"/>
  <c r="AA858" i="20"/>
  <c r="AA866" i="20"/>
  <c r="AA874" i="20"/>
  <c r="AA882" i="20"/>
  <c r="AA928" i="20"/>
  <c r="AA936" i="20"/>
  <c r="AA944" i="20"/>
  <c r="AA952" i="20"/>
  <c r="AA970" i="20"/>
  <c r="AA986" i="20"/>
  <c r="AA1002" i="20"/>
  <c r="AA1018" i="20"/>
  <c r="AA1034" i="20"/>
  <c r="AA1050" i="20"/>
  <c r="AA1066" i="20"/>
  <c r="AA1082" i="20"/>
  <c r="AA1098" i="20"/>
  <c r="AA1114" i="20"/>
  <c r="AA1122" i="20"/>
  <c r="AA1138" i="20"/>
  <c r="AA1146" i="20"/>
  <c r="AA1154" i="20"/>
  <c r="AA1162" i="20"/>
  <c r="AA1170" i="20"/>
  <c r="AA1178" i="20"/>
  <c r="AA1186" i="20"/>
  <c r="AA1194" i="20"/>
  <c r="AA1202" i="20"/>
  <c r="AA1210" i="20"/>
  <c r="AA1218" i="20"/>
  <c r="AA1226" i="20"/>
  <c r="AA1234" i="20"/>
  <c r="AA1242" i="20"/>
  <c r="AA1250" i="20"/>
  <c r="AA1258" i="20"/>
  <c r="AA1266" i="20"/>
  <c r="AA1274" i="20"/>
  <c r="AA1282" i="20"/>
  <c r="AA1291" i="20"/>
  <c r="AA1299" i="20"/>
  <c r="AA1307" i="20"/>
  <c r="AA1315" i="20"/>
  <c r="AA1323" i="20"/>
  <c r="AA1335" i="20"/>
  <c r="AA1343" i="20"/>
  <c r="AA1351" i="20"/>
  <c r="AA1359" i="20"/>
  <c r="AA1367" i="20"/>
  <c r="AA1375" i="20"/>
  <c r="AA1383" i="20"/>
  <c r="AA1391" i="20"/>
  <c r="AA1399" i="20"/>
  <c r="AA1407" i="20"/>
  <c r="AA1415" i="20"/>
  <c r="AA1423" i="20"/>
  <c r="AA1431" i="20"/>
  <c r="AA1439" i="20"/>
  <c r="AA1447" i="20"/>
  <c r="AA1455" i="20"/>
  <c r="AA1463" i="20"/>
  <c r="AA1471" i="20"/>
  <c r="AA1479" i="20"/>
  <c r="AA1487" i="20"/>
  <c r="AA1494" i="20"/>
  <c r="AA1502" i="20"/>
  <c r="AA1510" i="20"/>
  <c r="AA1518" i="20"/>
  <c r="AA1528" i="20"/>
  <c r="AA1536" i="20"/>
  <c r="AA1544" i="20"/>
  <c r="AA1552" i="20"/>
  <c r="AA1560" i="20"/>
  <c r="AA1568" i="20"/>
  <c r="AA1576" i="20"/>
  <c r="AA1584" i="20"/>
  <c r="AA1592" i="20"/>
  <c r="AA1600" i="20"/>
  <c r="AA1608" i="20"/>
  <c r="AA1616" i="20"/>
  <c r="AA1624" i="20"/>
  <c r="AA1632" i="20"/>
  <c r="AA1636" i="20"/>
  <c r="AA1640" i="20"/>
  <c r="AA1644" i="20"/>
  <c r="AA1648" i="20"/>
  <c r="AA1652" i="20"/>
  <c r="AA1656" i="20"/>
  <c r="AA1660" i="20"/>
  <c r="AA1664" i="20"/>
  <c r="AA1668" i="20"/>
  <c r="AA1675" i="20"/>
  <c r="AA1683" i="20"/>
  <c r="AA1691" i="20"/>
  <c r="AA1699" i="20"/>
  <c r="AA1707" i="20"/>
  <c r="AA1711" i="20"/>
  <c r="AA1715" i="20"/>
  <c r="AA1719" i="20"/>
  <c r="AA1723" i="20"/>
  <c r="AA1727" i="20"/>
  <c r="AA1731" i="20"/>
  <c r="AA1735" i="20"/>
  <c r="AA1739" i="20"/>
  <c r="AA1743" i="20"/>
  <c r="AA1747" i="20"/>
  <c r="AA1751" i="20"/>
  <c r="AA1755" i="20"/>
  <c r="AA1759" i="20"/>
  <c r="AA1763" i="20"/>
  <c r="AA1767" i="20"/>
  <c r="AA1771" i="20"/>
  <c r="AA1775" i="20"/>
  <c r="AA1779" i="20"/>
  <c r="AA1783" i="20"/>
  <c r="AA1792" i="20"/>
  <c r="AA1800" i="20"/>
  <c r="AA1808" i="20"/>
  <c r="AA1816" i="20"/>
  <c r="AA1824" i="20"/>
  <c r="AA1828" i="20"/>
  <c r="AA1832" i="20"/>
  <c r="AA1836" i="20"/>
  <c r="AA1840" i="20"/>
  <c r="AA1844" i="20"/>
  <c r="AA1848" i="20"/>
  <c r="AA1852" i="20"/>
  <c r="AA1856" i="20"/>
  <c r="AA1860" i="20"/>
  <c r="AA1864" i="20"/>
  <c r="AA1868" i="20"/>
  <c r="AA1871" i="20"/>
  <c r="AA1887" i="20"/>
  <c r="AA1903" i="20"/>
  <c r="AA1909" i="20"/>
  <c r="AA1913" i="20"/>
  <c r="AA1917" i="20"/>
  <c r="AA1921" i="20"/>
  <c r="AA1925" i="20"/>
  <c r="AA1929" i="20"/>
  <c r="AA1933" i="20"/>
  <c r="AA1937" i="20"/>
  <c r="AA1946" i="20"/>
  <c r="AA1954" i="20"/>
  <c r="AA1962" i="20"/>
  <c r="AA1974" i="20"/>
  <c r="AA1978" i="20"/>
  <c r="AA1981" i="20"/>
  <c r="AA1989" i="20"/>
  <c r="AA1997" i="20"/>
  <c r="AA2003" i="20"/>
  <c r="AA9" i="20"/>
  <c r="AA12" i="20"/>
  <c r="AA7" i="20"/>
  <c r="AA10" i="20"/>
  <c r="AA14" i="20"/>
  <c r="AA16" i="20"/>
  <c r="AA20" i="20"/>
  <c r="AA24" i="20"/>
  <c r="AA28" i="20"/>
  <c r="AA32" i="20"/>
  <c r="AA19" i="20"/>
  <c r="AA23" i="20"/>
  <c r="AA27" i="20"/>
  <c r="AA31" i="20"/>
  <c r="AA35" i="20"/>
  <c r="AA580" i="20"/>
  <c r="AA588" i="20"/>
  <c r="AA596" i="20"/>
  <c r="AA604" i="20"/>
  <c r="AA612" i="20"/>
  <c r="AA620" i="20"/>
  <c r="AA628" i="20"/>
  <c r="AA636" i="20"/>
  <c r="AA644" i="20"/>
  <c r="AA652" i="20"/>
  <c r="AA660" i="20"/>
  <c r="AA668" i="20"/>
  <c r="AA676" i="20"/>
  <c r="AA684" i="20"/>
  <c r="AA692" i="20"/>
  <c r="AA700" i="20"/>
  <c r="AA708" i="20"/>
  <c r="AA716" i="20"/>
  <c r="AA724" i="20"/>
  <c r="AA732" i="20"/>
  <c r="AA740" i="20"/>
  <c r="AA748" i="20"/>
  <c r="AA756" i="20"/>
  <c r="AA764" i="20"/>
  <c r="AA772" i="20"/>
  <c r="AA780" i="20"/>
  <c r="AA804" i="20"/>
  <c r="AA812" i="20"/>
  <c r="AA820" i="20"/>
  <c r="AA828" i="20"/>
  <c r="AA836" i="20"/>
  <c r="AA844" i="20"/>
  <c r="AA852" i="20"/>
  <c r="AA860" i="20"/>
  <c r="AA868" i="20"/>
  <c r="AA876" i="20"/>
  <c r="AA229" i="20"/>
  <c r="AA245" i="20"/>
  <c r="AA261" i="20"/>
  <c r="AA277" i="20"/>
  <c r="AA293" i="20"/>
  <c r="AA309" i="20"/>
  <c r="AA325" i="20"/>
  <c r="AA341" i="20"/>
  <c r="AA357" i="20"/>
  <c r="AA373" i="20"/>
  <c r="AA389" i="20"/>
  <c r="AA401" i="20"/>
  <c r="AA409" i="20"/>
  <c r="AA417" i="20"/>
  <c r="AA425" i="20"/>
  <c r="AA433" i="20"/>
  <c r="AA441" i="20"/>
  <c r="AA449" i="20"/>
  <c r="AA457" i="20"/>
  <c r="AA465" i="20"/>
  <c r="AA473" i="20"/>
  <c r="AA481" i="20"/>
  <c r="AA489" i="20"/>
  <c r="AA497" i="20"/>
  <c r="AA505" i="20"/>
  <c r="AA513" i="20"/>
  <c r="AA521" i="20"/>
  <c r="AA529" i="20"/>
  <c r="AA533" i="20"/>
  <c r="AA537" i="20"/>
  <c r="AA541" i="20"/>
  <c r="AA545" i="20"/>
  <c r="AA550" i="20"/>
  <c r="AA558" i="20"/>
  <c r="AA566" i="20"/>
  <c r="AA574" i="20"/>
  <c r="AA582" i="20"/>
  <c r="AA630" i="20"/>
  <c r="AA638" i="20"/>
  <c r="AA646" i="20"/>
  <c r="AA654" i="20"/>
  <c r="AA662" i="20"/>
  <c r="AA670" i="20"/>
  <c r="AA678" i="20"/>
  <c r="AA694" i="20"/>
  <c r="AA702" i="20"/>
  <c r="AA718" i="20"/>
  <c r="AA726" i="20"/>
  <c r="AA734" i="20"/>
  <c r="AA742" i="20"/>
  <c r="AA750" i="20"/>
  <c r="AA758" i="20"/>
  <c r="AA766" i="20"/>
  <c r="AA774" i="20"/>
  <c r="AA782" i="20"/>
  <c r="AA790" i="20"/>
  <c r="AA798" i="20"/>
  <c r="AA806" i="20"/>
  <c r="AA924" i="20"/>
  <c r="AA940" i="20"/>
  <c r="AA956" i="20"/>
  <c r="AA964" i="20"/>
  <c r="AA968" i="20"/>
  <c r="AA972" i="20"/>
  <c r="AA976" i="20"/>
  <c r="AA980" i="20"/>
  <c r="AA984" i="20"/>
  <c r="AA988" i="20"/>
  <c r="AA992" i="20"/>
  <c r="AA996" i="20"/>
  <c r="AA1000" i="20"/>
  <c r="AA1004" i="20"/>
  <c r="AA1008" i="20"/>
  <c r="AA1012" i="20"/>
  <c r="AA1016" i="20"/>
  <c r="AA1020" i="20"/>
  <c r="AA1024" i="20"/>
  <c r="AA1028" i="20"/>
  <c r="AA1032" i="20"/>
  <c r="AA1036" i="20"/>
  <c r="AA1040" i="20"/>
  <c r="AA1044" i="20"/>
  <c r="AA1048" i="20"/>
  <c r="AA1052" i="20"/>
  <c r="AA1056" i="20"/>
  <c r="AA1060" i="20"/>
  <c r="AA1064" i="20"/>
  <c r="AA1068" i="20"/>
  <c r="AA1072" i="20"/>
  <c r="AA1076" i="20"/>
  <c r="AA1080" i="20"/>
  <c r="AA1084" i="20"/>
  <c r="AA1088" i="20"/>
  <c r="AA1092" i="20"/>
  <c r="AA1096" i="20"/>
  <c r="AA1100" i="20"/>
  <c r="AA1104" i="20"/>
  <c r="AA1108" i="20"/>
  <c r="AA1112" i="20"/>
  <c r="AA1116" i="20"/>
  <c r="AA1120" i="20"/>
  <c r="AA1124" i="20"/>
  <c r="AA1128" i="20"/>
  <c r="AA1132" i="20"/>
  <c r="AA1136" i="20"/>
  <c r="AA1140" i="20"/>
  <c r="AA1144" i="20"/>
  <c r="AA1148" i="20"/>
  <c r="AA1152" i="20"/>
  <c r="AA1156" i="20"/>
  <c r="AA1160" i="20"/>
  <c r="AA1164" i="20"/>
  <c r="AA1168" i="20"/>
  <c r="AA1172" i="20"/>
  <c r="AA1176" i="20"/>
  <c r="AA1180" i="20"/>
  <c r="AA1184" i="20"/>
  <c r="AA1188" i="20"/>
  <c r="AA1192" i="20"/>
  <c r="AA1196" i="20"/>
  <c r="AA1200" i="20"/>
  <c r="AA1204" i="20"/>
  <c r="AA1208" i="20"/>
  <c r="AA1212" i="20"/>
  <c r="AA1216" i="20"/>
  <c r="AA1220" i="20"/>
  <c r="AA1224" i="20"/>
  <c r="AA1228" i="20"/>
  <c r="AA1232" i="20"/>
  <c r="AA1236" i="20"/>
  <c r="AA1240" i="20"/>
  <c r="AA1244" i="20"/>
  <c r="AA1248" i="20"/>
  <c r="AA1252" i="20"/>
  <c r="AA1256" i="20"/>
  <c r="AA1260" i="20"/>
  <c r="AA1264" i="20"/>
  <c r="AA1268" i="20"/>
  <c r="AA1272" i="20"/>
  <c r="AA1276" i="20"/>
  <c r="AA1280" i="20"/>
  <c r="AA1284" i="20"/>
  <c r="AA1288" i="20"/>
  <c r="AA1303" i="20"/>
  <c r="AA1319" i="20"/>
  <c r="AA1333" i="20"/>
  <c r="AA1337" i="20"/>
  <c r="AA1341" i="20"/>
  <c r="AA1345" i="20"/>
  <c r="AA1349" i="20"/>
  <c r="AA1353" i="20"/>
  <c r="AA1357" i="20"/>
  <c r="AA1361" i="20"/>
  <c r="AA1365" i="20"/>
  <c r="AA1369" i="20"/>
  <c r="AA1373" i="20"/>
  <c r="AA1377" i="20"/>
  <c r="AA1381" i="20"/>
  <c r="AA1385" i="20"/>
  <c r="AA1389" i="20"/>
  <c r="AA1393" i="20"/>
  <c r="AA1397" i="20"/>
  <c r="AA1401" i="20"/>
  <c r="AA1405" i="20"/>
  <c r="AA1409" i="20"/>
  <c r="AA1413" i="20"/>
  <c r="AA1417" i="20"/>
  <c r="AA1421" i="20"/>
  <c r="AA1425" i="20"/>
  <c r="AA1429" i="20"/>
  <c r="AA1433" i="20"/>
  <c r="AA1437" i="20"/>
  <c r="AA1441" i="20"/>
  <c r="AA1445" i="20"/>
  <c r="AA1449" i="20"/>
  <c r="AA1453" i="20"/>
  <c r="AA1457" i="20"/>
  <c r="AA1461" i="20"/>
  <c r="AA1465" i="20"/>
  <c r="AA1469" i="20"/>
  <c r="AA1473" i="20"/>
  <c r="AA1477" i="20"/>
  <c r="AA1481" i="20"/>
  <c r="AA1485" i="20"/>
  <c r="AA1490" i="20"/>
  <c r="AA1498" i="20"/>
  <c r="AA1506" i="20"/>
  <c r="AA1514" i="20"/>
  <c r="AA1522" i="20"/>
  <c r="AA1526" i="20"/>
  <c r="AA1530" i="20"/>
  <c r="AA1534" i="20"/>
  <c r="AA1538" i="20"/>
  <c r="AA1542" i="20"/>
  <c r="AA1546" i="20"/>
  <c r="AA1550" i="20"/>
  <c r="AA1554" i="20"/>
  <c r="AA1558" i="20"/>
  <c r="AA1562" i="20"/>
  <c r="AA1566" i="20"/>
  <c r="AA1570" i="20"/>
  <c r="AA1574" i="20"/>
  <c r="AA1578" i="20"/>
  <c r="AA1582" i="20"/>
  <c r="AA1586" i="20"/>
  <c r="AA1590" i="20"/>
  <c r="AA1594" i="20"/>
  <c r="AA1598" i="20"/>
  <c r="AA1602" i="20"/>
  <c r="AA1606" i="20"/>
  <c r="AA1610" i="20"/>
  <c r="AA1614" i="20"/>
  <c r="AA1618" i="20"/>
  <c r="AA1622" i="20"/>
  <c r="AA1626" i="20"/>
  <c r="AA1630" i="20"/>
  <c r="AA1634" i="20"/>
  <c r="AA1638" i="20"/>
  <c r="AA1642" i="20"/>
  <c r="AA1646" i="20"/>
  <c r="AA1650" i="20"/>
  <c r="AA1654" i="20"/>
  <c r="AA1658" i="20"/>
  <c r="AA1662" i="20"/>
  <c r="AA1666" i="20"/>
  <c r="AA1670" i="20"/>
  <c r="AA1679" i="20"/>
  <c r="AA1687" i="20"/>
  <c r="AA1703" i="20"/>
  <c r="AA1713" i="20"/>
  <c r="AA1717" i="20"/>
  <c r="AA1721" i="20"/>
  <c r="AA1725" i="20"/>
  <c r="AA1729" i="20"/>
  <c r="AA1733" i="20"/>
  <c r="AA1737" i="20"/>
  <c r="AA1741" i="20"/>
  <c r="AA1745" i="20"/>
  <c r="AA1749" i="20"/>
  <c r="AA1753" i="20"/>
  <c r="AA1757" i="20"/>
  <c r="AA1761" i="20"/>
  <c r="AA1765" i="20"/>
  <c r="AA1769" i="20"/>
  <c r="AA1773" i="20"/>
  <c r="AA1777" i="20"/>
  <c r="AA1781" i="20"/>
  <c r="AA1788" i="20"/>
  <c r="AA1796" i="20"/>
  <c r="AA1804" i="20"/>
  <c r="AA1812" i="20"/>
  <c r="AA1820" i="20"/>
  <c r="AA1875" i="20"/>
  <c r="AA1883" i="20"/>
  <c r="AA1891" i="20"/>
  <c r="AA1899" i="20"/>
  <c r="AA1907" i="20"/>
  <c r="AA1911" i="20"/>
  <c r="AA1915" i="20"/>
  <c r="AA1919" i="20"/>
  <c r="AA1923" i="20"/>
  <c r="AA1927" i="20"/>
  <c r="AA1931" i="20"/>
  <c r="AA1935" i="20"/>
  <c r="AA1942" i="20"/>
  <c r="AA1950" i="20"/>
  <c r="AA1958" i="20"/>
  <c r="AA1966" i="20"/>
  <c r="AA1972" i="20"/>
  <c r="AA1976" i="20"/>
  <c r="AA1980" i="20"/>
  <c r="AA1985" i="20"/>
  <c r="AA1993" i="20"/>
  <c r="AA2001" i="20"/>
  <c r="D10" i="29"/>
  <c r="C10" i="29" s="1"/>
  <c r="I10" i="29"/>
  <c r="AA44" i="20"/>
  <c r="AA60" i="20"/>
  <c r="AA76" i="20"/>
  <c r="AA80" i="20"/>
  <c r="AA88" i="20"/>
  <c r="AA96" i="20"/>
  <c r="AA104" i="20"/>
  <c r="AA112" i="20"/>
  <c r="AA120" i="20"/>
  <c r="AA128" i="20"/>
  <c r="AA136" i="20"/>
  <c r="AA144" i="20"/>
  <c r="AA152" i="20"/>
  <c r="AA160" i="20"/>
  <c r="AA168" i="20"/>
  <c r="AA890" i="20"/>
  <c r="AA898" i="20"/>
  <c r="AA906" i="20"/>
  <c r="AA914" i="20"/>
  <c r="AA922" i="20"/>
  <c r="AA90" i="20"/>
  <c r="AA98" i="20"/>
  <c r="AA106" i="20"/>
  <c r="AA114" i="20"/>
  <c r="AA122" i="20"/>
  <c r="AA130" i="20"/>
  <c r="AA138" i="20"/>
  <c r="AA146" i="20"/>
  <c r="AA154" i="20"/>
  <c r="AA162" i="20"/>
  <c r="AA884" i="20"/>
  <c r="AA888" i="20"/>
  <c r="AA892" i="20"/>
  <c r="AA896" i="20"/>
  <c r="AA900" i="20"/>
  <c r="AA904" i="20"/>
  <c r="AA908" i="20"/>
  <c r="AA912" i="20"/>
  <c r="AA916" i="20"/>
  <c r="AA920" i="20"/>
  <c r="I8" i="29"/>
  <c r="AA1295" i="20"/>
  <c r="AA1311" i="20"/>
  <c r="AA1327" i="20"/>
  <c r="AA1329" i="20"/>
  <c r="AA1826" i="20"/>
  <c r="AA1834" i="20"/>
  <c r="AA1842" i="20"/>
  <c r="AA1331" i="20"/>
  <c r="AA1347" i="20"/>
  <c r="AA1363" i="20"/>
  <c r="AA1379" i="20"/>
  <c r="AA1395" i="20"/>
  <c r="AA1850" i="20"/>
  <c r="AA1858" i="20"/>
  <c r="AA1866" i="20"/>
  <c r="AA948" i="20"/>
  <c r="AA932" i="20"/>
  <c r="AA218" i="20"/>
  <c r="AA222" i="20"/>
  <c r="AA226" i="20"/>
  <c r="AA230" i="20"/>
  <c r="AA234" i="20"/>
  <c r="AA238" i="20"/>
  <c r="AA242" i="20"/>
  <c r="AA246" i="20"/>
  <c r="AA250" i="20"/>
  <c r="AA254" i="20"/>
  <c r="AA258" i="20"/>
  <c r="AA262" i="20"/>
  <c r="AA266" i="20"/>
  <c r="AA270" i="20"/>
  <c r="AA274" i="20"/>
  <c r="AA278" i="20"/>
  <c r="AA282" i="20"/>
  <c r="AA286" i="20"/>
  <c r="AA290" i="20"/>
  <c r="AA294" i="20"/>
  <c r="AA298" i="20"/>
  <c r="AA302" i="20"/>
  <c r="AA306" i="20"/>
  <c r="AA310" i="20"/>
  <c r="AA314" i="20"/>
  <c r="AA318" i="20"/>
  <c r="AA322" i="20"/>
  <c r="AA326" i="20"/>
  <c r="AA330" i="20"/>
  <c r="AA334" i="20"/>
  <c r="AA338" i="20"/>
  <c r="AA342" i="20"/>
  <c r="AA346" i="20"/>
  <c r="AA350" i="20"/>
  <c r="AA354" i="20"/>
  <c r="AA358" i="20"/>
  <c r="AA362" i="20"/>
  <c r="AA366" i="20"/>
  <c r="AA370" i="20"/>
  <c r="AA374" i="20"/>
  <c r="AA378" i="20"/>
  <c r="AA382" i="20"/>
  <c r="AA386" i="20"/>
  <c r="AA390" i="20"/>
  <c r="AA394" i="20"/>
  <c r="AA398" i="20"/>
  <c r="AA402" i="20"/>
  <c r="AA406" i="20"/>
  <c r="AA410" i="20"/>
  <c r="AA414" i="20"/>
  <c r="AA418" i="20"/>
  <c r="AA422" i="20"/>
  <c r="AA426" i="20"/>
  <c r="AA430" i="20"/>
  <c r="AA434" i="20"/>
  <c r="AA438" i="20"/>
  <c r="AA442" i="20"/>
  <c r="AA446" i="20"/>
  <c r="AA450" i="20"/>
  <c r="AA454" i="20"/>
  <c r="AA458" i="20"/>
  <c r="AA462" i="20"/>
  <c r="AA466" i="20"/>
  <c r="AA470" i="20"/>
  <c r="AA474" i="20"/>
  <c r="AA478" i="20"/>
  <c r="AA482" i="20"/>
  <c r="AA486" i="20"/>
  <c r="AA490" i="20"/>
  <c r="AA494" i="20"/>
  <c r="AA498" i="20"/>
  <c r="AA502" i="20"/>
  <c r="AA506" i="20"/>
  <c r="AA510" i="20"/>
  <c r="AA514" i="20"/>
  <c r="AA518" i="20"/>
  <c r="AA522" i="20"/>
  <c r="AA526" i="20"/>
  <c r="AA530" i="20"/>
  <c r="AA534" i="20"/>
  <c r="AA538" i="20"/>
  <c r="AA542" i="20"/>
  <c r="AB548" i="20"/>
  <c r="AB556" i="20"/>
  <c r="AB564" i="20"/>
  <c r="AB572" i="20"/>
  <c r="AB664" i="20"/>
  <c r="AB788" i="20"/>
  <c r="AB796" i="20"/>
  <c r="AB880" i="20"/>
  <c r="AB686" i="20"/>
  <c r="AB710" i="20"/>
  <c r="AA172" i="20"/>
  <c r="AA176" i="20"/>
  <c r="AA180" i="20"/>
  <c r="AA184" i="20"/>
  <c r="AA188" i="20"/>
  <c r="AA192" i="20"/>
  <c r="AA196" i="20"/>
  <c r="AA200" i="20"/>
  <c r="AA204" i="20"/>
  <c r="AA208" i="20"/>
  <c r="AA212" i="20"/>
  <c r="AA216" i="20"/>
  <c r="AB602" i="20"/>
  <c r="AB618" i="20"/>
  <c r="AB698" i="20"/>
  <c r="AA547" i="20"/>
  <c r="AA551" i="20"/>
  <c r="AA555" i="20"/>
  <c r="AA559" i="20"/>
  <c r="AA563" i="20"/>
  <c r="AA567" i="20"/>
  <c r="AA571" i="20"/>
  <c r="AA575" i="20"/>
  <c r="AA579" i="20"/>
  <c r="AA583" i="20"/>
  <c r="AA587" i="20"/>
  <c r="AA591" i="20"/>
  <c r="AA595" i="20"/>
  <c r="AA599" i="20"/>
  <c r="AA603" i="20"/>
  <c r="AA607" i="20"/>
  <c r="AA611" i="20"/>
  <c r="AA615" i="20"/>
  <c r="AA619" i="20"/>
  <c r="AA623" i="20"/>
  <c r="AA627" i="20"/>
  <c r="AA631" i="20"/>
  <c r="AA635" i="20"/>
  <c r="AA639" i="20"/>
  <c r="AA643" i="20"/>
  <c r="AA647" i="20"/>
  <c r="AA651" i="20"/>
  <c r="AA655" i="20"/>
  <c r="AA659" i="20"/>
  <c r="AA663" i="20"/>
  <c r="AA667" i="20"/>
  <c r="AA671" i="20"/>
  <c r="AA675" i="20"/>
  <c r="AA679" i="20"/>
  <c r="AA683" i="20"/>
  <c r="AA687" i="20"/>
  <c r="AA691" i="20"/>
  <c r="AA695" i="20"/>
  <c r="AA699" i="20"/>
  <c r="AA703" i="20"/>
  <c r="AA707" i="20"/>
  <c r="AA711" i="20"/>
  <c r="AA715" i="20"/>
  <c r="AA719" i="20"/>
  <c r="AA723" i="20"/>
  <c r="AA727" i="20"/>
  <c r="AA731" i="20"/>
  <c r="AA735" i="20"/>
  <c r="AA739" i="20"/>
  <c r="AA743" i="20"/>
  <c r="AA747" i="20"/>
  <c r="AA751" i="20"/>
  <c r="AA755" i="20"/>
  <c r="AA759" i="20"/>
  <c r="AA763" i="20"/>
  <c r="AA767" i="20"/>
  <c r="AA771" i="20"/>
  <c r="AA775" i="20"/>
  <c r="AA779" i="20"/>
  <c r="AA783" i="20"/>
  <c r="AA787" i="20"/>
  <c r="AA791" i="20"/>
  <c r="AA795" i="20"/>
  <c r="AA799" i="20"/>
  <c r="AA803" i="20"/>
  <c r="AA807" i="20"/>
  <c r="AA811" i="20"/>
  <c r="AA815" i="20"/>
  <c r="AA819" i="20"/>
  <c r="AA823" i="20"/>
  <c r="AA827" i="20"/>
  <c r="AA831" i="20"/>
  <c r="AA835" i="20"/>
  <c r="AA839" i="20"/>
  <c r="AA843" i="20"/>
  <c r="AA847" i="20"/>
  <c r="AA851" i="20"/>
  <c r="AA855" i="20"/>
  <c r="AA859" i="20"/>
  <c r="AA863" i="20"/>
  <c r="AA867" i="20"/>
  <c r="AA871" i="20"/>
  <c r="AA875" i="20"/>
  <c r="AA879" i="20"/>
  <c r="AA883" i="20"/>
  <c r="AA885" i="20"/>
  <c r="AA887" i="20"/>
  <c r="AA889" i="20"/>
  <c r="AA891" i="20"/>
  <c r="AA893" i="20"/>
  <c r="AA895" i="20"/>
  <c r="AA897" i="20"/>
  <c r="AA899" i="20"/>
  <c r="AA901" i="20"/>
  <c r="AA903" i="20"/>
  <c r="AA905" i="20"/>
  <c r="AA907" i="20"/>
  <c r="AA909" i="20"/>
  <c r="AA911" i="20"/>
  <c r="AA913" i="20"/>
  <c r="AA915" i="20"/>
  <c r="AA917" i="20"/>
  <c r="AA919" i="20"/>
  <c r="AA921" i="20"/>
  <c r="AA923" i="20"/>
  <c r="AA814" i="20"/>
  <c r="AA822" i="20"/>
  <c r="AA830" i="20"/>
  <c r="AA838" i="20"/>
  <c r="AA846" i="20"/>
  <c r="AA854" i="20"/>
  <c r="AA862" i="20"/>
  <c r="AA870" i="20"/>
  <c r="AA878" i="20"/>
  <c r="AB926" i="20"/>
  <c r="AB938" i="20"/>
  <c r="AB942" i="20"/>
  <c r="AB954" i="20"/>
  <c r="AB958" i="20"/>
  <c r="AA925" i="20"/>
  <c r="AA929" i="20"/>
  <c r="AA933" i="20"/>
  <c r="AA937" i="20"/>
  <c r="AA941" i="20"/>
  <c r="AA945" i="20"/>
  <c r="AA949" i="20"/>
  <c r="AA953" i="20"/>
  <c r="AA957" i="20"/>
  <c r="AA961" i="20"/>
  <c r="AA965" i="20"/>
  <c r="AA969" i="20"/>
  <c r="AA973" i="20"/>
  <c r="AA977" i="20"/>
  <c r="AA981" i="20"/>
  <c r="AA985" i="20"/>
  <c r="AA989" i="20"/>
  <c r="AA993" i="20"/>
  <c r="AA997" i="20"/>
  <c r="AA1001" i="20"/>
  <c r="AA1005" i="20"/>
  <c r="AA1009" i="20"/>
  <c r="AA1013" i="20"/>
  <c r="AA1017" i="20"/>
  <c r="AA1021" i="20"/>
  <c r="AA1025" i="20"/>
  <c r="AA1029" i="20"/>
  <c r="AA1033" i="20"/>
  <c r="AA1037" i="20"/>
  <c r="AA1041" i="20"/>
  <c r="AA1045" i="20"/>
  <c r="AA1049" i="20"/>
  <c r="AA1053" i="20"/>
  <c r="AA1057" i="20"/>
  <c r="AA1061" i="20"/>
  <c r="AA1065" i="20"/>
  <c r="AA1069" i="20"/>
  <c r="AA1073" i="20"/>
  <c r="AA1077" i="20"/>
  <c r="AA1081" i="20"/>
  <c r="AA1085" i="20"/>
  <c r="AA1089" i="20"/>
  <c r="AA1093" i="20"/>
  <c r="AA1097" i="20"/>
  <c r="AA1101" i="20"/>
  <c r="AA1105" i="20"/>
  <c r="AA1109" i="20"/>
  <c r="AA1113" i="20"/>
  <c r="AA1117" i="20"/>
  <c r="AA1121" i="20"/>
  <c r="AA1125" i="20"/>
  <c r="AA1129" i="20"/>
  <c r="AA1133" i="20"/>
  <c r="AA1137" i="20"/>
  <c r="AA1141" i="20"/>
  <c r="AA1145" i="20"/>
  <c r="AA1149" i="20"/>
  <c r="AA1153" i="20"/>
  <c r="AA1157" i="20"/>
  <c r="AA1161" i="20"/>
  <c r="AA1165" i="20"/>
  <c r="AA1169" i="20"/>
  <c r="AA1173" i="20"/>
  <c r="AA1177" i="20"/>
  <c r="AA1181" i="20"/>
  <c r="AA1185" i="20"/>
  <c r="AA1189" i="20"/>
  <c r="AA1193" i="20"/>
  <c r="AA1197" i="20"/>
  <c r="AA1201" i="20"/>
  <c r="AA1205" i="20"/>
  <c r="AA1209" i="20"/>
  <c r="AA1213" i="20"/>
  <c r="AA1217" i="20"/>
  <c r="AA1221" i="20"/>
  <c r="AA1225" i="20"/>
  <c r="AA1229" i="20"/>
  <c r="AA1233" i="20"/>
  <c r="AA1237" i="20"/>
  <c r="AA1241" i="20"/>
  <c r="AA1245" i="20"/>
  <c r="AA1249" i="20"/>
  <c r="AA1253" i="20"/>
  <c r="AA1257" i="20"/>
  <c r="AA1261" i="20"/>
  <c r="AA1265" i="20"/>
  <c r="AA1269" i="20"/>
  <c r="AA1273" i="20"/>
  <c r="AA1277" i="20"/>
  <c r="AA1281" i="20"/>
  <c r="AA1285" i="20"/>
  <c r="AB1492" i="20"/>
  <c r="AB1500" i="20"/>
  <c r="AB1508" i="20"/>
  <c r="AB1516" i="20"/>
  <c r="AA1491" i="20"/>
  <c r="AA1495" i="20"/>
  <c r="AA1499" i="20"/>
  <c r="AA1503" i="20"/>
  <c r="AA1507" i="20"/>
  <c r="AA1511" i="20"/>
  <c r="AA1515" i="20"/>
  <c r="AA1519" i="20"/>
  <c r="AA1523" i="20"/>
  <c r="AA1525" i="20"/>
  <c r="AA1531" i="20"/>
  <c r="AA1533" i="20"/>
  <c r="AA1539" i="20"/>
  <c r="AA1541" i="20"/>
  <c r="AA1547" i="20"/>
  <c r="AA1549" i="20"/>
  <c r="AA1555" i="20"/>
  <c r="AA1557" i="20"/>
  <c r="AA1563" i="20"/>
  <c r="AA1565" i="20"/>
  <c r="AA1571" i="20"/>
  <c r="AA1573" i="20"/>
  <c r="AA1579" i="20"/>
  <c r="AA1581" i="20"/>
  <c r="AA1587" i="20"/>
  <c r="AA1589" i="20"/>
  <c r="AA1595" i="20"/>
  <c r="AA1597" i="20"/>
  <c r="AA1603" i="20"/>
  <c r="AA1605" i="20"/>
  <c r="AA1611" i="20"/>
  <c r="AA1613" i="20"/>
  <c r="AA1619" i="20"/>
  <c r="AA1621" i="20"/>
  <c r="AA1627" i="20"/>
  <c r="AA1629" i="20"/>
  <c r="AA1635" i="20"/>
  <c r="AA1637" i="20"/>
  <c r="AA1643" i="20"/>
  <c r="AA1645" i="20"/>
  <c r="AA1651" i="20"/>
  <c r="AA1653" i="20"/>
  <c r="AA1659" i="20"/>
  <c r="AA1661" i="20"/>
  <c r="AA1667" i="20"/>
  <c r="AA1669" i="20"/>
  <c r="AB1677" i="20"/>
  <c r="AB1681" i="20"/>
  <c r="AB1693" i="20"/>
  <c r="AB1697" i="20"/>
  <c r="AA1785" i="20"/>
  <c r="AA1789" i="20"/>
  <c r="AA1793" i="20"/>
  <c r="AA1797" i="20"/>
  <c r="AA1801" i="20"/>
  <c r="AA1805" i="20"/>
  <c r="AA1809" i="20"/>
  <c r="AA1813" i="20"/>
  <c r="AA1817" i="20"/>
  <c r="AA1821" i="20"/>
  <c r="AA1918" i="20"/>
  <c r="AA1928" i="20"/>
  <c r="AA1930" i="20"/>
  <c r="AA1938" i="20"/>
  <c r="AB1940" i="20"/>
  <c r="AB1944" i="20"/>
  <c r="AB1948" i="20"/>
  <c r="AB1952" i="20"/>
  <c r="AB1956" i="20"/>
  <c r="AB1960" i="20"/>
  <c r="AA1984" i="20"/>
  <c r="AA1988" i="20"/>
  <c r="AA1992" i="20"/>
  <c r="AA2000" i="20"/>
  <c r="AA2004" i="20"/>
  <c r="AA549" i="20"/>
  <c r="AA553" i="20"/>
  <c r="AA557" i="20"/>
  <c r="AA561" i="20"/>
  <c r="AA565" i="20"/>
  <c r="AA569" i="20"/>
  <c r="AA573" i="20"/>
  <c r="AA577" i="20"/>
  <c r="AA581" i="20"/>
  <c r="AA585" i="20"/>
  <c r="AA589" i="20"/>
  <c r="AA593" i="20"/>
  <c r="AA597" i="20"/>
  <c r="AA601" i="20"/>
  <c r="AA605" i="20"/>
  <c r="AA609" i="20"/>
  <c r="AA613" i="20"/>
  <c r="AA617" i="20"/>
  <c r="AA621" i="20"/>
  <c r="AA625" i="20"/>
  <c r="AA629" i="20"/>
  <c r="AA633" i="20"/>
  <c r="AA637" i="20"/>
  <c r="AA641" i="20"/>
  <c r="AA645" i="20"/>
  <c r="AA649" i="20"/>
  <c r="AA653" i="20"/>
  <c r="AA657" i="20"/>
  <c r="AA661" i="20"/>
  <c r="AA665" i="20"/>
  <c r="AA669" i="20"/>
  <c r="AA673" i="20"/>
  <c r="AA677" i="20"/>
  <c r="AA681" i="20"/>
  <c r="AA685" i="20"/>
  <c r="AA689" i="20"/>
  <c r="AA693" i="20"/>
  <c r="AA697" i="20"/>
  <c r="AA701" i="20"/>
  <c r="AA705" i="20"/>
  <c r="AA709" i="20"/>
  <c r="AA713" i="20"/>
  <c r="AA717" i="20"/>
  <c r="AA721" i="20"/>
  <c r="AA725" i="20"/>
  <c r="AA729" i="20"/>
  <c r="AA733" i="20"/>
  <c r="AA737" i="20"/>
  <c r="AA741" i="20"/>
  <c r="AA745" i="20"/>
  <c r="AA749" i="20"/>
  <c r="AA753" i="20"/>
  <c r="AA757" i="20"/>
  <c r="AA761" i="20"/>
  <c r="AA765" i="20"/>
  <c r="AA769" i="20"/>
  <c r="AA773" i="20"/>
  <c r="AA777" i="20"/>
  <c r="AA781" i="20"/>
  <c r="AA785" i="20"/>
  <c r="AA789" i="20"/>
  <c r="AA793" i="20"/>
  <c r="AA797" i="20"/>
  <c r="AA801" i="20"/>
  <c r="AA805" i="20"/>
  <c r="AA809" i="20"/>
  <c r="AA813" i="20"/>
  <c r="AA817" i="20"/>
  <c r="AA821" i="20"/>
  <c r="AA825" i="20"/>
  <c r="AA829" i="20"/>
  <c r="AA833" i="20"/>
  <c r="AA837" i="20"/>
  <c r="AA841" i="20"/>
  <c r="AA845" i="20"/>
  <c r="AA849" i="20"/>
  <c r="AA853" i="20"/>
  <c r="AA857" i="20"/>
  <c r="AA861" i="20"/>
  <c r="AA865" i="20"/>
  <c r="AA869" i="20"/>
  <c r="AA873" i="20"/>
  <c r="AA877" i="20"/>
  <c r="AA881" i="20"/>
  <c r="AB1293" i="20"/>
  <c r="AB1301" i="20"/>
  <c r="AB1309" i="20"/>
  <c r="AB1317" i="20"/>
  <c r="AB1325" i="20"/>
  <c r="AA1290" i="20"/>
  <c r="AA1294" i="20"/>
  <c r="AA1298" i="20"/>
  <c r="AA1302" i="20"/>
  <c r="AA1306" i="20"/>
  <c r="AA1310" i="20"/>
  <c r="AA1314" i="20"/>
  <c r="AA1318" i="20"/>
  <c r="AA1322" i="20"/>
  <c r="AA1326" i="20"/>
  <c r="AA1330" i="20"/>
  <c r="AA1334" i="20"/>
  <c r="AA1338" i="20"/>
  <c r="AA1342" i="20"/>
  <c r="AA1346" i="20"/>
  <c r="AA1350" i="20"/>
  <c r="AA1354" i="20"/>
  <c r="AA1358" i="20"/>
  <c r="AA1362" i="20"/>
  <c r="AA1366" i="20"/>
  <c r="AA1370" i="20"/>
  <c r="AA1374" i="20"/>
  <c r="AA1378" i="20"/>
  <c r="AA1382" i="20"/>
  <c r="AA1386" i="20"/>
  <c r="AA1390" i="20"/>
  <c r="AA1394" i="20"/>
  <c r="AA1398" i="20"/>
  <c r="AA1402" i="20"/>
  <c r="AA1406" i="20"/>
  <c r="AA1410" i="20"/>
  <c r="AA1414" i="20"/>
  <c r="AA1418" i="20"/>
  <c r="AA1422" i="20"/>
  <c r="AA1426" i="20"/>
  <c r="AA1430" i="20"/>
  <c r="AA1434" i="20"/>
  <c r="AA1438" i="20"/>
  <c r="AA1442" i="20"/>
  <c r="AA1446" i="20"/>
  <c r="AA1450" i="20"/>
  <c r="AA1454" i="20"/>
  <c r="AA1458" i="20"/>
  <c r="AA1462" i="20"/>
  <c r="AA1466" i="20"/>
  <c r="AA1470" i="20"/>
  <c r="AA1474" i="20"/>
  <c r="AA1478" i="20"/>
  <c r="AA1482" i="20"/>
  <c r="AA1486" i="20"/>
  <c r="AB1709" i="20"/>
  <c r="AA1674" i="20"/>
  <c r="AA1678" i="20"/>
  <c r="AA1682" i="20"/>
  <c r="AA1686" i="20"/>
  <c r="AA1690" i="20"/>
  <c r="AA1694" i="20"/>
  <c r="AA1698" i="20"/>
  <c r="AA1702" i="20"/>
  <c r="AA1706" i="20"/>
  <c r="AA1710" i="20"/>
  <c r="AA1714" i="20"/>
  <c r="AA1718" i="20"/>
  <c r="AA1722" i="20"/>
  <c r="AA1726" i="20"/>
  <c r="AA1730" i="20"/>
  <c r="AA1734" i="20"/>
  <c r="AA1738" i="20"/>
  <c r="AA1742" i="20"/>
  <c r="AA1746" i="20"/>
  <c r="AA1750" i="20"/>
  <c r="AA1754" i="20"/>
  <c r="AA1758" i="20"/>
  <c r="AA1762" i="20"/>
  <c r="AA1766" i="20"/>
  <c r="AA1770" i="20"/>
  <c r="AA1774" i="20"/>
  <c r="AA1778" i="20"/>
  <c r="AA1782" i="20"/>
  <c r="AB1790" i="20"/>
  <c r="AB1798" i="20"/>
  <c r="AB1806" i="20"/>
  <c r="AB1814" i="20"/>
  <c r="AB1822" i="20"/>
  <c r="AA1787" i="20"/>
  <c r="AA1791" i="20"/>
  <c r="AA1795" i="20"/>
  <c r="AA1799" i="20"/>
  <c r="AA1803" i="20"/>
  <c r="AA1807" i="20"/>
  <c r="AA1811" i="20"/>
  <c r="AA1815" i="20"/>
  <c r="AA1819" i="20"/>
  <c r="AA1823" i="20"/>
  <c r="AA1827" i="20"/>
  <c r="AA1831" i="20"/>
  <c r="AA1835" i="20"/>
  <c r="AA1839" i="20"/>
  <c r="AA1843" i="20"/>
  <c r="AA1847" i="20"/>
  <c r="AA1851" i="20"/>
  <c r="AA1855" i="20"/>
  <c r="AA1859" i="20"/>
  <c r="AA1863" i="20"/>
  <c r="AA1867" i="20"/>
  <c r="AB1877" i="20"/>
  <c r="AB1885" i="20"/>
  <c r="AB1893" i="20"/>
  <c r="AB1901" i="20"/>
  <c r="AA1872" i="20"/>
  <c r="AA1876" i="20"/>
  <c r="AA1880" i="20"/>
  <c r="AA1884" i="20"/>
  <c r="AA1888" i="20"/>
  <c r="AA1892" i="20"/>
  <c r="AA1896" i="20"/>
  <c r="AA1900" i="20"/>
  <c r="AA1904" i="20"/>
  <c r="AA1973" i="20"/>
  <c r="AA1977" i="20"/>
  <c r="AB1987" i="20"/>
  <c r="AB1995" i="20"/>
  <c r="AA1982" i="20"/>
  <c r="AA1986" i="20"/>
  <c r="AA1990" i="20"/>
  <c r="AA1994" i="20"/>
  <c r="AA1998" i="20"/>
  <c r="AA1882" i="20"/>
  <c r="AA1890" i="20"/>
  <c r="AA1898" i="20"/>
  <c r="AA1906" i="20"/>
  <c r="AA1916" i="20"/>
  <c r="AA1920" i="20"/>
  <c r="AA1924" i="20"/>
  <c r="AA1926" i="20"/>
  <c r="AB1964" i="20"/>
  <c r="AB1968" i="20"/>
  <c r="AA1996" i="20"/>
  <c r="AA2002" i="20"/>
  <c r="AA36" i="20"/>
  <c r="AA38" i="20"/>
  <c r="AA40" i="20"/>
  <c r="AA42" i="20"/>
  <c r="AA46" i="20"/>
  <c r="AA48" i="20"/>
  <c r="AA50" i="20"/>
  <c r="AA52" i="20"/>
  <c r="AA54" i="20"/>
  <c r="AA56" i="20"/>
  <c r="AA58" i="20"/>
  <c r="AA62" i="20"/>
  <c r="AA64" i="20"/>
  <c r="AA66" i="20"/>
  <c r="AA68" i="20"/>
  <c r="AA70" i="20"/>
  <c r="AA72" i="20"/>
  <c r="AA74" i="20"/>
  <c r="AA78" i="20"/>
  <c r="AA82" i="20"/>
  <c r="AA84" i="20"/>
  <c r="AA86" i="20"/>
  <c r="AA94" i="20"/>
  <c r="AA102" i="20"/>
  <c r="AA110" i="20"/>
  <c r="AA118" i="20"/>
  <c r="AA126" i="20"/>
  <c r="AA134" i="20"/>
  <c r="AA142" i="20"/>
  <c r="AA150" i="20"/>
  <c r="AA158" i="20"/>
  <c r="AA166" i="20"/>
  <c r="AA170" i="20"/>
  <c r="AA174" i="20"/>
  <c r="AA178" i="20"/>
  <c r="AA182" i="20"/>
  <c r="AA186" i="20"/>
  <c r="AA190" i="20"/>
  <c r="AA194" i="20"/>
  <c r="AA198" i="20"/>
  <c r="AA202" i="20"/>
  <c r="AA206" i="20"/>
  <c r="AA210" i="20"/>
  <c r="AA214" i="20"/>
  <c r="AA220" i="20"/>
  <c r="AA224" i="20"/>
  <c r="AA228" i="20"/>
  <c r="AA232" i="20"/>
  <c r="AA236" i="20"/>
  <c r="AA240" i="20"/>
  <c r="AA244" i="20"/>
  <c r="AA248" i="20"/>
  <c r="AA252" i="20"/>
  <c r="AA256" i="20"/>
  <c r="AA260" i="20"/>
  <c r="AA264" i="20"/>
  <c r="AA268" i="20"/>
  <c r="AA272" i="20"/>
  <c r="AA276" i="20"/>
  <c r="AA280" i="20"/>
  <c r="AA284" i="20"/>
  <c r="AA288" i="20"/>
  <c r="AA292" i="20"/>
  <c r="AA296" i="20"/>
  <c r="AA300" i="20"/>
  <c r="AA304" i="20"/>
  <c r="AA308" i="20"/>
  <c r="AA312" i="20"/>
  <c r="AA316" i="20"/>
  <c r="AA320" i="20"/>
  <c r="AA324" i="20"/>
  <c r="AA328" i="20"/>
  <c r="AA332" i="20"/>
  <c r="AA336" i="20"/>
  <c r="AA340" i="20"/>
  <c r="AA344" i="20"/>
  <c r="AA348" i="20"/>
  <c r="AA352" i="20"/>
  <c r="AA356" i="20"/>
  <c r="AA360" i="20"/>
  <c r="AA364" i="20"/>
  <c r="AA368" i="20"/>
  <c r="AA372" i="20"/>
  <c r="AA376" i="20"/>
  <c r="AA380" i="20"/>
  <c r="AA384" i="20"/>
  <c r="AA388" i="20"/>
  <c r="AA392" i="20"/>
  <c r="AA396" i="20"/>
  <c r="AA400" i="20"/>
  <c r="AA404" i="20"/>
  <c r="AA408" i="20"/>
  <c r="AA412" i="20"/>
  <c r="AA416" i="20"/>
  <c r="AA420" i="20"/>
  <c r="AA424" i="20"/>
  <c r="AA428" i="20"/>
  <c r="AA432" i="20"/>
  <c r="AA436" i="20"/>
  <c r="AA440" i="20"/>
  <c r="AA444" i="20"/>
  <c r="AA448" i="20"/>
  <c r="AA452" i="20"/>
  <c r="AA456" i="20"/>
  <c r="AA460" i="20"/>
  <c r="AA464" i="20"/>
  <c r="AA468" i="20"/>
  <c r="AA472" i="20"/>
  <c r="AA476" i="20"/>
  <c r="AA480" i="20"/>
  <c r="AA484" i="20"/>
  <c r="AA488" i="20"/>
  <c r="AA492" i="20"/>
  <c r="AA496" i="20"/>
  <c r="AA500" i="20"/>
  <c r="AA504" i="20"/>
  <c r="AA508" i="20"/>
  <c r="AA512" i="20"/>
  <c r="AA516" i="20"/>
  <c r="AA520" i="20"/>
  <c r="AA524" i="20"/>
  <c r="AA528" i="20"/>
  <c r="AA532" i="20"/>
  <c r="AA536" i="20"/>
  <c r="AA540" i="20"/>
  <c r="AA544" i="20"/>
  <c r="AB552" i="20"/>
  <c r="AB560" i="20"/>
  <c r="AB568" i="20"/>
  <c r="AB728" i="20"/>
  <c r="AB792" i="20"/>
  <c r="AA39" i="20"/>
  <c r="AA43" i="20"/>
  <c r="AA47" i="20"/>
  <c r="AA51" i="20"/>
  <c r="AA55" i="20"/>
  <c r="AA59" i="20"/>
  <c r="AA63" i="20"/>
  <c r="AA67" i="20"/>
  <c r="AA71" i="20"/>
  <c r="AA75" i="20"/>
  <c r="AA79" i="20"/>
  <c r="AA83" i="20"/>
  <c r="AA87" i="20"/>
  <c r="AA91" i="20"/>
  <c r="AA95" i="20"/>
  <c r="AA99" i="20"/>
  <c r="AA103" i="20"/>
  <c r="AA107" i="20"/>
  <c r="AA111" i="20"/>
  <c r="AA115" i="20"/>
  <c r="AA119" i="20"/>
  <c r="AA123" i="20"/>
  <c r="AA127" i="20"/>
  <c r="AA131" i="20"/>
  <c r="AA135" i="20"/>
  <c r="AA139" i="20"/>
  <c r="AA143" i="20"/>
  <c r="AA147" i="20"/>
  <c r="AA151" i="20"/>
  <c r="AA155" i="20"/>
  <c r="AA159" i="20"/>
  <c r="AA163" i="20"/>
  <c r="AA167" i="20"/>
  <c r="AA171" i="20"/>
  <c r="AA175" i="20"/>
  <c r="AA179" i="20"/>
  <c r="AA183" i="20"/>
  <c r="AA187" i="20"/>
  <c r="AA191" i="20"/>
  <c r="AA195" i="20"/>
  <c r="AA199" i="20"/>
  <c r="AA203" i="20"/>
  <c r="AA207" i="20"/>
  <c r="AA211" i="20"/>
  <c r="AA215" i="20"/>
  <c r="AB590" i="20"/>
  <c r="AB598" i="20"/>
  <c r="AB606" i="20"/>
  <c r="AB614" i="20"/>
  <c r="AB622" i="20"/>
  <c r="AA37" i="20"/>
  <c r="AA41" i="20"/>
  <c r="AA45" i="20"/>
  <c r="AA49" i="20"/>
  <c r="AA53" i="20"/>
  <c r="AA57" i="20"/>
  <c r="AA61" i="20"/>
  <c r="AA65" i="20"/>
  <c r="AA69" i="20"/>
  <c r="AA73" i="20"/>
  <c r="AA77" i="20"/>
  <c r="AA81" i="20"/>
  <c r="AA85" i="20"/>
  <c r="AA89" i="20"/>
  <c r="AA93" i="20"/>
  <c r="AA97" i="20"/>
  <c r="AA101" i="20"/>
  <c r="AA105" i="20"/>
  <c r="AA109" i="20"/>
  <c r="AA113" i="20"/>
  <c r="AA117" i="20"/>
  <c r="AA121" i="20"/>
  <c r="AA125" i="20"/>
  <c r="AA129" i="20"/>
  <c r="AA133" i="20"/>
  <c r="AA137" i="20"/>
  <c r="AA141" i="20"/>
  <c r="AA145" i="20"/>
  <c r="AA149" i="20"/>
  <c r="AA153" i="20"/>
  <c r="AA157" i="20"/>
  <c r="AA161" i="20"/>
  <c r="AA165" i="20"/>
  <c r="AA169" i="20"/>
  <c r="AA173" i="20"/>
  <c r="AA177" i="20"/>
  <c r="AA181" i="20"/>
  <c r="AA185" i="20"/>
  <c r="AA189" i="20"/>
  <c r="AA193" i="20"/>
  <c r="AA197" i="20"/>
  <c r="AA201" i="20"/>
  <c r="AA205" i="20"/>
  <c r="AA209" i="20"/>
  <c r="AA213" i="20"/>
  <c r="AB594" i="20"/>
  <c r="AB610" i="20"/>
  <c r="AB626" i="20"/>
  <c r="AB714" i="20"/>
  <c r="AB930" i="20"/>
  <c r="AB934" i="20"/>
  <c r="AB946" i="20"/>
  <c r="AB950" i="20"/>
  <c r="AA963" i="20"/>
  <c r="AA967" i="20"/>
  <c r="AA971" i="20"/>
  <c r="AA975" i="20"/>
  <c r="AA979" i="20"/>
  <c r="AA983" i="20"/>
  <c r="AA987" i="20"/>
  <c r="AA991" i="20"/>
  <c r="AA995" i="20"/>
  <c r="AA999" i="20"/>
  <c r="AA1003" i="20"/>
  <c r="AA1007" i="20"/>
  <c r="AA1011" i="20"/>
  <c r="AA1015" i="20"/>
  <c r="AA1019" i="20"/>
  <c r="AA1023" i="20"/>
  <c r="AA1027" i="20"/>
  <c r="AA1031" i="20"/>
  <c r="AA1035" i="20"/>
  <c r="AA1039" i="20"/>
  <c r="AA1043" i="20"/>
  <c r="AA1047" i="20"/>
  <c r="AA1051" i="20"/>
  <c r="AA1055" i="20"/>
  <c r="AA1059" i="20"/>
  <c r="AA1063" i="20"/>
  <c r="AA1067" i="20"/>
  <c r="AA1071" i="20"/>
  <c r="AA1075" i="20"/>
  <c r="AA1079" i="20"/>
  <c r="AA1083" i="20"/>
  <c r="AA1087" i="20"/>
  <c r="AA1091" i="20"/>
  <c r="AA1095" i="20"/>
  <c r="AA1099" i="20"/>
  <c r="AA1103" i="20"/>
  <c r="AA1107" i="20"/>
  <c r="AA1111" i="20"/>
  <c r="AA1115" i="20"/>
  <c r="AA1119" i="20"/>
  <c r="AA1123" i="20"/>
  <c r="AA1127" i="20"/>
  <c r="AA1131" i="20"/>
  <c r="AA1135" i="20"/>
  <c r="AA1139" i="20"/>
  <c r="AA1143" i="20"/>
  <c r="AA1147" i="20"/>
  <c r="AA1151" i="20"/>
  <c r="AA1155" i="20"/>
  <c r="AA1159" i="20"/>
  <c r="AA1163" i="20"/>
  <c r="AA1167" i="20"/>
  <c r="AA1171" i="20"/>
  <c r="AA1175" i="20"/>
  <c r="AA1179" i="20"/>
  <c r="AA1183" i="20"/>
  <c r="AA1187" i="20"/>
  <c r="AA1191" i="20"/>
  <c r="AA1195" i="20"/>
  <c r="AA1199" i="20"/>
  <c r="AA1203" i="20"/>
  <c r="AA1207" i="20"/>
  <c r="AA1211" i="20"/>
  <c r="AA1215" i="20"/>
  <c r="AA1219" i="20"/>
  <c r="AA1223" i="20"/>
  <c r="AA1227" i="20"/>
  <c r="AA1231" i="20"/>
  <c r="AA1235" i="20"/>
  <c r="AA1239" i="20"/>
  <c r="AA1243" i="20"/>
  <c r="AA1247" i="20"/>
  <c r="AA1251" i="20"/>
  <c r="AA1255" i="20"/>
  <c r="AA1259" i="20"/>
  <c r="AA1263" i="20"/>
  <c r="AA1267" i="20"/>
  <c r="AA1271" i="20"/>
  <c r="AA1275" i="20"/>
  <c r="AA1279" i="20"/>
  <c r="AA1283" i="20"/>
  <c r="AA1287" i="20"/>
  <c r="AA1292" i="20"/>
  <c r="AA1296" i="20"/>
  <c r="AA1300" i="20"/>
  <c r="AA1304" i="20"/>
  <c r="AA1308" i="20"/>
  <c r="AA1312" i="20"/>
  <c r="AA1316" i="20"/>
  <c r="AA1320" i="20"/>
  <c r="AA1324" i="20"/>
  <c r="AA1328" i="20"/>
  <c r="AB1496" i="20"/>
  <c r="AB1504" i="20"/>
  <c r="AB1512" i="20"/>
  <c r="AB1520" i="20"/>
  <c r="AA1527" i="20"/>
  <c r="AA1529" i="20"/>
  <c r="AA1535" i="20"/>
  <c r="AA1537" i="20"/>
  <c r="AA1543" i="20"/>
  <c r="AA1545" i="20"/>
  <c r="AA1551" i="20"/>
  <c r="AA1553" i="20"/>
  <c r="AA1559" i="20"/>
  <c r="AA1561" i="20"/>
  <c r="AA1567" i="20"/>
  <c r="AA1569" i="20"/>
  <c r="AA1575" i="20"/>
  <c r="AA1577" i="20"/>
  <c r="AA1583" i="20"/>
  <c r="AA1585" i="20"/>
  <c r="AA1591" i="20"/>
  <c r="AA1593" i="20"/>
  <c r="AA1599" i="20"/>
  <c r="AA1601" i="20"/>
  <c r="AA1607" i="20"/>
  <c r="AA1609" i="20"/>
  <c r="AA1615" i="20"/>
  <c r="AA1617" i="20"/>
  <c r="AA1623" i="20"/>
  <c r="AA1625" i="20"/>
  <c r="AA1631" i="20"/>
  <c r="AA1633" i="20"/>
  <c r="AA1639" i="20"/>
  <c r="AA1641" i="20"/>
  <c r="AA1647" i="20"/>
  <c r="AA1649" i="20"/>
  <c r="AA1655" i="20"/>
  <c r="AA1657" i="20"/>
  <c r="AA1663" i="20"/>
  <c r="AA1665" i="20"/>
  <c r="AA1671" i="20"/>
  <c r="AB1673" i="20"/>
  <c r="AB1685" i="20"/>
  <c r="AB1689" i="20"/>
  <c r="AB1701" i="20"/>
  <c r="AB1705" i="20"/>
  <c r="AA1672" i="20"/>
  <c r="AA1676" i="20"/>
  <c r="AA1680" i="20"/>
  <c r="AA1684" i="20"/>
  <c r="AA1688" i="20"/>
  <c r="AA1692" i="20"/>
  <c r="AA1696" i="20"/>
  <c r="AA1700" i="20"/>
  <c r="AA1704" i="20"/>
  <c r="AA1708" i="20"/>
  <c r="AA1874" i="20"/>
  <c r="AA1878" i="20"/>
  <c r="AA1886" i="20"/>
  <c r="AA1894" i="20"/>
  <c r="AA1902" i="20"/>
  <c r="AA1908" i="20"/>
  <c r="AA1912" i="20"/>
  <c r="AA1914" i="20"/>
  <c r="AA1922" i="20"/>
  <c r="AA1934" i="20"/>
  <c r="AA1945" i="20"/>
  <c r="AA1953" i="20"/>
  <c r="AA1961" i="20"/>
  <c r="AA927" i="20"/>
  <c r="AA931" i="20"/>
  <c r="AA935" i="20"/>
  <c r="AA939" i="20"/>
  <c r="AA943" i="20"/>
  <c r="AA947" i="20"/>
  <c r="AA951" i="20"/>
  <c r="AA955" i="20"/>
  <c r="AA959" i="20"/>
  <c r="AB1289" i="20"/>
  <c r="AB1297" i="20"/>
  <c r="AB1305" i="20"/>
  <c r="AB1313" i="20"/>
  <c r="AB1321" i="20"/>
  <c r="AA1332" i="20"/>
  <c r="AA1336" i="20"/>
  <c r="AA1340" i="20"/>
  <c r="AA1344" i="20"/>
  <c r="AA1348" i="20"/>
  <c r="AA1352" i="20"/>
  <c r="AA1356" i="20"/>
  <c r="AA1360" i="20"/>
  <c r="AA1364" i="20"/>
  <c r="AA1368" i="20"/>
  <c r="AA1372" i="20"/>
  <c r="AA1376" i="20"/>
  <c r="AA1380" i="20"/>
  <c r="AA1384" i="20"/>
  <c r="AA1388" i="20"/>
  <c r="AA1392" i="20"/>
  <c r="AA1396" i="20"/>
  <c r="AA1400" i="20"/>
  <c r="AA1404" i="20"/>
  <c r="AA1408" i="20"/>
  <c r="AA1412" i="20"/>
  <c r="AA1416" i="20"/>
  <c r="AA1420" i="20"/>
  <c r="AA1424" i="20"/>
  <c r="AA1428" i="20"/>
  <c r="AA1432" i="20"/>
  <c r="AA1436" i="20"/>
  <c r="AA1440" i="20"/>
  <c r="AA1444" i="20"/>
  <c r="AA1448" i="20"/>
  <c r="AA1452" i="20"/>
  <c r="AA1456" i="20"/>
  <c r="AA1460" i="20"/>
  <c r="AA1464" i="20"/>
  <c r="AA1468" i="20"/>
  <c r="AA1472" i="20"/>
  <c r="AA1476" i="20"/>
  <c r="AA1480" i="20"/>
  <c r="AA1484" i="20"/>
  <c r="AA1488" i="20"/>
  <c r="AA1489" i="20"/>
  <c r="AA1493" i="20"/>
  <c r="AA1497" i="20"/>
  <c r="AA1501" i="20"/>
  <c r="AA1505" i="20"/>
  <c r="AA1509" i="20"/>
  <c r="AA1513" i="20"/>
  <c r="AA1517" i="20"/>
  <c r="AA1521" i="20"/>
  <c r="AA1712" i="20"/>
  <c r="AA1716" i="20"/>
  <c r="AA1720" i="20"/>
  <c r="AA1724" i="20"/>
  <c r="AA1728" i="20"/>
  <c r="AA1732" i="20"/>
  <c r="AA1736" i="20"/>
  <c r="AA1740" i="20"/>
  <c r="AA1744" i="20"/>
  <c r="AA1748" i="20"/>
  <c r="AA1752" i="20"/>
  <c r="AA1756" i="20"/>
  <c r="AA1760" i="20"/>
  <c r="AA1764" i="20"/>
  <c r="AA1768" i="20"/>
  <c r="AA1772" i="20"/>
  <c r="AA1776" i="20"/>
  <c r="AA1780" i="20"/>
  <c r="AA1784" i="20"/>
  <c r="AB1786" i="20"/>
  <c r="AB1794" i="20"/>
  <c r="AB1802" i="20"/>
  <c r="AB1810" i="20"/>
  <c r="AB1818" i="20"/>
  <c r="AA1825" i="20"/>
  <c r="AA1829" i="20"/>
  <c r="AA1833" i="20"/>
  <c r="AA1837" i="20"/>
  <c r="AA1841" i="20"/>
  <c r="AA1845" i="20"/>
  <c r="AA1849" i="20"/>
  <c r="AA1853" i="20"/>
  <c r="AA1857" i="20"/>
  <c r="AA1861" i="20"/>
  <c r="AA1865" i="20"/>
  <c r="AA1869" i="20"/>
  <c r="AB1873" i="20"/>
  <c r="AB1881" i="20"/>
  <c r="AB1889" i="20"/>
  <c r="AB1897" i="20"/>
  <c r="AB1905" i="20"/>
  <c r="AB1970" i="20"/>
  <c r="AA1939" i="20"/>
  <c r="AA1943" i="20"/>
  <c r="AA1947" i="20"/>
  <c r="AA1951" i="20"/>
  <c r="AA1955" i="20"/>
  <c r="AA1959" i="20"/>
  <c r="AA1963" i="20"/>
  <c r="AA1967" i="20"/>
  <c r="AA1971" i="20"/>
  <c r="AA1975" i="20"/>
  <c r="AA1979" i="20"/>
  <c r="AB1983" i="20"/>
  <c r="AB1991" i="20"/>
  <c r="AB1999" i="20"/>
  <c r="AA1910" i="20"/>
  <c r="AA1932" i="20"/>
  <c r="AA1936" i="20"/>
  <c r="AA1941" i="20"/>
  <c r="AA1949" i="20"/>
  <c r="AA1957" i="20"/>
  <c r="AA1965" i="20"/>
  <c r="AA1969" i="20"/>
  <c r="S17" i="20"/>
  <c r="S16" i="20"/>
  <c r="S18" i="20"/>
  <c r="AA1612" i="20" l="1"/>
  <c r="AB1612" i="20"/>
  <c r="T15" i="20"/>
  <c r="S15" i="20" s="1"/>
  <c r="AA1588" i="20"/>
  <c r="AB1588" i="20"/>
  <c r="AA1524" i="20"/>
  <c r="AB1524" i="20"/>
  <c r="AA1620" i="20"/>
  <c r="AB1620" i="20"/>
  <c r="AA1556" i="20"/>
  <c r="AB1556" i="20"/>
  <c r="T6" i="20"/>
  <c r="D9" i="29" s="1"/>
  <c r="C9" i="29" s="1"/>
  <c r="F10" i="29"/>
  <c r="L10" i="29" s="1"/>
  <c r="N10" i="29" s="1"/>
  <c r="F9" i="29"/>
  <c r="L9" i="29" s="1"/>
  <c r="I4" i="29"/>
  <c r="AB1626" i="20"/>
  <c r="AB1618" i="20"/>
  <c r="AB1610" i="20"/>
  <c r="AB1602" i="20"/>
  <c r="AB1594" i="20"/>
  <c r="AB1586" i="20"/>
  <c r="AB1578" i="20"/>
  <c r="AB1570" i="20"/>
  <c r="AB1562" i="20"/>
  <c r="AB1554" i="20"/>
  <c r="AB1546" i="20"/>
  <c r="AB1538" i="20"/>
  <c r="AB1530" i="20"/>
  <c r="AB1481" i="20"/>
  <c r="AB1473" i="20"/>
  <c r="AB1465" i="20"/>
  <c r="AB1457" i="20"/>
  <c r="AB1449" i="20"/>
  <c r="AB1441" i="20"/>
  <c r="AB1433" i="20"/>
  <c r="AB1425" i="20"/>
  <c r="AB1417" i="20"/>
  <c r="AB1409" i="20"/>
  <c r="AB1401" i="20"/>
  <c r="AB1393" i="20"/>
  <c r="AB1385" i="20"/>
  <c r="AB1377" i="20"/>
  <c r="AB1369" i="20"/>
  <c r="AB1361" i="20"/>
  <c r="AB1353" i="20"/>
  <c r="AB1345" i="20"/>
  <c r="AB1337" i="20"/>
  <c r="AB1284" i="20"/>
  <c r="AB1276" i="20"/>
  <c r="AB1268" i="20"/>
  <c r="AB1260" i="20"/>
  <c r="AB1252" i="20"/>
  <c r="AB1244" i="20"/>
  <c r="AB1236" i="20"/>
  <c r="AB1228" i="20"/>
  <c r="AB1220" i="20"/>
  <c r="AB1212" i="20"/>
  <c r="AB1204" i="20"/>
  <c r="AB1196" i="20"/>
  <c r="AB1188" i="20"/>
  <c r="AB1180" i="20"/>
  <c r="AB1172" i="20"/>
  <c r="AB1164" i="20"/>
  <c r="AB1156" i="20"/>
  <c r="AB1148" i="20"/>
  <c r="AB1140" i="20"/>
  <c r="AB1132" i="20"/>
  <c r="AB1128" i="20"/>
  <c r="AB1124" i="20"/>
  <c r="AB1120" i="20"/>
  <c r="AB1116" i="20"/>
  <c r="AB1108" i="20"/>
  <c r="AB1104" i="20"/>
  <c r="AB1100" i="20"/>
  <c r="AB1092" i="20"/>
  <c r="AB1088" i="20"/>
  <c r="AB1084" i="20"/>
  <c r="AB1076" i="20"/>
  <c r="AB1072" i="20"/>
  <c r="AB1068" i="20"/>
  <c r="AB1060" i="20"/>
  <c r="AB1056" i="20"/>
  <c r="AB1052" i="20"/>
  <c r="AB1044" i="20"/>
  <c r="AB1040" i="20"/>
  <c r="AB1036" i="20"/>
  <c r="AB1028" i="20"/>
  <c r="AB1024" i="20"/>
  <c r="AB1020" i="20"/>
  <c r="AB1012" i="20"/>
  <c r="AB1008" i="20"/>
  <c r="AB1004" i="20"/>
  <c r="AB996" i="20"/>
  <c r="AB992" i="20"/>
  <c r="AB988" i="20"/>
  <c r="AB980" i="20"/>
  <c r="AB976" i="20"/>
  <c r="AB972" i="20"/>
  <c r="AB964" i="20"/>
  <c r="AB529" i="20"/>
  <c r="AB521" i="20"/>
  <c r="AB513" i="20"/>
  <c r="AB505" i="20"/>
  <c r="AB497" i="20"/>
  <c r="AB489" i="20"/>
  <c r="AB481" i="20"/>
  <c r="AB473" i="20"/>
  <c r="AB465" i="20"/>
  <c r="AB457" i="20"/>
  <c r="AB449" i="20"/>
  <c r="AB441" i="20"/>
  <c r="AB433" i="20"/>
  <c r="AB425" i="20"/>
  <c r="AB417" i="20"/>
  <c r="AB409" i="20"/>
  <c r="AB401" i="20"/>
  <c r="AB1624" i="20"/>
  <c r="AB1616" i="20"/>
  <c r="AB1608" i="20"/>
  <c r="AB1600" i="20"/>
  <c r="AB1592" i="20"/>
  <c r="AB1584" i="20"/>
  <c r="AB1576" i="20"/>
  <c r="AB1568" i="20"/>
  <c r="AB1560" i="20"/>
  <c r="AB1552" i="20"/>
  <c r="AB1544" i="20"/>
  <c r="AB1536" i="20"/>
  <c r="AB1528" i="20"/>
  <c r="AB1487" i="20"/>
  <c r="AB1479" i="20"/>
  <c r="AB1471" i="20"/>
  <c r="AB1463" i="20"/>
  <c r="AB1455" i="20"/>
  <c r="AB1447" i="20"/>
  <c r="AB1439" i="20"/>
  <c r="AB1431" i="20"/>
  <c r="AB1423" i="20"/>
  <c r="AB1415" i="20"/>
  <c r="AB1407" i="20"/>
  <c r="AB1399" i="20"/>
  <c r="AB1391" i="20"/>
  <c r="AB1383" i="20"/>
  <c r="AB1375" i="20"/>
  <c r="AB1367" i="20"/>
  <c r="AB1359" i="20"/>
  <c r="AB1351" i="20"/>
  <c r="AB1343" i="20"/>
  <c r="AB1335" i="20"/>
  <c r="AB1282" i="20"/>
  <c r="AB1274" i="20"/>
  <c r="AB1266" i="20"/>
  <c r="AB1258" i="20"/>
  <c r="AB1250" i="20"/>
  <c r="AB1242" i="20"/>
  <c r="AB1234" i="20"/>
  <c r="AB1226" i="20"/>
  <c r="AB1218" i="20"/>
  <c r="AB1210" i="20"/>
  <c r="AB1202" i="20"/>
  <c r="AB1194" i="20"/>
  <c r="AB1186" i="20"/>
  <c r="AB1178" i="20"/>
  <c r="AB1170" i="20"/>
  <c r="AB1162" i="20"/>
  <c r="AB1154" i="20"/>
  <c r="AB1146" i="20"/>
  <c r="AB1138" i="20"/>
  <c r="AB531" i="20"/>
  <c r="AB523" i="20"/>
  <c r="AB515" i="20"/>
  <c r="AB507" i="20"/>
  <c r="AB499" i="20"/>
  <c r="AB491" i="20"/>
  <c r="AB483" i="20"/>
  <c r="AB475" i="20"/>
  <c r="AB467" i="20"/>
  <c r="AB459" i="20"/>
  <c r="AB451" i="20"/>
  <c r="AB443" i="20"/>
  <c r="AB435" i="20"/>
  <c r="AB427" i="20"/>
  <c r="AB419" i="20"/>
  <c r="AB411" i="20"/>
  <c r="AB403" i="20"/>
  <c r="AB395" i="20"/>
  <c r="AB391" i="20"/>
  <c r="AB383" i="20"/>
  <c r="AB379" i="20"/>
  <c r="AB375" i="20"/>
  <c r="AB367" i="20"/>
  <c r="AB363" i="20"/>
  <c r="AB359" i="20"/>
  <c r="AB351" i="20"/>
  <c r="AB347" i="20"/>
  <c r="AB343" i="20"/>
  <c r="AB335" i="20"/>
  <c r="AB331" i="20"/>
  <c r="AB327" i="20"/>
  <c r="AB319" i="20"/>
  <c r="AB315" i="20"/>
  <c r="AB311" i="20"/>
  <c r="AB303" i="20"/>
  <c r="AB299" i="20"/>
  <c r="AB295" i="20"/>
  <c r="AB287" i="20"/>
  <c r="AB283" i="20"/>
  <c r="AB279" i="20"/>
  <c r="AB271" i="20"/>
  <c r="AB267" i="20"/>
  <c r="AB263" i="20"/>
  <c r="AB255" i="20"/>
  <c r="AB251" i="20"/>
  <c r="AB247" i="20"/>
  <c r="AB239" i="20"/>
  <c r="AB235" i="20"/>
  <c r="AB231" i="20"/>
  <c r="AB223" i="20"/>
  <c r="AB219" i="20"/>
  <c r="AB1895" i="20"/>
  <c r="AB1879" i="20"/>
  <c r="AB960" i="20"/>
  <c r="AB920" i="20"/>
  <c r="AB916" i="20"/>
  <c r="AB912" i="20"/>
  <c r="AB908" i="20"/>
  <c r="AB904" i="20"/>
  <c r="AB900" i="20"/>
  <c r="AB896" i="20"/>
  <c r="AB892" i="20"/>
  <c r="AB888" i="20"/>
  <c r="AB884" i="20"/>
  <c r="AB162" i="20"/>
  <c r="AB154" i="20"/>
  <c r="AB146" i="20"/>
  <c r="AB138" i="20"/>
  <c r="AB130" i="20"/>
  <c r="AB122" i="20"/>
  <c r="AB114" i="20"/>
  <c r="AB106" i="20"/>
  <c r="AB98" i="20"/>
  <c r="AB90" i="20"/>
  <c r="AB922" i="20"/>
  <c r="AB914" i="20"/>
  <c r="AB906" i="20"/>
  <c r="AB898" i="20"/>
  <c r="AB890" i="20"/>
  <c r="AB168" i="20"/>
  <c r="AB160" i="20"/>
  <c r="AB152" i="20"/>
  <c r="AB144" i="20"/>
  <c r="AB136" i="20"/>
  <c r="AB128" i="20"/>
  <c r="AB120" i="20"/>
  <c r="AB112" i="20"/>
  <c r="AB104" i="20"/>
  <c r="AB96" i="20"/>
  <c r="AB88" i="20"/>
  <c r="AB80" i="20"/>
  <c r="AB76" i="20"/>
  <c r="AB60" i="20"/>
  <c r="AB44" i="20"/>
  <c r="AB2001" i="20"/>
  <c r="AB1993" i="20"/>
  <c r="AB1985" i="20"/>
  <c r="AB1980" i="20"/>
  <c r="AB1976" i="20"/>
  <c r="AB1972" i="20"/>
  <c r="AB1966" i="20"/>
  <c r="AB1958" i="20"/>
  <c r="AB1950" i="20"/>
  <c r="AB1942" i="20"/>
  <c r="AB1935" i="20"/>
  <c r="AB1931" i="20"/>
  <c r="AB1927" i="20"/>
  <c r="AB1923" i="20"/>
  <c r="AB1919" i="20"/>
  <c r="AB1915" i="20"/>
  <c r="AB1911" i="20"/>
  <c r="AB1907" i="20"/>
  <c r="AB1899" i="20"/>
  <c r="AB1891" i="20"/>
  <c r="AB1883" i="20"/>
  <c r="AB1875" i="20"/>
  <c r="AB1820" i="20"/>
  <c r="AB1812" i="20"/>
  <c r="AB1804" i="20"/>
  <c r="AB1796" i="20"/>
  <c r="AB1788" i="20"/>
  <c r="AB1781" i="20"/>
  <c r="AB1777" i="20"/>
  <c r="AB1773" i="20"/>
  <c r="AB1769" i="20"/>
  <c r="AB1765" i="20"/>
  <c r="AB1761" i="20"/>
  <c r="AB1757" i="20"/>
  <c r="AB1753" i="20"/>
  <c r="AB1749" i="20"/>
  <c r="AB1745" i="20"/>
  <c r="AB1741" i="20"/>
  <c r="AB1737" i="20"/>
  <c r="AB1733" i="20"/>
  <c r="AB1729" i="20"/>
  <c r="AB1725" i="20"/>
  <c r="AB1721" i="20"/>
  <c r="AB1717" i="20"/>
  <c r="AB1713" i="20"/>
  <c r="AB1703" i="20"/>
  <c r="AB1687" i="20"/>
  <c r="AB1679" i="20"/>
  <c r="AB1670" i="20"/>
  <c r="AB1666" i="20"/>
  <c r="AB1662" i="20"/>
  <c r="AB1658" i="20"/>
  <c r="AB1654" i="20"/>
  <c r="AB1650" i="20"/>
  <c r="AB1646" i="20"/>
  <c r="AB1642" i="20"/>
  <c r="AB1638" i="20"/>
  <c r="AB1634" i="20"/>
  <c r="AB1630" i="20"/>
  <c r="AB1622" i="20"/>
  <c r="AB1614" i="20"/>
  <c r="AB1606" i="20"/>
  <c r="AB1598" i="20"/>
  <c r="AB1590" i="20"/>
  <c r="AB1582" i="20"/>
  <c r="AB1574" i="20"/>
  <c r="AB1566" i="20"/>
  <c r="AB1558" i="20"/>
  <c r="AB1550" i="20"/>
  <c r="AB1542" i="20"/>
  <c r="AB1534" i="20"/>
  <c r="AB1526" i="20"/>
  <c r="AB1522" i="20"/>
  <c r="AB1514" i="20"/>
  <c r="AB1506" i="20"/>
  <c r="AB1498" i="20"/>
  <c r="AB1490" i="20"/>
  <c r="AB1485" i="20"/>
  <c r="AB1477" i="20"/>
  <c r="AB1469" i="20"/>
  <c r="AB1461" i="20"/>
  <c r="AB1453" i="20"/>
  <c r="AB1445" i="20"/>
  <c r="AB1437" i="20"/>
  <c r="AB1429" i="20"/>
  <c r="AB1421" i="20"/>
  <c r="AB1413" i="20"/>
  <c r="AB1405" i="20"/>
  <c r="AB1397" i="20"/>
  <c r="AB1389" i="20"/>
  <c r="AB1381" i="20"/>
  <c r="AB1373" i="20"/>
  <c r="AB1365" i="20"/>
  <c r="AB1357" i="20"/>
  <c r="AB1349" i="20"/>
  <c r="AB1341" i="20"/>
  <c r="AB1333" i="20"/>
  <c r="AB1319" i="20"/>
  <c r="AB1303" i="20"/>
  <c r="AB1288" i="20"/>
  <c r="AB1280" i="20"/>
  <c r="AB1272" i="20"/>
  <c r="AB1264" i="20"/>
  <c r="AB1256" i="20"/>
  <c r="AB1248" i="20"/>
  <c r="AB1240" i="20"/>
  <c r="AB1232" i="20"/>
  <c r="AB1224" i="20"/>
  <c r="AB1216" i="20"/>
  <c r="AB1208" i="20"/>
  <c r="AB1200" i="20"/>
  <c r="AB1192" i="20"/>
  <c r="AB1184" i="20"/>
  <c r="AB1176" i="20"/>
  <c r="AB1168" i="20"/>
  <c r="AB1160" i="20"/>
  <c r="AB1152" i="20"/>
  <c r="AB1144" i="20"/>
  <c r="AB1136" i="20"/>
  <c r="AB1112" i="20"/>
  <c r="AB1096" i="20"/>
  <c r="AB1080" i="20"/>
  <c r="AB1064" i="20"/>
  <c r="AB1048" i="20"/>
  <c r="AB1032" i="20"/>
  <c r="AB1016" i="20"/>
  <c r="AB1000" i="20"/>
  <c r="AB984" i="20"/>
  <c r="AB968" i="20"/>
  <c r="AB956" i="20"/>
  <c r="AB940" i="20"/>
  <c r="AB924" i="20"/>
  <c r="AB806" i="20"/>
  <c r="AB798" i="20"/>
  <c r="AB790" i="20"/>
  <c r="AB782" i="20"/>
  <c r="AB774" i="20"/>
  <c r="AB766" i="20"/>
  <c r="AB758" i="20"/>
  <c r="AB750" i="20"/>
  <c r="AB742" i="20"/>
  <c r="AB734" i="20"/>
  <c r="AB726" i="20"/>
  <c r="AB718" i="20"/>
  <c r="AB702" i="20"/>
  <c r="AB694" i="20"/>
  <c r="AB678" i="20"/>
  <c r="AB670" i="20"/>
  <c r="AB662" i="20"/>
  <c r="AB654" i="20"/>
  <c r="AB646" i="20"/>
  <c r="AB638" i="20"/>
  <c r="AB630" i="20"/>
  <c r="AB582" i="20"/>
  <c r="AB574" i="20"/>
  <c r="AB566" i="20"/>
  <c r="AB558" i="20"/>
  <c r="AB550" i="20"/>
  <c r="AB545" i="20"/>
  <c r="AB541" i="20"/>
  <c r="AB537" i="20"/>
  <c r="AB533" i="20"/>
  <c r="AB389" i="20"/>
  <c r="AB373" i="20"/>
  <c r="AB357" i="20"/>
  <c r="AB341" i="20"/>
  <c r="AB325" i="20"/>
  <c r="AB309" i="20"/>
  <c r="AB293" i="20"/>
  <c r="AB277" i="20"/>
  <c r="AB261" i="20"/>
  <c r="AB245" i="20"/>
  <c r="AB229" i="20"/>
  <c r="AB876" i="20"/>
  <c r="AB868" i="20"/>
  <c r="AB860" i="20"/>
  <c r="AB852" i="20"/>
  <c r="AB844" i="20"/>
  <c r="AB836" i="20"/>
  <c r="AB828" i="20"/>
  <c r="AB820" i="20"/>
  <c r="AB812" i="20"/>
  <c r="AB804" i="20"/>
  <c r="AB780" i="20"/>
  <c r="AB772" i="20"/>
  <c r="AB764" i="20"/>
  <c r="AB756" i="20"/>
  <c r="AB748" i="20"/>
  <c r="AB740" i="20"/>
  <c r="AB732" i="20"/>
  <c r="AB724" i="20"/>
  <c r="AB716" i="20"/>
  <c r="AB708" i="20"/>
  <c r="AB700" i="20"/>
  <c r="AB692" i="20"/>
  <c r="AB684" i="20"/>
  <c r="AB676" i="20"/>
  <c r="AB668" i="20"/>
  <c r="AB660" i="20"/>
  <c r="AB652" i="20"/>
  <c r="AB644" i="20"/>
  <c r="AB636" i="20"/>
  <c r="AB628" i="20"/>
  <c r="AB620" i="20"/>
  <c r="AB612" i="20"/>
  <c r="AB604" i="20"/>
  <c r="AB596" i="20"/>
  <c r="AB588" i="20"/>
  <c r="AB580" i="20"/>
  <c r="AB35" i="20"/>
  <c r="AB31" i="20"/>
  <c r="AB27" i="20"/>
  <c r="AB23" i="20"/>
  <c r="AB19" i="20"/>
  <c r="AB32" i="20"/>
  <c r="AB28" i="20"/>
  <c r="AB24" i="20"/>
  <c r="AB20" i="20"/>
  <c r="AB16" i="20"/>
  <c r="AB14" i="20"/>
  <c r="AB10" i="20"/>
  <c r="AB7" i="20"/>
  <c r="AB12" i="20"/>
  <c r="AB9" i="20"/>
  <c r="AB2003" i="20"/>
  <c r="AB1997" i="20"/>
  <c r="AB1989" i="20"/>
  <c r="AB1981" i="20"/>
  <c r="AB1978" i="20"/>
  <c r="AB1974" i="20"/>
  <c r="AB1962" i="20"/>
  <c r="AB1954" i="20"/>
  <c r="AB1946" i="20"/>
  <c r="AB1937" i="20"/>
  <c r="AB1933" i="20"/>
  <c r="AB1929" i="20"/>
  <c r="AB1925" i="20"/>
  <c r="AB1921" i="20"/>
  <c r="AB1917" i="20"/>
  <c r="AB1913" i="20"/>
  <c r="AB1909" i="20"/>
  <c r="AB1903" i="20"/>
  <c r="AB1887" i="20"/>
  <c r="AB1871" i="20"/>
  <c r="AB1868" i="20"/>
  <c r="AB1864" i="20"/>
  <c r="AB1860" i="20"/>
  <c r="AB1856" i="20"/>
  <c r="AB1852" i="20"/>
  <c r="AB1848" i="20"/>
  <c r="AB1844" i="20"/>
  <c r="AB1840" i="20"/>
  <c r="AB1836" i="20"/>
  <c r="AB1832" i="20"/>
  <c r="AB1828" i="20"/>
  <c r="AB1824" i="20"/>
  <c r="AB1816" i="20"/>
  <c r="AB1808" i="20"/>
  <c r="AB1800" i="20"/>
  <c r="AB1792" i="20"/>
  <c r="AB1783" i="20"/>
  <c r="AB1779" i="20"/>
  <c r="AB1775" i="20"/>
  <c r="AB1771" i="20"/>
  <c r="AB1767" i="20"/>
  <c r="AB1763" i="20"/>
  <c r="AB1759" i="20"/>
  <c r="AB1755" i="20"/>
  <c r="AB1751" i="20"/>
  <c r="AB1747" i="20"/>
  <c r="AB1743" i="20"/>
  <c r="AB1739" i="20"/>
  <c r="AB1735" i="20"/>
  <c r="AB1731" i="20"/>
  <c r="AB1727" i="20"/>
  <c r="AB1723" i="20"/>
  <c r="AB1719" i="20"/>
  <c r="AB1715" i="20"/>
  <c r="AB1711" i="20"/>
  <c r="AB1707" i="20"/>
  <c r="AB1699" i="20"/>
  <c r="AB1691" i="20"/>
  <c r="AB1683" i="20"/>
  <c r="AB1675" i="20"/>
  <c r="AB1668" i="20"/>
  <c r="AB1664" i="20"/>
  <c r="AB1660" i="20"/>
  <c r="AB1656" i="20"/>
  <c r="AB1652" i="20"/>
  <c r="AB1648" i="20"/>
  <c r="AB1644" i="20"/>
  <c r="AB1640" i="20"/>
  <c r="AB1636" i="20"/>
  <c r="AB1632" i="20"/>
  <c r="AB1518" i="20"/>
  <c r="AB1510" i="20"/>
  <c r="AB1502" i="20"/>
  <c r="AB1494" i="20"/>
  <c r="AB1323" i="20"/>
  <c r="AB1315" i="20"/>
  <c r="AB1307" i="20"/>
  <c r="AB1299" i="20"/>
  <c r="AB1291" i="20"/>
  <c r="AB1122" i="20"/>
  <c r="AB1114" i="20"/>
  <c r="AB1098" i="20"/>
  <c r="AB1082" i="20"/>
  <c r="AB1066" i="20"/>
  <c r="AB1050" i="20"/>
  <c r="AB1034" i="20"/>
  <c r="AB1018" i="20"/>
  <c r="AB1002" i="20"/>
  <c r="AB986" i="20"/>
  <c r="AB970" i="20"/>
  <c r="AB952" i="20"/>
  <c r="AB944" i="20"/>
  <c r="AB936" i="20"/>
  <c r="AB928" i="20"/>
  <c r="AB882" i="20"/>
  <c r="AB874" i="20"/>
  <c r="AB866" i="20"/>
  <c r="AB858" i="20"/>
  <c r="AB850" i="20"/>
  <c r="AB842" i="20"/>
  <c r="AB834" i="20"/>
  <c r="AB826" i="20"/>
  <c r="AB818" i="20"/>
  <c r="AB810" i="20"/>
  <c r="AB802" i="20"/>
  <c r="AB794" i="20"/>
  <c r="AB786" i="20"/>
  <c r="AB778" i="20"/>
  <c r="AB770" i="20"/>
  <c r="AB762" i="20"/>
  <c r="AB754" i="20"/>
  <c r="AB746" i="20"/>
  <c r="AB738" i="20"/>
  <c r="AB730" i="20"/>
  <c r="AB722" i="20"/>
  <c r="AB706" i="20"/>
  <c r="AB690" i="20"/>
  <c r="AB682" i="20"/>
  <c r="AB674" i="20"/>
  <c r="AB666" i="20"/>
  <c r="AB658" i="20"/>
  <c r="AB650" i="20"/>
  <c r="AB642" i="20"/>
  <c r="AB634" i="20"/>
  <c r="AB586" i="20"/>
  <c r="AB578" i="20"/>
  <c r="AB570" i="20"/>
  <c r="AB562" i="20"/>
  <c r="AB554" i="20"/>
  <c r="AB546" i="20"/>
  <c r="AB543" i="20"/>
  <c r="AB539" i="20"/>
  <c r="AB535" i="20"/>
  <c r="AB527" i="20"/>
  <c r="AB519" i="20"/>
  <c r="AB511" i="20"/>
  <c r="AB503" i="20"/>
  <c r="AB495" i="20"/>
  <c r="AB487" i="20"/>
  <c r="AB479" i="20"/>
  <c r="AB471" i="20"/>
  <c r="AB463" i="20"/>
  <c r="AB455" i="20"/>
  <c r="AB447" i="20"/>
  <c r="AB439" i="20"/>
  <c r="AB431" i="20"/>
  <c r="AB423" i="20"/>
  <c r="AB415" i="20"/>
  <c r="AB407" i="20"/>
  <c r="AB399" i="20"/>
  <c r="AB387" i="20"/>
  <c r="AB371" i="20"/>
  <c r="AB355" i="20"/>
  <c r="AB339" i="20"/>
  <c r="AB323" i="20"/>
  <c r="AB307" i="20"/>
  <c r="AB291" i="20"/>
  <c r="AB275" i="20"/>
  <c r="AB259" i="20"/>
  <c r="AB243" i="20"/>
  <c r="AB227" i="20"/>
  <c r="AB872" i="20"/>
  <c r="AB864" i="20"/>
  <c r="AB856" i="20"/>
  <c r="AB848" i="20"/>
  <c r="AB840" i="20"/>
  <c r="AB832" i="20"/>
  <c r="AB824" i="20"/>
  <c r="AB816" i="20"/>
  <c r="AB808" i="20"/>
  <c r="AB800" i="20"/>
  <c r="AB784" i="20"/>
  <c r="AB776" i="20"/>
  <c r="AB768" i="20"/>
  <c r="AB760" i="20"/>
  <c r="AB752" i="20"/>
  <c r="AB744" i="20"/>
  <c r="AB736" i="20"/>
  <c r="AB720" i="20"/>
  <c r="AB712" i="20"/>
  <c r="AB704" i="20"/>
  <c r="AB696" i="20"/>
  <c r="AB688" i="20"/>
  <c r="AB680" i="20"/>
  <c r="AB672" i="20"/>
  <c r="AB656" i="20"/>
  <c r="AB648" i="20"/>
  <c r="AB640" i="20"/>
  <c r="AB632" i="20"/>
  <c r="AB624" i="20"/>
  <c r="AB616" i="20"/>
  <c r="AB608" i="20"/>
  <c r="AB600" i="20"/>
  <c r="AB592" i="20"/>
  <c r="AB584" i="20"/>
  <c r="AB576" i="20"/>
  <c r="AB164" i="20"/>
  <c r="AB156" i="20"/>
  <c r="AB148" i="20"/>
  <c r="AB140" i="20"/>
  <c r="AB132" i="20"/>
  <c r="AB124" i="20"/>
  <c r="AB116" i="20"/>
  <c r="AB108" i="20"/>
  <c r="AB100" i="20"/>
  <c r="AB92" i="20"/>
  <c r="AB33" i="20"/>
  <c r="AB29" i="20"/>
  <c r="AB25" i="20"/>
  <c r="AB21" i="20"/>
  <c r="AB17" i="20"/>
  <c r="AB34" i="20"/>
  <c r="AB30" i="20"/>
  <c r="AB26" i="20"/>
  <c r="AB22" i="20"/>
  <c r="AB18" i="20"/>
  <c r="AB13" i="20"/>
  <c r="AB8" i="20"/>
  <c r="AA5" i="20"/>
  <c r="AB11" i="20"/>
  <c r="AA6" i="20"/>
  <c r="AA15" i="20"/>
  <c r="F8" i="29"/>
  <c r="L8" i="29" s="1"/>
  <c r="D4" i="29"/>
  <c r="C8" i="29"/>
  <c r="AB1327" i="20"/>
  <c r="AB1311" i="20"/>
  <c r="AB1295" i="20"/>
  <c r="AB1866" i="20"/>
  <c r="AB1858" i="20"/>
  <c r="AB1850" i="20"/>
  <c r="AB1395" i="20"/>
  <c r="AB1379" i="20"/>
  <c r="AB1363" i="20"/>
  <c r="AB1347" i="20"/>
  <c r="AB1331" i="20"/>
  <c r="AB1842" i="20"/>
  <c r="AB1834" i="20"/>
  <c r="AB1826" i="20"/>
  <c r="AB1329" i="20"/>
  <c r="AB932" i="20"/>
  <c r="AB948" i="20"/>
  <c r="AB1969" i="20"/>
  <c r="AB1965" i="20"/>
  <c r="AB1957" i="20"/>
  <c r="AB1949" i="20"/>
  <c r="AB1941" i="20"/>
  <c r="AB1936" i="20"/>
  <c r="AB1932" i="20"/>
  <c r="AB1910" i="20"/>
  <c r="AB1979" i="20"/>
  <c r="AB1975" i="20"/>
  <c r="AB1971" i="20"/>
  <c r="AB1967" i="20"/>
  <c r="AB1963" i="20"/>
  <c r="AB1959" i="20"/>
  <c r="AB1955" i="20"/>
  <c r="AB1951" i="20"/>
  <c r="AB1947" i="20"/>
  <c r="AB1943" i="20"/>
  <c r="AB1939" i="20"/>
  <c r="AB1869" i="20"/>
  <c r="AB1865" i="20"/>
  <c r="AB1861" i="20"/>
  <c r="AB1857" i="20"/>
  <c r="AB1853" i="20"/>
  <c r="AB1849" i="20"/>
  <c r="AB1845" i="20"/>
  <c r="AB1841" i="20"/>
  <c r="AB1837" i="20"/>
  <c r="AB1833" i="20"/>
  <c r="AB1829" i="20"/>
  <c r="AB1825" i="20"/>
  <c r="AB1784" i="20"/>
  <c r="AB1780" i="20"/>
  <c r="AB1776" i="20"/>
  <c r="AB1772" i="20"/>
  <c r="AB1768" i="20"/>
  <c r="AB1764" i="20"/>
  <c r="AB1760" i="20"/>
  <c r="AB1756" i="20"/>
  <c r="AB1752" i="20"/>
  <c r="AB1748" i="20"/>
  <c r="AB1744" i="20"/>
  <c r="AB1740" i="20"/>
  <c r="AB1736" i="20"/>
  <c r="AB1732" i="20"/>
  <c r="AB1728" i="20"/>
  <c r="AB1724" i="20"/>
  <c r="AB1720" i="20"/>
  <c r="AB1716" i="20"/>
  <c r="AB1712" i="20"/>
  <c r="AB1521" i="20"/>
  <c r="AB1517" i="20"/>
  <c r="AB1513" i="20"/>
  <c r="AB1509" i="20"/>
  <c r="AB1505" i="20"/>
  <c r="AB1501" i="20"/>
  <c r="AB1497" i="20"/>
  <c r="AB1493" i="20"/>
  <c r="AB1489" i="20"/>
  <c r="AB1488" i="20"/>
  <c r="AB1484" i="20"/>
  <c r="AB1480" i="20"/>
  <c r="AB1476" i="20"/>
  <c r="AB1472" i="20"/>
  <c r="AB1468" i="20"/>
  <c r="AB1464" i="20"/>
  <c r="AB1460" i="20"/>
  <c r="AB1456" i="20"/>
  <c r="AB1452" i="20"/>
  <c r="AB1448" i="20"/>
  <c r="AB1444" i="20"/>
  <c r="AB1440" i="20"/>
  <c r="AB1436" i="20"/>
  <c r="AB1432" i="20"/>
  <c r="AB1428" i="20"/>
  <c r="AB1424" i="20"/>
  <c r="AB1420" i="20"/>
  <c r="AB1416" i="20"/>
  <c r="AB1412" i="20"/>
  <c r="AB1408" i="20"/>
  <c r="AB1404" i="20"/>
  <c r="AB1400" i="20"/>
  <c r="AB1396" i="20"/>
  <c r="AB1392" i="20"/>
  <c r="AB1388" i="20"/>
  <c r="AB1384" i="20"/>
  <c r="AB1380" i="20"/>
  <c r="AB1376" i="20"/>
  <c r="AB1372" i="20"/>
  <c r="AB1368" i="20"/>
  <c r="AB1364" i="20"/>
  <c r="AB1360" i="20"/>
  <c r="AB1356" i="20"/>
  <c r="AB1352" i="20"/>
  <c r="AB1348" i="20"/>
  <c r="AB1344" i="20"/>
  <c r="AB1340" i="20"/>
  <c r="AB1336" i="20"/>
  <c r="AB1332" i="20"/>
  <c r="AB959" i="20"/>
  <c r="AB955" i="20"/>
  <c r="AB951" i="20"/>
  <c r="AB947" i="20"/>
  <c r="AB943" i="20"/>
  <c r="AB939" i="20"/>
  <c r="AB935" i="20"/>
  <c r="AB931" i="20"/>
  <c r="AB927" i="20"/>
  <c r="AB1961" i="20"/>
  <c r="AB1953" i="20"/>
  <c r="AB1945" i="20"/>
  <c r="AB1934" i="20"/>
  <c r="AB1922" i="20"/>
  <c r="AB1914" i="20"/>
  <c r="AB1912" i="20"/>
  <c r="AB1908" i="20"/>
  <c r="AB1902" i="20"/>
  <c r="AB1894" i="20"/>
  <c r="AB1886" i="20"/>
  <c r="AB1878" i="20"/>
  <c r="AB1874" i="20"/>
  <c r="AB1708" i="20"/>
  <c r="AB1704" i="20"/>
  <c r="AB1700" i="20"/>
  <c r="AB1696" i="20"/>
  <c r="AB1692" i="20"/>
  <c r="AB1688" i="20"/>
  <c r="AB1684" i="20"/>
  <c r="AB1680" i="20"/>
  <c r="AB1676" i="20"/>
  <c r="AB1672" i="20"/>
  <c r="AB1671" i="20"/>
  <c r="AB1665" i="20"/>
  <c r="AB1663" i="20"/>
  <c r="AB1657" i="20"/>
  <c r="AB1655" i="20"/>
  <c r="AB1649" i="20"/>
  <c r="AB1647" i="20"/>
  <c r="AB1641" i="20"/>
  <c r="AB1639" i="20"/>
  <c r="AB1633" i="20"/>
  <c r="AB1631" i="20"/>
  <c r="AB1625" i="20"/>
  <c r="AB1623" i="20"/>
  <c r="AB1617" i="20"/>
  <c r="AB1615" i="20"/>
  <c r="AB1609" i="20"/>
  <c r="AB1607" i="20"/>
  <c r="AB1601" i="20"/>
  <c r="AB1599" i="20"/>
  <c r="AB1593" i="20"/>
  <c r="AB1591" i="20"/>
  <c r="AB1585" i="20"/>
  <c r="AB1583" i="20"/>
  <c r="AB1577" i="20"/>
  <c r="AB1575" i="20"/>
  <c r="AB1569" i="20"/>
  <c r="AB1567" i="20"/>
  <c r="AB1561" i="20"/>
  <c r="AB1559" i="20"/>
  <c r="AB1553" i="20"/>
  <c r="AB1551" i="20"/>
  <c r="AB1545" i="20"/>
  <c r="AB1543" i="20"/>
  <c r="AB1537" i="20"/>
  <c r="AB1535" i="20"/>
  <c r="AB1529" i="20"/>
  <c r="AB1527" i="20"/>
  <c r="AB1328" i="20"/>
  <c r="AB1324" i="20"/>
  <c r="AB1320" i="20"/>
  <c r="AB1316" i="20"/>
  <c r="AB1312" i="20"/>
  <c r="AB1308" i="20"/>
  <c r="AB1304" i="20"/>
  <c r="AB1300" i="20"/>
  <c r="AB1296" i="20"/>
  <c r="AB1292" i="20"/>
  <c r="AB1287" i="20"/>
  <c r="AB1283" i="20"/>
  <c r="AB1279" i="20"/>
  <c r="AB1275" i="20"/>
  <c r="AB1271" i="20"/>
  <c r="AB1267" i="20"/>
  <c r="AB1263" i="20"/>
  <c r="AB1259" i="20"/>
  <c r="AB1255" i="20"/>
  <c r="AB1251" i="20"/>
  <c r="AB1247" i="20"/>
  <c r="AB1243" i="20"/>
  <c r="AB1239" i="20"/>
  <c r="AB1235" i="20"/>
  <c r="AB1231" i="20"/>
  <c r="AB1227" i="20"/>
  <c r="AB1223" i="20"/>
  <c r="AB1219" i="20"/>
  <c r="AB1215" i="20"/>
  <c r="AB1211" i="20"/>
  <c r="AB1207" i="20"/>
  <c r="AB1203" i="20"/>
  <c r="AB1199" i="20"/>
  <c r="AB1195" i="20"/>
  <c r="AB1191" i="20"/>
  <c r="AB1187" i="20"/>
  <c r="AB1183" i="20"/>
  <c r="AB1179" i="20"/>
  <c r="AB1175" i="20"/>
  <c r="AB1171" i="20"/>
  <c r="AB1167" i="20"/>
  <c r="AB1163" i="20"/>
  <c r="AB1159" i="20"/>
  <c r="AB1155" i="20"/>
  <c r="AB1151" i="20"/>
  <c r="AB1147" i="20"/>
  <c r="AB1143" i="20"/>
  <c r="AB1139" i="20"/>
  <c r="AB1135" i="20"/>
  <c r="AB1131" i="20"/>
  <c r="AB1127" i="20"/>
  <c r="AB1123" i="20"/>
  <c r="AB1119" i="20"/>
  <c r="AB1115" i="20"/>
  <c r="AB1111" i="20"/>
  <c r="AB1107" i="20"/>
  <c r="AB1103" i="20"/>
  <c r="AB1099" i="20"/>
  <c r="AB1095" i="20"/>
  <c r="AB1091" i="20"/>
  <c r="AB1087" i="20"/>
  <c r="AB1083" i="20"/>
  <c r="AB1079" i="20"/>
  <c r="AB1075" i="20"/>
  <c r="AB1071" i="20"/>
  <c r="AB1067" i="20"/>
  <c r="AB1063" i="20"/>
  <c r="AB1059" i="20"/>
  <c r="AB1055" i="20"/>
  <c r="AB1051" i="20"/>
  <c r="AB1047" i="20"/>
  <c r="AB1043" i="20"/>
  <c r="AB1039" i="20"/>
  <c r="AB1035" i="20"/>
  <c r="AB1031" i="20"/>
  <c r="AB1027" i="20"/>
  <c r="AB1023" i="20"/>
  <c r="AB1019" i="20"/>
  <c r="AB1015" i="20"/>
  <c r="AB1011" i="20"/>
  <c r="AB1007" i="20"/>
  <c r="AB1003" i="20"/>
  <c r="AB999" i="20"/>
  <c r="AB995" i="20"/>
  <c r="AB991" i="20"/>
  <c r="AB987" i="20"/>
  <c r="AB983" i="20"/>
  <c r="AB979" i="20"/>
  <c r="AB975" i="20"/>
  <c r="AB971" i="20"/>
  <c r="AB967" i="20"/>
  <c r="AB963" i="20"/>
  <c r="AB213" i="20"/>
  <c r="AB209" i="20"/>
  <c r="AB205" i="20"/>
  <c r="AB201" i="20"/>
  <c r="AB197" i="20"/>
  <c r="AB193" i="20"/>
  <c r="AB189" i="20"/>
  <c r="AB185" i="20"/>
  <c r="AB181" i="20"/>
  <c r="AB177" i="20"/>
  <c r="AB173" i="20"/>
  <c r="AB169" i="20"/>
  <c r="AB165" i="20"/>
  <c r="AB161" i="20"/>
  <c r="AB157" i="20"/>
  <c r="AB153" i="20"/>
  <c r="AB149" i="20"/>
  <c r="AB145" i="20"/>
  <c r="AB141" i="20"/>
  <c r="AB137" i="20"/>
  <c r="AB133" i="20"/>
  <c r="AB129" i="20"/>
  <c r="AB125" i="20"/>
  <c r="AB121" i="20"/>
  <c r="AB117" i="20"/>
  <c r="AB113" i="20"/>
  <c r="AB109" i="20"/>
  <c r="AB105" i="20"/>
  <c r="AB101" i="20"/>
  <c r="AB97" i="20"/>
  <c r="AB93" i="20"/>
  <c r="AB89" i="20"/>
  <c r="AB85" i="20"/>
  <c r="AB81" i="20"/>
  <c r="AB77" i="20"/>
  <c r="AB73" i="20"/>
  <c r="AB69" i="20"/>
  <c r="AB65" i="20"/>
  <c r="AB61" i="20"/>
  <c r="AB57" i="20"/>
  <c r="AB53" i="20"/>
  <c r="AB49" i="20"/>
  <c r="AB45" i="20"/>
  <c r="AB41" i="20"/>
  <c r="AB37" i="20"/>
  <c r="AB215" i="20"/>
  <c r="AB211" i="20"/>
  <c r="AB207" i="20"/>
  <c r="AB203" i="20"/>
  <c r="AB199" i="20"/>
  <c r="AB195" i="20"/>
  <c r="AB191" i="20"/>
  <c r="AB187" i="20"/>
  <c r="AB183" i="20"/>
  <c r="AB179" i="20"/>
  <c r="AB175" i="20"/>
  <c r="AB171" i="20"/>
  <c r="AB167" i="20"/>
  <c r="AB163" i="20"/>
  <c r="AB159" i="20"/>
  <c r="AB155" i="20"/>
  <c r="AB151" i="20"/>
  <c r="AB147" i="20"/>
  <c r="AB143" i="20"/>
  <c r="AB139" i="20"/>
  <c r="AB135" i="20"/>
  <c r="AB131" i="20"/>
  <c r="AB127" i="20"/>
  <c r="AB123" i="20"/>
  <c r="AB119" i="20"/>
  <c r="AB115" i="20"/>
  <c r="AB111" i="20"/>
  <c r="AB107" i="20"/>
  <c r="AB103" i="20"/>
  <c r="AB99" i="20"/>
  <c r="AB95" i="20"/>
  <c r="AB91" i="20"/>
  <c r="AB87" i="20"/>
  <c r="AB83" i="20"/>
  <c r="AB79" i="20"/>
  <c r="AB75" i="20"/>
  <c r="AB71" i="20"/>
  <c r="AB67" i="20"/>
  <c r="AB63" i="20"/>
  <c r="AB59" i="20"/>
  <c r="AB55" i="20"/>
  <c r="AB51" i="20"/>
  <c r="AB47" i="20"/>
  <c r="AB43" i="20"/>
  <c r="AB39" i="20"/>
  <c r="AB544" i="20"/>
  <c r="AB540" i="20"/>
  <c r="AB536" i="20"/>
  <c r="AB532" i="20"/>
  <c r="AB528" i="20"/>
  <c r="AB524" i="20"/>
  <c r="AB520" i="20"/>
  <c r="AB516" i="20"/>
  <c r="AB512" i="20"/>
  <c r="AB508" i="20"/>
  <c r="AB504" i="20"/>
  <c r="AB500" i="20"/>
  <c r="AB496" i="20"/>
  <c r="AB492" i="20"/>
  <c r="AB488" i="20"/>
  <c r="AB484" i="20"/>
  <c r="AB480" i="20"/>
  <c r="AB476" i="20"/>
  <c r="AB472" i="20"/>
  <c r="AB468" i="20"/>
  <c r="AB464" i="20"/>
  <c r="AB460" i="20"/>
  <c r="AB456" i="20"/>
  <c r="AB452" i="20"/>
  <c r="AB448" i="20"/>
  <c r="AB444" i="20"/>
  <c r="AB440" i="20"/>
  <c r="AB436" i="20"/>
  <c r="AB432" i="20"/>
  <c r="AB428" i="20"/>
  <c r="AB424" i="20"/>
  <c r="AB420" i="20"/>
  <c r="AB416" i="20"/>
  <c r="AB412" i="20"/>
  <c r="AB408" i="20"/>
  <c r="AB404" i="20"/>
  <c r="AB400" i="20"/>
  <c r="AB396" i="20"/>
  <c r="AB392" i="20"/>
  <c r="AB388" i="20"/>
  <c r="AB384" i="20"/>
  <c r="AB380" i="20"/>
  <c r="AB376" i="20"/>
  <c r="AB372" i="20"/>
  <c r="AB368" i="20"/>
  <c r="AB364" i="20"/>
  <c r="AB360" i="20"/>
  <c r="AB356" i="20"/>
  <c r="AB352" i="20"/>
  <c r="AB348" i="20"/>
  <c r="AB344" i="20"/>
  <c r="AB340" i="20"/>
  <c r="AB336" i="20"/>
  <c r="AB332" i="20"/>
  <c r="AB328" i="20"/>
  <c r="AB324" i="20"/>
  <c r="AB320" i="20"/>
  <c r="AB316" i="20"/>
  <c r="AB312" i="20"/>
  <c r="AB308" i="20"/>
  <c r="AB304" i="20"/>
  <c r="AB300" i="20"/>
  <c r="AB296" i="20"/>
  <c r="AB292" i="20"/>
  <c r="AB288" i="20"/>
  <c r="AB284" i="20"/>
  <c r="AB280" i="20"/>
  <c r="AB276" i="20"/>
  <c r="AB272" i="20"/>
  <c r="AB268" i="20"/>
  <c r="AB264" i="20"/>
  <c r="AB260" i="20"/>
  <c r="AB256" i="20"/>
  <c r="AB252" i="20"/>
  <c r="AB248" i="20"/>
  <c r="AB244" i="20"/>
  <c r="AB240" i="20"/>
  <c r="AB236" i="20"/>
  <c r="AB232" i="20"/>
  <c r="AB228" i="20"/>
  <c r="AB224" i="20"/>
  <c r="AB220" i="20"/>
  <c r="AB214" i="20"/>
  <c r="AB210" i="20"/>
  <c r="AB206" i="20"/>
  <c r="AB202" i="20"/>
  <c r="AB198" i="20"/>
  <c r="AB194" i="20"/>
  <c r="AB190" i="20"/>
  <c r="AB186" i="20"/>
  <c r="AB182" i="20"/>
  <c r="AB178" i="20"/>
  <c r="AB174" i="20"/>
  <c r="AB170" i="20"/>
  <c r="AB166" i="20"/>
  <c r="AB158" i="20"/>
  <c r="AB150" i="20"/>
  <c r="AB142" i="20"/>
  <c r="AB134" i="20"/>
  <c r="AB126" i="20"/>
  <c r="AB118" i="20"/>
  <c r="AB110" i="20"/>
  <c r="AB102" i="20"/>
  <c r="AB94" i="20"/>
  <c r="AB86" i="20"/>
  <c r="AB84" i="20"/>
  <c r="AB82" i="20"/>
  <c r="AB78" i="20"/>
  <c r="AB74" i="20"/>
  <c r="AB72" i="20"/>
  <c r="AB70" i="20"/>
  <c r="AB68" i="20"/>
  <c r="AB66" i="20"/>
  <c r="AB64" i="20"/>
  <c r="AB62" i="20"/>
  <c r="AB58" i="20"/>
  <c r="AB56" i="20"/>
  <c r="AB54" i="20"/>
  <c r="AB52" i="20"/>
  <c r="AB50" i="20"/>
  <c r="AB48" i="20"/>
  <c r="AB46" i="20"/>
  <c r="AB42" i="20"/>
  <c r="AB40" i="20"/>
  <c r="AB38" i="20"/>
  <c r="AB36" i="20"/>
  <c r="AB2002" i="20"/>
  <c r="AB1996" i="20"/>
  <c r="AB1926" i="20"/>
  <c r="AB1924" i="20"/>
  <c r="AB1920" i="20"/>
  <c r="AB1916" i="20"/>
  <c r="AB1906" i="20"/>
  <c r="AB1898" i="20"/>
  <c r="AB1890" i="20"/>
  <c r="AB1882" i="20"/>
  <c r="AB1998" i="20"/>
  <c r="AB1994" i="20"/>
  <c r="AB1990" i="20"/>
  <c r="AB1986" i="20"/>
  <c r="AB1982" i="20"/>
  <c r="AB1977" i="20"/>
  <c r="AB1973" i="20"/>
  <c r="AB1904" i="20"/>
  <c r="AB1900" i="20"/>
  <c r="AB1896" i="20"/>
  <c r="AB1892" i="20"/>
  <c r="AB1888" i="20"/>
  <c r="AB1884" i="20"/>
  <c r="AB1880" i="20"/>
  <c r="AB1876" i="20"/>
  <c r="AB1872" i="20"/>
  <c r="AB1867" i="20"/>
  <c r="AB1863" i="20"/>
  <c r="AB1859" i="20"/>
  <c r="AB1855" i="20"/>
  <c r="AB1851" i="20"/>
  <c r="AB1847" i="20"/>
  <c r="AB1843" i="20"/>
  <c r="AB1839" i="20"/>
  <c r="AB1835" i="20"/>
  <c r="AB1831" i="20"/>
  <c r="AB1827" i="20"/>
  <c r="AB1823" i="20"/>
  <c r="AB1819" i="20"/>
  <c r="AB1815" i="20"/>
  <c r="AB1811" i="20"/>
  <c r="AB1807" i="20"/>
  <c r="AB1803" i="20"/>
  <c r="AB1799" i="20"/>
  <c r="AB1795" i="20"/>
  <c r="AB1791" i="20"/>
  <c r="AB1787" i="20"/>
  <c r="AB1782" i="20"/>
  <c r="AB1778" i="20"/>
  <c r="AB1774" i="20"/>
  <c r="AB1770" i="20"/>
  <c r="AB1766" i="20"/>
  <c r="AB1762" i="20"/>
  <c r="AB1758" i="20"/>
  <c r="AB1754" i="20"/>
  <c r="AB1750" i="20"/>
  <c r="AB1746" i="20"/>
  <c r="AB1742" i="20"/>
  <c r="AB1738" i="20"/>
  <c r="AB1734" i="20"/>
  <c r="AB1730" i="20"/>
  <c r="AB1726" i="20"/>
  <c r="AB1722" i="20"/>
  <c r="AB1718" i="20"/>
  <c r="AB1714" i="20"/>
  <c r="AB1710" i="20"/>
  <c r="AB1706" i="20"/>
  <c r="AB1702" i="20"/>
  <c r="AB1698" i="20"/>
  <c r="AB1694" i="20"/>
  <c r="AB1690" i="20"/>
  <c r="AB1686" i="20"/>
  <c r="AB1682" i="20"/>
  <c r="AB1678" i="20"/>
  <c r="AB1674" i="20"/>
  <c r="AB1486" i="20"/>
  <c r="AB1482" i="20"/>
  <c r="AB1478" i="20"/>
  <c r="AB1474" i="20"/>
  <c r="AB1470" i="20"/>
  <c r="AB1466" i="20"/>
  <c r="AB1462" i="20"/>
  <c r="AB1458" i="20"/>
  <c r="AB1454" i="20"/>
  <c r="AB1450" i="20"/>
  <c r="AB1446" i="20"/>
  <c r="AB1442" i="20"/>
  <c r="AB1438" i="20"/>
  <c r="AB1434" i="20"/>
  <c r="AB1430" i="20"/>
  <c r="AB1426" i="20"/>
  <c r="AB1422" i="20"/>
  <c r="AB1418" i="20"/>
  <c r="AB1414" i="20"/>
  <c r="AB1410" i="20"/>
  <c r="AB1406" i="20"/>
  <c r="AB1402" i="20"/>
  <c r="AB1398" i="20"/>
  <c r="AB1394" i="20"/>
  <c r="AB1390" i="20"/>
  <c r="AB1386" i="20"/>
  <c r="AB1382" i="20"/>
  <c r="AB1378" i="20"/>
  <c r="AB1374" i="20"/>
  <c r="AB1370" i="20"/>
  <c r="AB1366" i="20"/>
  <c r="AB1362" i="20"/>
  <c r="AB1358" i="20"/>
  <c r="AB1354" i="20"/>
  <c r="AB1350" i="20"/>
  <c r="AB1346" i="20"/>
  <c r="AB1342" i="20"/>
  <c r="AB1338" i="20"/>
  <c r="AB1334" i="20"/>
  <c r="AB1330" i="20"/>
  <c r="AB1326" i="20"/>
  <c r="AB1322" i="20"/>
  <c r="AB1318" i="20"/>
  <c r="AB1314" i="20"/>
  <c r="AB1310" i="20"/>
  <c r="AB1306" i="20"/>
  <c r="AB1302" i="20"/>
  <c r="AB1298" i="20"/>
  <c r="AB1294" i="20"/>
  <c r="AB1290" i="20"/>
  <c r="AB881" i="20"/>
  <c r="AB877" i="20"/>
  <c r="AB873" i="20"/>
  <c r="AB869" i="20"/>
  <c r="AB865" i="20"/>
  <c r="AB861" i="20"/>
  <c r="AB857" i="20"/>
  <c r="AB853" i="20"/>
  <c r="AB849" i="20"/>
  <c r="AB845" i="20"/>
  <c r="AB841" i="20"/>
  <c r="AB837" i="20"/>
  <c r="AB833" i="20"/>
  <c r="AB829" i="20"/>
  <c r="AB825" i="20"/>
  <c r="AB821" i="20"/>
  <c r="AB817" i="20"/>
  <c r="AB813" i="20"/>
  <c r="AB809" i="20"/>
  <c r="AB805" i="20"/>
  <c r="AB801" i="20"/>
  <c r="AB797" i="20"/>
  <c r="AB793" i="20"/>
  <c r="AB789" i="20"/>
  <c r="AB785" i="20"/>
  <c r="AB781" i="20"/>
  <c r="AB777" i="20"/>
  <c r="AB773" i="20"/>
  <c r="AB769" i="20"/>
  <c r="AB765" i="20"/>
  <c r="AB761" i="20"/>
  <c r="AB757" i="20"/>
  <c r="AB753" i="20"/>
  <c r="AB749" i="20"/>
  <c r="AB745" i="20"/>
  <c r="AB741" i="20"/>
  <c r="AB737" i="20"/>
  <c r="AB733" i="20"/>
  <c r="AB729" i="20"/>
  <c r="AB725" i="20"/>
  <c r="AB721" i="20"/>
  <c r="AB717" i="20"/>
  <c r="AB713" i="20"/>
  <c r="AB709" i="20"/>
  <c r="AB705" i="20"/>
  <c r="AB701" i="20"/>
  <c r="AB697" i="20"/>
  <c r="AB693" i="20"/>
  <c r="AB689" i="20"/>
  <c r="AB685" i="20"/>
  <c r="AB681" i="20"/>
  <c r="AB677" i="20"/>
  <c r="AB673" i="20"/>
  <c r="AB669" i="20"/>
  <c r="AB665" i="20"/>
  <c r="AB661" i="20"/>
  <c r="AB657" i="20"/>
  <c r="AB653" i="20"/>
  <c r="AB649" i="20"/>
  <c r="AB645" i="20"/>
  <c r="AB641" i="20"/>
  <c r="AB637" i="20"/>
  <c r="AB633" i="20"/>
  <c r="AB629" i="20"/>
  <c r="AB625" i="20"/>
  <c r="AB621" i="20"/>
  <c r="AB617" i="20"/>
  <c r="AB613" i="20"/>
  <c r="AB609" i="20"/>
  <c r="AB605" i="20"/>
  <c r="AB601" i="20"/>
  <c r="AB597" i="20"/>
  <c r="AB593" i="20"/>
  <c r="AB589" i="20"/>
  <c r="AB585" i="20"/>
  <c r="AB581" i="20"/>
  <c r="AB577" i="20"/>
  <c r="AB573" i="20"/>
  <c r="AB569" i="20"/>
  <c r="AB565" i="20"/>
  <c r="AB561" i="20"/>
  <c r="AB557" i="20"/>
  <c r="AB553" i="20"/>
  <c r="AB549" i="20"/>
  <c r="AB2004" i="20"/>
  <c r="AB2000" i="20"/>
  <c r="AB1992" i="20"/>
  <c r="AB1988" i="20"/>
  <c r="AB1984" i="20"/>
  <c r="AB1938" i="20"/>
  <c r="AB1930" i="20"/>
  <c r="AB1928" i="20"/>
  <c r="AB1918" i="20"/>
  <c r="AB1821" i="20"/>
  <c r="AB1817" i="20"/>
  <c r="AB1813" i="20"/>
  <c r="AB1809" i="20"/>
  <c r="AB1805" i="20"/>
  <c r="AB1801" i="20"/>
  <c r="AB1797" i="20"/>
  <c r="AB1793" i="20"/>
  <c r="AB1789" i="20"/>
  <c r="AB1785" i="20"/>
  <c r="AB1669" i="20"/>
  <c r="AB1667" i="20"/>
  <c r="AB1661" i="20"/>
  <c r="AB1659" i="20"/>
  <c r="AB1653" i="20"/>
  <c r="AB1651" i="20"/>
  <c r="AB1645" i="20"/>
  <c r="AB1643" i="20"/>
  <c r="AB1637" i="20"/>
  <c r="AB1635" i="20"/>
  <c r="AB1629" i="20"/>
  <c r="AB1627" i="20"/>
  <c r="AB1621" i="20"/>
  <c r="AB1619" i="20"/>
  <c r="AB1613" i="20"/>
  <c r="AB1611" i="20"/>
  <c r="AB1605" i="20"/>
  <c r="AB1603" i="20"/>
  <c r="AB1597" i="20"/>
  <c r="AB1595" i="20"/>
  <c r="AB1589" i="20"/>
  <c r="AB1587" i="20"/>
  <c r="AB1581" i="20"/>
  <c r="AB1579" i="20"/>
  <c r="AB1573" i="20"/>
  <c r="AB1571" i="20"/>
  <c r="AB1565" i="20"/>
  <c r="AB1563" i="20"/>
  <c r="AB1557" i="20"/>
  <c r="AB1555" i="20"/>
  <c r="AB1549" i="20"/>
  <c r="AB1547" i="20"/>
  <c r="AB1541" i="20"/>
  <c r="AB1539" i="20"/>
  <c r="AB1533" i="20"/>
  <c r="AB1531" i="20"/>
  <c r="AB1525" i="20"/>
  <c r="AB1523" i="20"/>
  <c r="AB1519" i="20"/>
  <c r="AB1515" i="20"/>
  <c r="AB1511" i="20"/>
  <c r="AB1507" i="20"/>
  <c r="AB1503" i="20"/>
  <c r="AB1499" i="20"/>
  <c r="AB1495" i="20"/>
  <c r="AB1491" i="20"/>
  <c r="AB1285" i="20"/>
  <c r="AB1281" i="20"/>
  <c r="AB1277" i="20"/>
  <c r="AB1273" i="20"/>
  <c r="AB1269" i="20"/>
  <c r="AB1265" i="20"/>
  <c r="AB1261" i="20"/>
  <c r="AB1257" i="20"/>
  <c r="AB1253" i="20"/>
  <c r="AB1249" i="20"/>
  <c r="AB1245" i="20"/>
  <c r="AB1241" i="20"/>
  <c r="AB1237" i="20"/>
  <c r="AB1233" i="20"/>
  <c r="AB1229" i="20"/>
  <c r="AB1225" i="20"/>
  <c r="AB1221" i="20"/>
  <c r="AB1217" i="20"/>
  <c r="AB1213" i="20"/>
  <c r="AB1209" i="20"/>
  <c r="AB1205" i="20"/>
  <c r="AB1201" i="20"/>
  <c r="AB1197" i="20"/>
  <c r="AB1193" i="20"/>
  <c r="AB1189" i="20"/>
  <c r="AB1185" i="20"/>
  <c r="AB1181" i="20"/>
  <c r="AB1177" i="20"/>
  <c r="AB1173" i="20"/>
  <c r="AB1169" i="20"/>
  <c r="AB1165" i="20"/>
  <c r="AB1161" i="20"/>
  <c r="AB1157" i="20"/>
  <c r="AB1153" i="20"/>
  <c r="AB1149" i="20"/>
  <c r="AB1145" i="20"/>
  <c r="AB1141" i="20"/>
  <c r="AB1137" i="20"/>
  <c r="AB1133" i="20"/>
  <c r="AB1129" i="20"/>
  <c r="AB1125" i="20"/>
  <c r="AB1121" i="20"/>
  <c r="AB1117" i="20"/>
  <c r="AB1113" i="20"/>
  <c r="AB1109" i="20"/>
  <c r="AB1105" i="20"/>
  <c r="AB1101" i="20"/>
  <c r="AB1097" i="20"/>
  <c r="AB1093" i="20"/>
  <c r="AB1089" i="20"/>
  <c r="AB1085" i="20"/>
  <c r="AB1081" i="20"/>
  <c r="AB1077" i="20"/>
  <c r="AB1073" i="20"/>
  <c r="AB1069" i="20"/>
  <c r="AB1065" i="20"/>
  <c r="AB1061" i="20"/>
  <c r="AB1057" i="20"/>
  <c r="AB1053" i="20"/>
  <c r="AB1049" i="20"/>
  <c r="AB1045" i="20"/>
  <c r="AB1041" i="20"/>
  <c r="AB1037" i="20"/>
  <c r="AB1033" i="20"/>
  <c r="AB1029" i="20"/>
  <c r="AB1025" i="20"/>
  <c r="AB1021" i="20"/>
  <c r="AB1017" i="20"/>
  <c r="AB1013" i="20"/>
  <c r="AB1009" i="20"/>
  <c r="AB1005" i="20"/>
  <c r="AB1001" i="20"/>
  <c r="AB997" i="20"/>
  <c r="AB993" i="20"/>
  <c r="AB989" i="20"/>
  <c r="AB985" i="20"/>
  <c r="AB981" i="20"/>
  <c r="AB977" i="20"/>
  <c r="AB973" i="20"/>
  <c r="AB969" i="20"/>
  <c r="AB965" i="20"/>
  <c r="AB961" i="20"/>
  <c r="AB957" i="20"/>
  <c r="AB953" i="20"/>
  <c r="AB949" i="20"/>
  <c r="AB945" i="20"/>
  <c r="AB941" i="20"/>
  <c r="AB937" i="20"/>
  <c r="AB933" i="20"/>
  <c r="AB929" i="20"/>
  <c r="AB925" i="20"/>
  <c r="AB878" i="20"/>
  <c r="AB870" i="20"/>
  <c r="AB862" i="20"/>
  <c r="AB854" i="20"/>
  <c r="AB846" i="20"/>
  <c r="AB838" i="20"/>
  <c r="AB830" i="20"/>
  <c r="AB822" i="20"/>
  <c r="AB814" i="20"/>
  <c r="AB923" i="20"/>
  <c r="AB921" i="20"/>
  <c r="AB919" i="20"/>
  <c r="AB917" i="20"/>
  <c r="AB915" i="20"/>
  <c r="AB913" i="20"/>
  <c r="AB911" i="20"/>
  <c r="AB909" i="20"/>
  <c r="AB907" i="20"/>
  <c r="AB905" i="20"/>
  <c r="AB903" i="20"/>
  <c r="AB901" i="20"/>
  <c r="AB899" i="20"/>
  <c r="AB897" i="20"/>
  <c r="AB895" i="20"/>
  <c r="AB893" i="20"/>
  <c r="AB891" i="20"/>
  <c r="AB889" i="20"/>
  <c r="AB887" i="20"/>
  <c r="AB885" i="20"/>
  <c r="AB883" i="20"/>
  <c r="AB879" i="20"/>
  <c r="AB875" i="20"/>
  <c r="AB871" i="20"/>
  <c r="AB867" i="20"/>
  <c r="AB863" i="20"/>
  <c r="AB859" i="20"/>
  <c r="AB855" i="20"/>
  <c r="AB851" i="20"/>
  <c r="AB847" i="20"/>
  <c r="AB843" i="20"/>
  <c r="AB839" i="20"/>
  <c r="AB835" i="20"/>
  <c r="AB831" i="20"/>
  <c r="AB827" i="20"/>
  <c r="AB823" i="20"/>
  <c r="AB819" i="20"/>
  <c r="AB815" i="20"/>
  <c r="AB811" i="20"/>
  <c r="AB807" i="20"/>
  <c r="AB803" i="20"/>
  <c r="AB799" i="20"/>
  <c r="AB795" i="20"/>
  <c r="AB791" i="20"/>
  <c r="AB787" i="20"/>
  <c r="AB783" i="20"/>
  <c r="AB779" i="20"/>
  <c r="AB775" i="20"/>
  <c r="AB771" i="20"/>
  <c r="AB767" i="20"/>
  <c r="AB763" i="20"/>
  <c r="AB759" i="20"/>
  <c r="AB755" i="20"/>
  <c r="AB751" i="20"/>
  <c r="AB747" i="20"/>
  <c r="AB743" i="20"/>
  <c r="AB739" i="20"/>
  <c r="AB735" i="20"/>
  <c r="AB731" i="20"/>
  <c r="AB727" i="20"/>
  <c r="AB723" i="20"/>
  <c r="AB719" i="20"/>
  <c r="AB715" i="20"/>
  <c r="AB711" i="20"/>
  <c r="AB707" i="20"/>
  <c r="AB703" i="20"/>
  <c r="AB699" i="20"/>
  <c r="AB695" i="20"/>
  <c r="AB691" i="20"/>
  <c r="AB687" i="20"/>
  <c r="AB683" i="20"/>
  <c r="AB679" i="20"/>
  <c r="AB675" i="20"/>
  <c r="AB671" i="20"/>
  <c r="AB667" i="20"/>
  <c r="AB663" i="20"/>
  <c r="AB659" i="20"/>
  <c r="AB655" i="20"/>
  <c r="AB651" i="20"/>
  <c r="AB647" i="20"/>
  <c r="AB643" i="20"/>
  <c r="AB639" i="20"/>
  <c r="AB635" i="20"/>
  <c r="AB631" i="20"/>
  <c r="AB627" i="20"/>
  <c r="AB623" i="20"/>
  <c r="AB619" i="20"/>
  <c r="AB615" i="20"/>
  <c r="AB611" i="20"/>
  <c r="AB607" i="20"/>
  <c r="AB603" i="20"/>
  <c r="AB599" i="20"/>
  <c r="AB595" i="20"/>
  <c r="AB591" i="20"/>
  <c r="AB587" i="20"/>
  <c r="AB583" i="20"/>
  <c r="AB579" i="20"/>
  <c r="AB575" i="20"/>
  <c r="AB571" i="20"/>
  <c r="AB567" i="20"/>
  <c r="AB563" i="20"/>
  <c r="AB559" i="20"/>
  <c r="AB555" i="20"/>
  <c r="AB551" i="20"/>
  <c r="AB547" i="20"/>
  <c r="AB216" i="20"/>
  <c r="AB212" i="20"/>
  <c r="AB208" i="20"/>
  <c r="AB204" i="20"/>
  <c r="AB200" i="20"/>
  <c r="AB196" i="20"/>
  <c r="AB192" i="20"/>
  <c r="AB188" i="20"/>
  <c r="AB184" i="20"/>
  <c r="AB180" i="20"/>
  <c r="AB176" i="20"/>
  <c r="AB172" i="20"/>
  <c r="AB542" i="20"/>
  <c r="AB538" i="20"/>
  <c r="AB534" i="20"/>
  <c r="AB530" i="20"/>
  <c r="AB526" i="20"/>
  <c r="AB522" i="20"/>
  <c r="AB518" i="20"/>
  <c r="AB514" i="20"/>
  <c r="AB510" i="20"/>
  <c r="AB506" i="20"/>
  <c r="AB502" i="20"/>
  <c r="AB498" i="20"/>
  <c r="AB494" i="20"/>
  <c r="AB490" i="20"/>
  <c r="AB486" i="20"/>
  <c r="AB482" i="20"/>
  <c r="AB478" i="20"/>
  <c r="AB474" i="20"/>
  <c r="AB470" i="20"/>
  <c r="AB466" i="20"/>
  <c r="AB462" i="20"/>
  <c r="AB458" i="20"/>
  <c r="AB454" i="20"/>
  <c r="AB450" i="20"/>
  <c r="AB446" i="20"/>
  <c r="AB442" i="20"/>
  <c r="AB438" i="20"/>
  <c r="AB434" i="20"/>
  <c r="AB430" i="20"/>
  <c r="AB426" i="20"/>
  <c r="AB422" i="20"/>
  <c r="AB418" i="20"/>
  <c r="AB414" i="20"/>
  <c r="AB410" i="20"/>
  <c r="AB406" i="20"/>
  <c r="AB402" i="20"/>
  <c r="AB398" i="20"/>
  <c r="AB394" i="20"/>
  <c r="AB390" i="20"/>
  <c r="AB386" i="20"/>
  <c r="AB382" i="20"/>
  <c r="AB378" i="20"/>
  <c r="AB374" i="20"/>
  <c r="AB370" i="20"/>
  <c r="AB366" i="20"/>
  <c r="AB362" i="20"/>
  <c r="AB358" i="20"/>
  <c r="AB354" i="20"/>
  <c r="AB350" i="20"/>
  <c r="AB346" i="20"/>
  <c r="AB342" i="20"/>
  <c r="AB338" i="20"/>
  <c r="AB334" i="20"/>
  <c r="AB330" i="20"/>
  <c r="AB326" i="20"/>
  <c r="AB322" i="20"/>
  <c r="AB318" i="20"/>
  <c r="AB314" i="20"/>
  <c r="AB310" i="20"/>
  <c r="AB306" i="20"/>
  <c r="AB302" i="20"/>
  <c r="AB298" i="20"/>
  <c r="AB294" i="20"/>
  <c r="AB290" i="20"/>
  <c r="AB286" i="20"/>
  <c r="AB282" i="20"/>
  <c r="AB278" i="20"/>
  <c r="AB274" i="20"/>
  <c r="AB270" i="20"/>
  <c r="AB266" i="20"/>
  <c r="AB262" i="20"/>
  <c r="AB258" i="20"/>
  <c r="AB254" i="20"/>
  <c r="AB250" i="20"/>
  <c r="AB246" i="20"/>
  <c r="AB242" i="20"/>
  <c r="AB238" i="20"/>
  <c r="AB234" i="20"/>
  <c r="AB230" i="20"/>
  <c r="AB226" i="20"/>
  <c r="AB222" i="20"/>
  <c r="AB218" i="20"/>
  <c r="S6" i="20" l="1"/>
  <c r="N9" i="29"/>
  <c r="M9" i="29"/>
  <c r="M10" i="29"/>
  <c r="O10" i="29" s="1"/>
  <c r="AB15" i="20"/>
  <c r="AB6" i="20"/>
  <c r="AB5" i="20"/>
  <c r="F4" i="29"/>
  <c r="C4" i="29"/>
  <c r="L4" i="29"/>
  <c r="N8" i="29"/>
  <c r="M8" i="29"/>
  <c r="N4" i="29" l="1"/>
  <c r="O9" i="29"/>
  <c r="M4" i="29"/>
  <c r="O8" i="29"/>
  <c r="O4" i="29" s="1"/>
</calcChain>
</file>

<file path=xl/sharedStrings.xml><?xml version="1.0" encoding="utf-8"?>
<sst xmlns="http://schemas.openxmlformats.org/spreadsheetml/2006/main" count="321" uniqueCount="211">
  <si>
    <t>Firma:</t>
  </si>
  <si>
    <t>Betriebsnummer:</t>
  </si>
  <si>
    <t>Geschäfts- oder Firmenwert</t>
  </si>
  <si>
    <t>Erläuterung</t>
  </si>
  <si>
    <t>Kürzungen</t>
  </si>
  <si>
    <t>Selbst geschaffene gewerbliche Schutzrechte und ähnliche Rechte und Werte</t>
  </si>
  <si>
    <t>entgeltlich erworbene Konzessionen, gewerbliche Schutzrechte und ähnliche Rechte und Werte sowie Lizenzen an solchen Rechten und Werten</t>
  </si>
  <si>
    <t>Netznummer:</t>
  </si>
  <si>
    <t>Summe</t>
  </si>
  <si>
    <t>Anlagengruppe</t>
  </si>
  <si>
    <t>Hinzurechnungen</t>
  </si>
  <si>
    <t>Betriebsgebäude</t>
  </si>
  <si>
    <t>I. Angaben zum Netzbetreiber</t>
  </si>
  <si>
    <t>Angaben zu den Nutzungsdauern</t>
  </si>
  <si>
    <t>Anlagengruppen</t>
  </si>
  <si>
    <t>Jahre</t>
  </si>
  <si>
    <t>Grundstücksanlagen, Bauten für Transportwesen</t>
  </si>
  <si>
    <t>Verwaltungsgebäude</t>
  </si>
  <si>
    <t>Geschäftsausstattung (ohne EDV, Werkzeuge/Geräte); Vermittlungseinrichtungen</t>
  </si>
  <si>
    <t>Lagereinrichtung</t>
  </si>
  <si>
    <t>Hardware</t>
  </si>
  <si>
    <t>Software</t>
  </si>
  <si>
    <t>Leichtfahrzeuge</t>
  </si>
  <si>
    <t>Schwerfahrzeuge</t>
  </si>
  <si>
    <t>Angaben zur Anlage/Anlagengruppe</t>
  </si>
  <si>
    <t>Zugangsjahr</t>
  </si>
  <si>
    <t>Vermögensgegenstand</t>
  </si>
  <si>
    <t>geleistete Anzahlungen auf immaterielle Vermögensgegenstände</t>
  </si>
  <si>
    <t>geleistete Anzahlungen und Anlagen im Bau des Sachanlagevermögens</t>
  </si>
  <si>
    <t>Nutzungsdauer (handelsrechtlich)</t>
  </si>
  <si>
    <t>WAV-Positionen</t>
  </si>
  <si>
    <t>Beschreibung</t>
  </si>
  <si>
    <t>Tabellenblatt</t>
  </si>
  <si>
    <t>Version</t>
  </si>
  <si>
    <t>Zellbereich</t>
  </si>
  <si>
    <t>Unterer Rand</t>
  </si>
  <si>
    <t>Oberer Rand</t>
  </si>
  <si>
    <t>bitte wählen</t>
  </si>
  <si>
    <t>Anschaffungs-jahr</t>
  </si>
  <si>
    <t>Nutzungs-dauer Unterer Rand</t>
  </si>
  <si>
    <t>kalkulatorische Abschreibungen</t>
  </si>
  <si>
    <t>kalkulatorische Gewerbesteuer</t>
  </si>
  <si>
    <t>Restwerte zum 31.12.</t>
  </si>
  <si>
    <t>kalkulatorische Verzinsungsbasis</t>
  </si>
  <si>
    <t>Zu berücksichtigende Werte</t>
  </si>
  <si>
    <t>Zu berücksich-tigende Werte</t>
  </si>
  <si>
    <t>EK-Zins</t>
  </si>
  <si>
    <t>nach § 7 Abs. 6 NEV</t>
  </si>
  <si>
    <t>nach § 7 Abs. 7 NEV</t>
  </si>
  <si>
    <t>gewichtet</t>
  </si>
  <si>
    <t>kalkulatorische Verzinsung</t>
  </si>
  <si>
    <t>1.a Werden für diese Netzaufnahmen Beträge geltend gemacht, die ursprünglich nicht beim Antragsteller angefallen sind?</t>
  </si>
  <si>
    <t>4. Werden Netzteile im Antragsjahr vorrausichtlich abgegeben?</t>
  </si>
  <si>
    <t>3.a Werden Beträge für das abgegebene Netzteil in Abzug gebracht?</t>
  </si>
  <si>
    <t>Antragsjahr/Kapitalkosten-aufschlag für die Erlösober-grenze</t>
  </si>
  <si>
    <t>Angaben zu den (erwarteten) Anschaffungs- und Herstellungskosten</t>
  </si>
  <si>
    <t>Angaben zu den (erwarteten) bilanziellen Wertansätzen</t>
  </si>
  <si>
    <t>Release-Version</t>
  </si>
  <si>
    <t>Investitionsjahre</t>
  </si>
  <si>
    <t>Nutzungs-dauer Oberer Rand</t>
  </si>
  <si>
    <t>Zeitreihe_1</t>
  </si>
  <si>
    <t>Zeitreihe_2</t>
  </si>
  <si>
    <t>Erhebungsbogen für Stromnetzbetreiber nach § 10a ARegV</t>
  </si>
  <si>
    <t>3. Sind seit dem Basisjahr 2016 Netzteile durch den Netzbetreiber abgegeben worden?</t>
  </si>
  <si>
    <t>1. Sind seit dem Basisjahr 2016 Netzteile durch den Netzbetreiber aufgenommen worden?</t>
  </si>
  <si>
    <t>NetzID</t>
  </si>
  <si>
    <t>Kabel 220 kV</t>
  </si>
  <si>
    <t>Kabel 110 kV</t>
  </si>
  <si>
    <t>Kabel Mittelspannungsnetz</t>
  </si>
  <si>
    <t>Kabel 1 kV</t>
  </si>
  <si>
    <t>Kabel Abnehmeranschlüsse</t>
  </si>
  <si>
    <t>Freileitungen 110-380kV</t>
  </si>
  <si>
    <t>Freileitungen Mittelspannungsnetz</t>
  </si>
  <si>
    <t>Freileitungen 1 kV</t>
  </si>
  <si>
    <t>Freileitungen Abnehmeranschlüsse</t>
  </si>
  <si>
    <t>Stationseinrichtungen und Hilfsanlagen inklusive Trafo und Schalter</t>
  </si>
  <si>
    <t>Schutz-, Mess- und Überspannungsschutzeinrichtungen, Fernsteuer-, Fernmelde-, Fernmess- und Automatikanlagen sowie Rundsteuerungsanlagen einschließlich Kopplungs-, Trafo- und Schaltanlagen</t>
  </si>
  <si>
    <t>Sonstiges</t>
  </si>
  <si>
    <t>380/220/110/30/10 kV-Stationen</t>
  </si>
  <si>
    <t>Hauptverteilerstationen</t>
  </si>
  <si>
    <t>Ortsnetzstationen</t>
  </si>
  <si>
    <t>Kundenstationen</t>
  </si>
  <si>
    <t>Stationsgebäude</t>
  </si>
  <si>
    <t>Allgemeine Stationseinrichtungen, Hilfsanlagen</t>
  </si>
  <si>
    <t>ortsfeste Hebezeuge und Lastenaufzüge einschließlich Laufschienen, Außenbeleuchtung in Umspann- und Schaltanlagen</t>
  </si>
  <si>
    <t>Schalteinrichtungen</t>
  </si>
  <si>
    <t>Rundsteuer-, Fernsteuer-, Fernmelde-, Fernmess-, Automatikanlagen, Strom- und Spannungswandler, Netzschutzeinrichtungen</t>
  </si>
  <si>
    <t>Ortsnetz-Transformatoren, Kabelverteilerschränke</t>
  </si>
  <si>
    <t>Zähler, Messeinrichtungen, Uhren, TFR-Empfänger</t>
  </si>
  <si>
    <t>Telefonleitungen</t>
  </si>
  <si>
    <t>Fahrbare Stromaggregate</t>
  </si>
  <si>
    <t>Werkzeuge/ Geräte</t>
  </si>
  <si>
    <t>moderne Messeinrichtungen</t>
  </si>
  <si>
    <t>Smart-Meter-Gateway</t>
  </si>
  <si>
    <t>II. Fragen</t>
  </si>
  <si>
    <t>Netzbezeichnung</t>
  </si>
  <si>
    <t>originäres Netz</t>
  </si>
  <si>
    <t>Sachanlage-vermögen</t>
  </si>
  <si>
    <t>weitere Anlagevermögen</t>
  </si>
  <si>
    <t>BKZ/NAKB</t>
  </si>
  <si>
    <t>davon Sachanlage-vermögen</t>
  </si>
  <si>
    <t>davon weitere Anlagevermögen</t>
  </si>
  <si>
    <t>Kategorie</t>
  </si>
  <si>
    <t>GewSt-Hebesatz
(Basisjahr 2016)</t>
  </si>
  <si>
    <r>
      <t>(Erwartete) historische AK/HK im Anschaffungsjahr
[</t>
    </r>
    <r>
      <rPr>
        <sz val="11"/>
        <color rgb="FFFF0000"/>
        <rFont val="Calibri"/>
        <family val="2"/>
        <scheme val="minor"/>
      </rPr>
      <t>negativ= Netzabgang</t>
    </r>
    <r>
      <rPr>
        <sz val="11"/>
        <color theme="1"/>
        <rFont val="Calibri"/>
        <family val="2"/>
        <scheme val="minor"/>
      </rPr>
      <t>]</t>
    </r>
  </si>
  <si>
    <t>III. Informationen über Netzeigentümer / Verpächter / Netzveränderungen / Investmaßnahmen</t>
  </si>
  <si>
    <t>Übersicht Tabellenblätter</t>
  </si>
  <si>
    <t>A_Stammdaten</t>
  </si>
  <si>
    <t>B_KKAuf</t>
  </si>
  <si>
    <t>D_SAV</t>
  </si>
  <si>
    <t>Allgemeine Hinweise zum Erhebungsbogen</t>
  </si>
  <si>
    <t>Die Zellen des Erhebungsbogens sind farblich markiert:</t>
  </si>
  <si>
    <t>keine Eingabe</t>
  </si>
  <si>
    <t>Eingabe erwartet</t>
  </si>
  <si>
    <r>
      <t>Betriebsnummer:</t>
    </r>
    <r>
      <rPr>
        <sz val="10"/>
        <rFont val="Arial"/>
        <family val="2"/>
      </rPr>
      <t xml:space="preserve"> Hier ist die von der Bundesnetzagentur dem Stromnetzbetreiber zugewiesene aktuelle Betriebsnummer einzutragen.</t>
    </r>
  </si>
  <si>
    <r>
      <t xml:space="preserve">Netznummer: </t>
    </r>
    <r>
      <rPr>
        <sz val="10"/>
        <rFont val="Arial"/>
        <family val="2"/>
      </rPr>
      <t>Hier ist die jeweilige von der Bundesnetzagentur zugeordnete Netznummer einzutragen.</t>
    </r>
  </si>
  <si>
    <t>Investitionsmaßnahmen</t>
  </si>
  <si>
    <t>Aktenzeichen
[BK4-xx/xxx]</t>
  </si>
  <si>
    <r>
      <t>Netzbezeichnung:</t>
    </r>
    <r>
      <rPr>
        <sz val="10"/>
        <rFont val="Arial"/>
        <family val="2"/>
      </rPr>
      <t xml:space="preserve"> Nähere Erläuterung des Netzteiles. Beim Netz mit der NetzID=1 handelt es sich stets um das originäre Netz des Netzbetreibers.</t>
    </r>
  </si>
  <si>
    <t>Verpächter</t>
  </si>
  <si>
    <r>
      <t>Aktenzeichen BK4 [BK4-xx-xxx]:</t>
    </r>
    <r>
      <rPr>
        <sz val="10"/>
        <rFont val="Arial"/>
        <family val="2"/>
      </rPr>
      <t xml:space="preserve"> Es ist das Aktenzeichen der Beschlusskammer 4 zur Investitionsmaßnahme anzugeben.</t>
    </r>
  </si>
  <si>
    <t>Projektbezeichnung</t>
  </si>
  <si>
    <t>Einige ergänzende Fragen zur Erläuterung des aktuellen Netzes.</t>
  </si>
  <si>
    <t>In dieser Tabelle werden die Ergebnisse der eingetragenen Werte zusammengefasst und der Kapitalkostenaufschlag ermittelt.</t>
  </si>
  <si>
    <r>
      <t>Anlagengruppe:</t>
    </r>
    <r>
      <rPr>
        <sz val="10"/>
        <rFont val="Arial"/>
        <family val="2"/>
      </rPr>
      <t xml:space="preserve"> Wählen Sie die Anlagengruppe aus der Auswahlliste aus.</t>
    </r>
  </si>
  <si>
    <r>
      <t>Hinzurechnungen:</t>
    </r>
    <r>
      <rPr>
        <sz val="10"/>
        <rFont val="Arial"/>
        <family val="2"/>
      </rPr>
      <t xml:space="preserve"> Die Spalte ist für Hinzurechnungen vorgesehen.</t>
    </r>
  </si>
  <si>
    <r>
      <t>Kürzungen:</t>
    </r>
    <r>
      <rPr>
        <sz val="10"/>
        <rFont val="Arial"/>
        <family val="2"/>
      </rPr>
      <t xml:space="preserve"> Die Spalte ist für Kürzungen vorgesehen.</t>
    </r>
  </si>
  <si>
    <r>
      <t>Projektbezeichnung:</t>
    </r>
    <r>
      <rPr>
        <sz val="10"/>
        <rFont val="Arial"/>
        <family val="2"/>
      </rPr>
      <t xml:space="preserve"> Hier ist die Projektbezeichnung der Investitionsmaßnahme anzugeben.</t>
    </r>
  </si>
  <si>
    <r>
      <t>Anschaffungsjahr:</t>
    </r>
    <r>
      <rPr>
        <sz val="10"/>
        <rFont val="Arial"/>
        <family val="2"/>
      </rPr>
      <t xml:space="preserve"> Wählen Sie das Anschaffungsjahr aus der Auswahlliste aus.</t>
    </r>
  </si>
  <si>
    <t>Zur Berücksichtigung des weiteren Anlagevermögens besteht in dieser Tabelle die Möglichkeit.</t>
  </si>
  <si>
    <r>
      <t>Vermögensgegenstand:</t>
    </r>
    <r>
      <rPr>
        <sz val="10"/>
        <rFont val="Arial"/>
        <family val="2"/>
      </rPr>
      <t xml:space="preserve"> Wählen Sie aus der Auswahlliste den entsprechenden Vermögensgegenstand aus.</t>
    </r>
  </si>
  <si>
    <r>
      <t>Abschreibung 20xx:</t>
    </r>
    <r>
      <rPr>
        <sz val="10"/>
        <rFont val="Arial"/>
        <family val="2"/>
      </rPr>
      <t xml:space="preserve"> Es ist die Abschreibung des Jahres anzugeben.</t>
    </r>
  </si>
  <si>
    <r>
      <t>handelsrechtlicher Wertansatz zum 01.01.20xx:</t>
    </r>
    <r>
      <rPr>
        <sz val="10"/>
        <rFont val="Arial"/>
        <family val="2"/>
      </rPr>
      <t xml:space="preserve"> Es ist der handelsrechtliche Wertansatz zum 01.01. des Jahres für den Vermögensgegenstand anzugeben.</t>
    </r>
  </si>
  <si>
    <r>
      <t>handelsrechtlicher Wertansatz zum 31.12.20xx:</t>
    </r>
    <r>
      <rPr>
        <sz val="10"/>
        <rFont val="Arial"/>
        <family val="2"/>
      </rPr>
      <t xml:space="preserve"> Es ist der handelsrechtliche Wertansatz zum 01.01. des Jahres für den Vermögensgegenstand anzugeben.</t>
    </r>
  </si>
  <si>
    <r>
      <t>Nutzungsdauer (handelsrechtlich):</t>
    </r>
    <r>
      <rPr>
        <sz val="10"/>
        <rFont val="Arial"/>
        <family val="2"/>
      </rPr>
      <t xml:space="preserve"> Die handelsrechtliche Nutzungsdauer des Vermögensgegenstandes ist anzugeben.</t>
    </r>
  </si>
  <si>
    <r>
      <t>Zugangsjahr:</t>
    </r>
    <r>
      <rPr>
        <sz val="10"/>
        <rFont val="Arial"/>
        <family val="2"/>
      </rPr>
      <t xml:space="preserve"> Wählen Sie das Zugangsjahr aus der Auswahlliste aus.</t>
    </r>
  </si>
  <si>
    <r>
      <t>Zugänge im Zugangsjahr:</t>
    </r>
    <r>
      <rPr>
        <sz val="10"/>
        <rFont val="Arial"/>
        <family val="2"/>
      </rPr>
      <t xml:space="preserve"> Tragen Sie die Zugänge an BKZ / NAKB ein.</t>
    </r>
  </si>
  <si>
    <t>anderer Netzbereich</t>
  </si>
  <si>
    <t>Voll-Netzzugang (§ 26 I ARegV) nach dem Basisjahr</t>
  </si>
  <si>
    <t>Allgemeine Daten zum Netzbetreiber sowie den betriebenen Netzteilen werden in diesem Tabellenblatt abgefragt.</t>
  </si>
  <si>
    <r>
      <t>Firma:</t>
    </r>
    <r>
      <rPr>
        <sz val="10"/>
        <rFont val="Arial"/>
        <family val="2"/>
      </rPr>
      <t xml:space="preserve"> Hier ist der aktuell im Handelsregister eingetragene Name des Stromnetzbetreibers einzutragen.</t>
    </r>
  </si>
  <si>
    <r>
      <t>Erläuterung:</t>
    </r>
    <r>
      <rPr>
        <sz val="10"/>
        <rFont val="Arial"/>
        <family val="2"/>
      </rPr>
      <t xml:space="preserve"> Das Feld dient der näheren Erläuterung des zu berücksichtigenden Vermögengegenstandes.</t>
    </r>
  </si>
  <si>
    <r>
      <t>Historische AK/HK, der Investitionen seit dem 01.01.2017:</t>
    </r>
    <r>
      <rPr>
        <sz val="10"/>
        <rFont val="Arial"/>
        <family val="2"/>
      </rPr>
      <t xml:space="preserve"> Tragen Sie die AK</t>
    </r>
    <r>
      <rPr>
        <sz val="10"/>
        <color rgb="FFFF0000"/>
        <rFont val="Arial"/>
        <family val="2"/>
      </rPr>
      <t>/</t>
    </r>
    <r>
      <rPr>
        <sz val="10"/>
        <rFont val="Arial"/>
        <family val="2"/>
      </rPr>
      <t>HK der Investitionen seit dem 01.01.2017 ein.</t>
    </r>
  </si>
  <si>
    <t>Teil-Netzzugang (§ 26 II, III ARegV) nach dem Basisjahr</t>
  </si>
  <si>
    <t>Teil-Netzabgang (§ 26 II, III ARegV) nach dem Basisjahr</t>
  </si>
  <si>
    <r>
      <t>NetzID:</t>
    </r>
    <r>
      <rPr>
        <sz val="10"/>
        <rFont val="Arial"/>
        <family val="2"/>
      </rPr>
      <t xml:space="preserve"> Wählen Sie die NetzID aus der Auswahlliste aus. Die Auswahlliste besteht aus den Angaben in dem Tabellenblatt "A_Stammdaten".</t>
    </r>
  </si>
  <si>
    <t>Das Tabellenblatt dient der Eingabe der Anschaffungs- und Herstellungskosten je Anschaffungsjahr, Anlagengruppe und NetzID.</t>
  </si>
  <si>
    <t>davon Investitions-maßnahmen (nicht in KKAuf)</t>
  </si>
  <si>
    <t>Ehemalige Investitionsmaßnahmen (§ 34 Abs. 7 ARegV)</t>
  </si>
  <si>
    <t>B Berechnung des Kapitalkostenaufschlag (für Zugänge ab 2017)</t>
  </si>
  <si>
    <t>Kategorie_2</t>
  </si>
  <si>
    <t>Netzanschlusskostenbeiträge</t>
  </si>
  <si>
    <t>Baukostenzuschüsse</t>
  </si>
  <si>
    <t>SoPo Investitionszuschüsse</t>
  </si>
  <si>
    <t>sonstiger Zu- bzw. Abgang</t>
  </si>
  <si>
    <t>Grundstücke</t>
  </si>
  <si>
    <t>grundstücksgleiche Rechte</t>
  </si>
  <si>
    <r>
      <t>Kategorie:</t>
    </r>
    <r>
      <rPr>
        <sz val="10"/>
        <rFont val="Arial"/>
        <family val="2"/>
      </rPr>
      <t xml:space="preserve"> Der Netzteil wird einer der vorgegebenen Kategorien zugeordnet. Dabei stehen die nachfolgenden Kategorien zur Auswahl:
- Verpächter
- anderer Netzbereich
- Voll-Netzzugang (§ 26 I ARegV) nach dem Basisjahr
- Teil-Netzzugang (§ 26 II, III ARegV) nach dem Basisjahr
- Teil-Netzabgang (§ 26 II, III ARegV) nach dem Basisjahr
- Ehemalige Investitionsmaßnahmen (§ 34 Abs. 7 ARegV)
- sonstiger Zu- bzw. Abgang
In der Kategorie "Ehemalige Investitionsmaßnahmen (§ 34 Abs. 7 ARegV)" sind die Investitionsmaßnahmen zu berücksichtigen, die nach § 34 Abs. 7 S. 5 und 6 aufgrund des Übergangs in den KKAuf mit Ablauf der zweiten Regulierungsperiode enden.</t>
    </r>
  </si>
  <si>
    <t xml:space="preserve">Formel vorgegeben, kann überschrieben werden </t>
  </si>
  <si>
    <t>Zugänge von Baukostenzuschüssen, Netzanschlusskostenbeiträgen und SoPo Investitionszuschüsse</t>
  </si>
  <si>
    <r>
      <t>(Erwartete) historische AK/HK im Anschaffungsjahr [negativ= Netzabgang]:</t>
    </r>
    <r>
      <rPr>
        <sz val="10"/>
        <rFont val="Arial"/>
        <family val="2"/>
      </rPr>
      <t xml:space="preserve"> Tragen Sie die erwarteten AK/HK ein. Sofern es sich bei dem Netzteil um einen Netzabgang handelt, sind die Werte als negative Werte einzutragen. Hierbei sind lediglich die AK/HK nach dem Basisjahr (2016) einzutragen.</t>
    </r>
  </si>
  <si>
    <r>
      <t>Kürzungen / Abgänge:</t>
    </r>
    <r>
      <rPr>
        <sz val="10"/>
        <rFont val="Arial"/>
        <family val="2"/>
      </rPr>
      <t xml:space="preserve"> Die Spalte ist für Kürzungen sowie nachträgliche Abgänge in Folgejahren vorgesehen.</t>
    </r>
  </si>
  <si>
    <t>Kürzungen / Abgänge</t>
  </si>
  <si>
    <r>
      <t>Kategorie:</t>
    </r>
    <r>
      <rPr>
        <sz val="10"/>
        <rFont val="Arial"/>
        <family val="2"/>
      </rPr>
      <t xml:space="preserve"> Wählen Sie die zu erfassende Kategorie (Baukostenzuschüsse, Netzanschlusskostenbeiträge oder SoPo Investitionszuschüsse) aus der Auswahlliste aus.</t>
    </r>
  </si>
  <si>
    <t>Das Tabellenblatt dient der Hinterlegung der Angaben zum Baukostenzuschuss, den Netzanschlussbeiträgen sowie dem Sonderposten Investitionszuschüsse. Dabei erfolgt grundlegend eine passivische Absetzung über 20 Jahre.</t>
  </si>
  <si>
    <r>
      <t>davon Investitionsmaßnahmen (nicht in KKAuf):</t>
    </r>
    <r>
      <rPr>
        <sz val="10"/>
        <rFont val="Arial"/>
        <family val="2"/>
      </rPr>
      <t xml:space="preserve"> Es ist die Höhe der AK/HK der Investitionsmaßnahmen (genehmigte sowie beantragte) anzugeben, die in der dritten Regulierungsperiode fortgeführt werden. Die Beschlusskammer geht davon aus, dass der Netzbetreiber eine einheitliche Entscheidung für alle Investitionsmaßnahmen getroffen hat.</t>
    </r>
  </si>
  <si>
    <r>
      <t>Zugänge im Zugangsjahr
[</t>
    </r>
    <r>
      <rPr>
        <sz val="11"/>
        <color rgb="FFFF0000"/>
        <rFont val="Calibri"/>
        <family val="2"/>
        <scheme val="minor"/>
      </rPr>
      <t>negativ= Netzabgang</t>
    </r>
    <r>
      <rPr>
        <sz val="11"/>
        <color theme="1"/>
        <rFont val="Calibri"/>
        <family val="2"/>
        <scheme val="minor"/>
      </rPr>
      <t>]</t>
    </r>
  </si>
  <si>
    <r>
      <t>Historische AK/HK, der Investitionen seit dem 01.01.2017
[</t>
    </r>
    <r>
      <rPr>
        <sz val="11"/>
        <color rgb="FFFF0000"/>
        <rFont val="Calibri"/>
        <family val="2"/>
        <scheme val="minor"/>
      </rPr>
      <t>negativ= Netzabgang</t>
    </r>
    <r>
      <rPr>
        <sz val="11"/>
        <color theme="1"/>
        <rFont val="Calibri"/>
        <family val="2"/>
        <scheme val="minor"/>
      </rPr>
      <t>]</t>
    </r>
  </si>
  <si>
    <t>D2_WAV</t>
  </si>
  <si>
    <t>D1_BKZ_NAKB_SoPo</t>
  </si>
  <si>
    <r>
      <t xml:space="preserve">Antragsjahr/Kapitalkostenaufschlag für die Erlösobergrenze: </t>
    </r>
    <r>
      <rPr>
        <sz val="10"/>
        <rFont val="Arial"/>
        <family val="2"/>
      </rPr>
      <t>Hier ist das Jahr, für welches der Antrag auf Kapitalkostenaufschlag gestellt wird, einzutragen.</t>
    </r>
  </si>
  <si>
    <r>
      <t>NetzID:</t>
    </r>
    <r>
      <rPr>
        <sz val="10"/>
        <rFont val="Arial"/>
        <family val="2"/>
      </rPr>
      <t xml:space="preserve"> Die einzutragende NetzID dient als eindeutige Bezeichnung eines Netzteiles. Diese NetzID muss mit der NetzID des Netzbereiches aus der Kostenprüfung des zu Grunde liegenden Basisjahres übereinstimmen, dem das Anlagengut zugeordnet wurde.  
</t>
    </r>
  </si>
  <si>
    <t>BNetzA_Strom_KKAuf_v1.0_180507</t>
  </si>
  <si>
    <t>2. Werden Netzteile im Antragsjahr voraussichtlich aufgenommen?</t>
  </si>
  <si>
    <t>2.a Werden für diese voraussichtlichen Netzaufnahmen Beträge als Planwerte geltend gemacht?</t>
  </si>
  <si>
    <t>4.a Werden für diese voraussichtlichen Netzabgaben Beträge als Planwerte in Abzug gebracht?</t>
  </si>
  <si>
    <t>5. Existieren für den antragstellenden Netzbetreiber über die zweite Regulierungsperiode hinaus genehmigte 
Investitionsmaßnahmen nach § 23 Absatz 6 oder Absatz 7</t>
  </si>
  <si>
    <t>6. Entsprechen die Angaben im Erhebungsbogen den Angaben ihrer offiziellen unternehmensinternen Investitionsplanung?</t>
  </si>
  <si>
    <r>
      <t xml:space="preserve">7. Sofern die Anlagengruppe "Zähler …" berücksichtigt ist, bestätigen sie das hierbei </t>
    </r>
    <r>
      <rPr>
        <u/>
        <sz val="11"/>
        <color theme="1"/>
        <rFont val="Calibri"/>
        <family val="2"/>
        <scheme val="minor"/>
      </rPr>
      <t>keine</t>
    </r>
    <r>
      <rPr>
        <sz val="11"/>
        <color theme="1"/>
        <rFont val="Calibri"/>
        <family val="2"/>
        <scheme val="minor"/>
      </rPr>
      <t xml:space="preserve"> Werte für moderne Messsysteme/-einrichtungen (MsbG-Sachverhalte) enthalten sind.</t>
    </r>
  </si>
  <si>
    <t>BNetzA_Strom_KKAuf_v1.1_190510</t>
  </si>
  <si>
    <r>
      <t>2017:</t>
    </r>
    <r>
      <rPr>
        <sz val="10"/>
        <rFont val="Arial"/>
        <family val="2"/>
      </rPr>
      <t xml:space="preserve"> Es ist die Nutzungsdauer aus der letztjährigen Genehmigung anzugeben.</t>
    </r>
  </si>
  <si>
    <r>
      <t>2018:</t>
    </r>
    <r>
      <rPr>
        <sz val="10"/>
        <rFont val="Arial"/>
        <family val="2"/>
      </rPr>
      <t xml:space="preserve"> Es ist die Nutzungsdauer aus der letztjährigen Genehmigung anzugeben.</t>
    </r>
  </si>
  <si>
    <r>
      <t>2019:</t>
    </r>
    <r>
      <rPr>
        <sz val="10"/>
        <rFont val="Arial"/>
        <family val="2"/>
      </rPr>
      <t xml:space="preserve"> Es ist die Nutzungsdauer aus der letztjährigen Genehmigung anzugeben.</t>
    </r>
  </si>
  <si>
    <r>
      <t>2020:</t>
    </r>
    <r>
      <rPr>
        <sz val="10"/>
        <rFont val="Arial"/>
        <family val="2"/>
      </rPr>
      <t xml:space="preserve"> Es wird unterstellt, dass die Nutzungsdauer des Vorjahres für den gesamten Zeitraum bis 2023 Gültigkeit hat.</t>
    </r>
  </si>
  <si>
    <r>
      <t>2021:</t>
    </r>
    <r>
      <rPr>
        <sz val="10"/>
        <rFont val="Arial"/>
        <family val="2"/>
      </rPr>
      <t xml:space="preserve"> Es wird unterstellt, dass die Nutzungsdauer des Vorjahres für den gesamten Zeitraum bis 2023 Gültigkeit hat.</t>
    </r>
  </si>
  <si>
    <r>
      <t>2022:</t>
    </r>
    <r>
      <rPr>
        <sz val="10"/>
        <rFont val="Arial"/>
        <family val="2"/>
      </rPr>
      <t xml:space="preserve"> Es wird unterstellt, dass die Nutzungsdauer des Vorjahres für den gesamten Zeitraum bis 2023 Gültigkeit hat.</t>
    </r>
  </si>
  <si>
    <r>
      <t>2023:</t>
    </r>
    <r>
      <rPr>
        <sz val="10"/>
        <rFont val="Arial"/>
        <family val="2"/>
      </rPr>
      <t xml:space="preserve"> Es wird unterstellt, dass die Nutzungsdauer des Vorjahres für den gesamten Zeitraum bis 2023 Gültigkeit hat.</t>
    </r>
  </si>
  <si>
    <r>
      <t>GewSt-Hebesatz (Basisjahr 2016):</t>
    </r>
    <r>
      <rPr>
        <sz val="10"/>
        <rFont val="Arial"/>
        <family val="2"/>
      </rPr>
      <t xml:space="preserve"> Es ist der Gewerbesteuerhebesatz des Basisjahres 2016 anzugeben, der in der Kostenprüfung verwendet wurde.</t>
    </r>
  </si>
  <si>
    <t>8. Weichen die Ist-Werte der Jahre 2017-2019 von ihren Angaben im Regulierungskonto ab?
Falls dies der Fall ist, bitte um Erläuterung im Tabellenblatt "E_Erläuterung".</t>
  </si>
  <si>
    <t>E_Erläuterung</t>
  </si>
  <si>
    <t>neu eingefügtes Tabellenblatt für Erläuterungen des Netzbetreibers</t>
  </si>
  <si>
    <t>Besonderheiten zum Erfassungsblatt sind hier detailliert zu erläutern.</t>
  </si>
  <si>
    <t>Tabelle</t>
  </si>
  <si>
    <t>Zelle</t>
  </si>
  <si>
    <t>E.  Erläuterungen</t>
  </si>
  <si>
    <t>D2. Weiteres Anlagevermögen (für Zugänge ab 2017)</t>
  </si>
  <si>
    <t>D1. Auflösung von Baukostenzuschüssen/Netzanschlusskostenbeiträgen und SoPo Investitionszuschüsse in Verbindung mit der StromNEV  (für Zugänge ab 2017)</t>
  </si>
  <si>
    <t>D. Sachanlagevermögen (für Zugänge ab 2017)</t>
  </si>
  <si>
    <t>Versionshinweise</t>
  </si>
  <si>
    <t>Jahr</t>
  </si>
  <si>
    <t>Datum</t>
  </si>
  <si>
    <t>Bezeichnung</t>
  </si>
  <si>
    <t>1.0</t>
  </si>
  <si>
    <t>1.1</t>
  </si>
  <si>
    <t>1.2</t>
  </si>
  <si>
    <t>Kapitalkosten-aufschlag</t>
  </si>
  <si>
    <t>A31</t>
  </si>
  <si>
    <t>neue Frage eingefügt</t>
  </si>
  <si>
    <t>Spalte L</t>
  </si>
  <si>
    <t>Formelfehler angepasst</t>
  </si>
  <si>
    <t>BNetzA_Strom_KKAuf_v1.2_200422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</si>
</sst>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00\ _€_-;\-* #,##0.00\ _€_-;_-* &quot;-&quot;??\ _€_-;_-@_-"/>
    <numFmt numFmtId="165" formatCode="##\ ##"/>
    <numFmt numFmtId="166" formatCode="##\ ##\ #"/>
    <numFmt numFmtId="167" formatCode="##\ ##\ ##"/>
    <numFmt numFmtId="168" formatCode="##\ ##\ ##\ ###"/>
    <numFmt numFmtId="169" formatCode="_([$€]* #,##0.00_);_([$€]* \(#,##0.00\);_([$€]* &quot;-&quot;??_);_(@_)"/>
    <numFmt numFmtId="170" formatCode="_-* #,##0\ _€_-;\-* #,##0\ _€_-;_-* &quot;-&quot;??\ _€_-;_-@_-"/>
    <numFmt numFmtId="171" formatCode="#,##0.00_ ;[Red]\-#,##0.00;\-"/>
    <numFmt numFmtId="172" formatCode="0_ ;\-0\ "/>
    <numFmt numFmtId="173" formatCode="#,##0_ ;[Red]\-#,##0\ "/>
  </numFmts>
  <fonts count="39" x14ac:knownFonts="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sz val="10"/>
      <name val="Arial"/>
      <family val="2"/>
    </font>
    <font>
      <sz val="11"/>
      <name val="Arial"/>
      <family val="2"/>
    </font>
    <font>
      <sz val="11"/>
      <color indexed="8"/>
      <name val="Calibri"/>
      <family val="2"/>
    </font>
    <font>
      <sz val="8"/>
      <name val="Times New Roman"/>
      <family val="1"/>
    </font>
    <font>
      <sz val="11"/>
      <color indexed="9"/>
      <name val="Calibri"/>
      <family val="2"/>
    </font>
    <font>
      <sz val="8"/>
      <name val="Arial"/>
      <family val="2"/>
    </font>
    <font>
      <b/>
      <sz val="10"/>
      <name val="Arial"/>
      <family val="2"/>
    </font>
    <font>
      <b/>
      <sz val="9"/>
      <name val="Arial"/>
      <family val="2"/>
    </font>
    <font>
      <sz val="10"/>
      <name val="Arial"/>
      <family val="2"/>
    </font>
    <font>
      <b/>
      <sz val="11"/>
      <name val="Calibri"/>
      <family val="2"/>
      <scheme val="minor"/>
    </font>
    <font>
      <sz val="11"/>
      <name val="Calibri"/>
      <family val="2"/>
      <scheme val="minor"/>
    </font>
    <font>
      <b/>
      <sz val="14"/>
      <name val="Calibri"/>
      <family val="2"/>
      <scheme val="minor"/>
    </font>
    <font>
      <b/>
      <sz val="14"/>
      <color theme="1"/>
      <name val="Calibri"/>
      <family val="2"/>
      <scheme val="minor"/>
    </font>
    <font>
      <sz val="11"/>
      <color theme="0"/>
      <name val="Calibri"/>
      <family val="2"/>
      <scheme val="minor"/>
    </font>
    <font>
      <sz val="8"/>
      <color theme="1"/>
      <name val="Calibri"/>
      <family val="2"/>
      <scheme val="minor"/>
    </font>
    <font>
      <b/>
      <sz val="16"/>
      <color theme="1"/>
      <name val="Calibri"/>
      <family val="2"/>
      <scheme val="minor"/>
    </font>
    <font>
      <sz val="14"/>
      <name val="Calibri"/>
      <family val="2"/>
      <scheme val="minor"/>
    </font>
    <font>
      <i/>
      <sz val="10"/>
      <name val="Arial"/>
      <family val="2"/>
    </font>
    <font>
      <b/>
      <i/>
      <sz val="10"/>
      <name val="Arial"/>
      <family val="2"/>
    </font>
    <font>
      <b/>
      <i/>
      <sz val="9"/>
      <name val="Arial"/>
      <family val="2"/>
    </font>
    <font>
      <sz val="10"/>
      <name val="Courier"/>
      <family val="3"/>
    </font>
    <font>
      <b/>
      <sz val="11"/>
      <color rgb="FFFA7D00"/>
      <name val="Calibri"/>
      <family val="2"/>
      <scheme val="minor"/>
    </font>
    <font>
      <sz val="11"/>
      <color theme="1"/>
      <name val="Arial"/>
      <family val="2"/>
    </font>
    <font>
      <b/>
      <sz val="11"/>
      <color theme="1"/>
      <name val="Arial"/>
      <family val="2"/>
    </font>
    <font>
      <sz val="11"/>
      <color rgb="FFFF0000"/>
      <name val="Calibri"/>
      <family val="2"/>
      <scheme val="minor"/>
    </font>
    <font>
      <b/>
      <u/>
      <sz val="10"/>
      <name val="Arial"/>
      <family val="2"/>
    </font>
    <font>
      <sz val="10"/>
      <color rgb="FFFF0000"/>
      <name val="Arial"/>
      <family val="2"/>
    </font>
    <font>
      <sz val="10"/>
      <color theme="1"/>
      <name val="Arial"/>
      <family val="2"/>
    </font>
    <font>
      <u/>
      <sz val="11"/>
      <color theme="1"/>
      <name val="Calibri"/>
      <family val="2"/>
      <scheme val="minor"/>
    </font>
    <font>
      <b/>
      <u/>
      <sz val="12"/>
      <name val="Arial"/>
      <family val="2"/>
    </font>
    <font>
      <u/>
      <sz val="11"/>
      <color indexed="12"/>
      <name val="Arial"/>
      <family val="2"/>
    </font>
    <font>
      <b/>
      <u/>
      <sz val="11"/>
      <color indexed="12"/>
      <name val="Arial"/>
      <family val="2"/>
    </font>
    <font>
      <b/>
      <sz val="16"/>
      <name val="Arial"/>
      <family val="2"/>
    </font>
    <font>
      <sz val="11"/>
      <name val="Arial"/>
    </font>
    <font>
      <b/>
      <sz val="11"/>
      <name val="Arial"/>
      <family val="2"/>
    </font>
  </fonts>
  <fills count="31">
    <fill>
      <patternFill patternType="none"/>
    </fill>
    <fill>
      <patternFill patternType="gray125"/>
    </fill>
    <fill>
      <patternFill patternType="solid">
        <fgColor rgb="FFF2F2F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4" tint="0.59999389629810485"/>
        <bgColor indexed="65"/>
      </patternFill>
    </fill>
    <fill>
      <patternFill patternType="solid">
        <fgColor theme="4" tint="0.39997558519241921"/>
        <bgColor indexed="65"/>
      </patternFill>
    </fill>
    <fill>
      <patternFill patternType="solid">
        <fgColor indexed="22"/>
        <bgColor indexed="64"/>
      </patternFill>
    </fill>
    <fill>
      <patternFill patternType="solid">
        <fgColor indexed="26"/>
        <bgColor indexed="64"/>
      </patternFill>
    </fill>
    <fill>
      <patternFill patternType="solid">
        <fgColor theme="5" tint="0.79998168889431442"/>
        <bgColor indexed="65"/>
      </patternFill>
    </fill>
    <fill>
      <patternFill patternType="solid">
        <fgColor theme="0" tint="-0.249977111117893"/>
        <bgColor indexed="64"/>
      </patternFill>
    </fill>
    <fill>
      <patternFill patternType="solid">
        <fgColor rgb="FFFFFF99"/>
        <bgColor indexed="64"/>
      </patternFill>
    </fill>
    <fill>
      <patternFill patternType="gray0625">
        <fgColor auto="1"/>
        <bgColor rgb="FFFFFF99"/>
      </patternFill>
    </fill>
    <fill>
      <patternFill patternType="gray0625">
        <fgColor theme="0" tint="-0.499984740745262"/>
        <bgColor rgb="FFFFFF99"/>
      </patternFill>
    </fill>
    <fill>
      <patternFill patternType="solid">
        <fgColor rgb="FFBFBFBF"/>
        <bgColor indexed="64"/>
      </patternFill>
    </fill>
    <fill>
      <patternFill patternType="solid">
        <fgColor indexed="9"/>
        <bgColor indexed="64"/>
      </patternFill>
    </fill>
    <fill>
      <patternFill patternType="solid">
        <fgColor indexed="43"/>
        <bgColor indexed="64"/>
      </patternFill>
    </fill>
    <fill>
      <patternFill patternType="gray0625">
        <bgColor rgb="FFFFFF99"/>
      </patternFill>
    </fill>
    <fill>
      <patternFill patternType="solid">
        <fgColor theme="0" tint="-0.14999847407452621"/>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7F7F7F"/>
      </right>
      <top style="thin">
        <color rgb="FF7F7F7F"/>
      </top>
      <bottom style="thin">
        <color rgb="FF7F7F7F"/>
      </bottom>
      <diagonal/>
    </border>
    <border>
      <left/>
      <right/>
      <top/>
      <bottom style="hair">
        <color indexed="22"/>
      </bottom>
      <diagonal/>
    </border>
    <border>
      <left/>
      <right style="thin">
        <color rgb="FF7F7F7F"/>
      </right>
      <top/>
      <bottom/>
      <diagonal/>
    </border>
    <border>
      <left/>
      <right/>
      <top/>
      <bottom style="thin">
        <color indexed="64"/>
      </bottom>
      <diagonal/>
    </border>
    <border>
      <left/>
      <right/>
      <top style="thin">
        <color indexed="64"/>
      </top>
      <bottom/>
      <diagonal/>
    </border>
    <border>
      <left style="dashDot">
        <color indexed="64"/>
      </left>
      <right/>
      <top style="thin">
        <color indexed="64"/>
      </top>
      <bottom/>
      <diagonal/>
    </border>
    <border>
      <left/>
      <right style="dashDot">
        <color indexed="64"/>
      </right>
      <top style="thin">
        <color indexed="64"/>
      </top>
      <bottom/>
      <diagonal/>
    </border>
    <border>
      <left style="dashDot">
        <color indexed="64"/>
      </left>
      <right/>
      <top/>
      <bottom style="thin">
        <color indexed="64"/>
      </bottom>
      <diagonal/>
    </border>
    <border>
      <left/>
      <right style="dashDot">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s>
  <cellStyleXfs count="74">
    <xf numFmtId="0" fontId="0" fillId="0" borderId="0"/>
    <xf numFmtId="0" fontId="2" fillId="2" borderId="2" applyNumberFormat="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165" fontId="7" fillId="0" borderId="3">
      <alignment horizontal="left"/>
    </xf>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166" fontId="7" fillId="0" borderId="3">
      <alignment horizontal="left"/>
    </xf>
    <xf numFmtId="167" fontId="7" fillId="0" borderId="3">
      <alignment horizontal="left"/>
    </xf>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168" fontId="7" fillId="0" borderId="3">
      <alignment horizontal="left"/>
    </xf>
    <xf numFmtId="169"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0" fontId="4" fillId="0" borderId="0"/>
    <xf numFmtId="0" fontId="12" fillId="0" borderId="0"/>
    <xf numFmtId="49" fontId="4" fillId="0" borderId="0"/>
    <xf numFmtId="9" fontId="4" fillId="0" borderId="0" applyFont="0" applyFill="0" applyBorder="0" applyAlignment="0" applyProtection="0"/>
    <xf numFmtId="0" fontId="4" fillId="0" borderId="0"/>
    <xf numFmtId="0" fontId="5" fillId="0" borderId="0"/>
    <xf numFmtId="164" fontId="1" fillId="0" borderId="0" applyFont="0" applyFill="0" applyBorder="0" applyAlignment="0" applyProtection="0"/>
    <xf numFmtId="0" fontId="5" fillId="0" borderId="0"/>
    <xf numFmtId="0" fontId="5" fillId="0" borderId="0"/>
    <xf numFmtId="0" fontId="1" fillId="17" borderId="0" applyNumberFormat="0" applyBorder="0" applyAlignment="0" applyProtection="0"/>
    <xf numFmtId="0" fontId="17" fillId="18" borderId="0" applyNumberFormat="0" applyBorder="0" applyAlignment="0" applyProtection="0"/>
    <xf numFmtId="0" fontId="4" fillId="19" borderId="0"/>
    <xf numFmtId="0" fontId="4" fillId="19" borderId="0"/>
    <xf numFmtId="0" fontId="4" fillId="19" borderId="0"/>
    <xf numFmtId="0" fontId="4" fillId="19" borderId="0"/>
    <xf numFmtId="0" fontId="10" fillId="19" borderId="0"/>
    <xf numFmtId="0" fontId="21" fillId="19" borderId="0"/>
    <xf numFmtId="0" fontId="22" fillId="19" borderId="0"/>
    <xf numFmtId="0" fontId="22" fillId="19" borderId="0"/>
    <xf numFmtId="0" fontId="22" fillId="19" borderId="0"/>
    <xf numFmtId="0" fontId="22" fillId="19" borderId="0"/>
    <xf numFmtId="0" fontId="23" fillId="19" borderId="0"/>
    <xf numFmtId="0" fontId="11" fillId="19" borderId="0"/>
    <xf numFmtId="0" fontId="9" fillId="19" borderId="0"/>
    <xf numFmtId="171" fontId="4" fillId="20" borderId="8"/>
    <xf numFmtId="171" fontId="4" fillId="20" borderId="8"/>
    <xf numFmtId="0" fontId="21" fillId="20" borderId="0"/>
    <xf numFmtId="0" fontId="4" fillId="19" borderId="0"/>
    <xf numFmtId="0" fontId="4" fillId="19" borderId="0"/>
    <xf numFmtId="0" fontId="4" fillId="19" borderId="0"/>
    <xf numFmtId="0" fontId="4" fillId="19" borderId="0"/>
    <xf numFmtId="0" fontId="10" fillId="19" borderId="0"/>
    <xf numFmtId="0" fontId="21" fillId="19" borderId="0"/>
    <xf numFmtId="0" fontId="4" fillId="19" borderId="0"/>
    <xf numFmtId="0" fontId="23" fillId="19" borderId="0"/>
    <xf numFmtId="0" fontId="11" fillId="19" borderId="0"/>
    <xf numFmtId="0" fontId="9" fillId="19" borderId="0"/>
    <xf numFmtId="0" fontId="24" fillId="0" borderId="0"/>
    <xf numFmtId="0" fontId="1" fillId="21" borderId="0" applyNumberFormat="0" applyBorder="0" applyAlignment="0" applyProtection="0"/>
    <xf numFmtId="9" fontId="1" fillId="0" borderId="0" applyFont="0" applyFill="0" applyBorder="0" applyAlignment="0" applyProtection="0"/>
    <xf numFmtId="0" fontId="25" fillId="2" borderId="1" applyNumberFormat="0" applyAlignment="0" applyProtection="0"/>
    <xf numFmtId="0" fontId="4" fillId="0" borderId="0"/>
    <xf numFmtId="0" fontId="4" fillId="0" borderId="0"/>
    <xf numFmtId="0" fontId="34" fillId="0" borderId="0" applyNumberFormat="0" applyFill="0" applyBorder="0" applyAlignment="0" applyProtection="0">
      <alignment vertical="top"/>
      <protection locked="0"/>
    </xf>
    <xf numFmtId="0" fontId="1" fillId="0" borderId="0"/>
    <xf numFmtId="0" fontId="4" fillId="0" borderId="0"/>
    <xf numFmtId="0" fontId="37" fillId="0" borderId="0"/>
  </cellStyleXfs>
  <cellXfs count="158">
    <xf numFmtId="0" fontId="0" fillId="0" borderId="0" xfId="0"/>
    <xf numFmtId="0" fontId="14" fillId="0" borderId="0" xfId="34" applyFont="1" applyProtection="1"/>
    <xf numFmtId="0" fontId="14" fillId="0" borderId="0" xfId="34" applyFont="1" applyFill="1" applyBorder="1" applyAlignment="1" applyProtection="1">
      <alignment horizontal="centerContinuous" vertical="center"/>
    </xf>
    <xf numFmtId="0" fontId="13" fillId="0" borderId="0" xfId="34" applyFont="1" applyProtection="1"/>
    <xf numFmtId="0" fontId="20" fillId="0" borderId="0" xfId="34" applyFont="1" applyProtection="1"/>
    <xf numFmtId="0" fontId="15" fillId="0" borderId="0" xfId="34" applyFont="1" applyBorder="1" applyAlignment="1" applyProtection="1">
      <alignment horizontal="left" vertical="center"/>
    </xf>
    <xf numFmtId="0" fontId="0" fillId="0" borderId="0" xfId="0" applyProtection="1"/>
    <xf numFmtId="0" fontId="19" fillId="0" borderId="0" xfId="0" applyFont="1" applyProtection="1"/>
    <xf numFmtId="0" fontId="0" fillId="0" borderId="3" xfId="0" applyBorder="1" applyAlignment="1" applyProtection="1">
      <alignment horizontal="left" vertical="center"/>
    </xf>
    <xf numFmtId="0" fontId="0" fillId="0" borderId="0" xfId="0" applyFill="1" applyBorder="1" applyProtection="1"/>
    <xf numFmtId="0" fontId="0" fillId="0" borderId="0" xfId="0" applyFill="1" applyProtection="1"/>
    <xf numFmtId="0" fontId="16" fillId="0" borderId="0" xfId="0" applyFont="1" applyProtection="1"/>
    <xf numFmtId="0" fontId="0" fillId="0" borderId="0" xfId="0" applyBorder="1" applyAlignment="1" applyProtection="1">
      <alignment vertical="center" wrapText="1"/>
    </xf>
    <xf numFmtId="0" fontId="0" fillId="0" borderId="0" xfId="0" applyAlignment="1" applyProtection="1">
      <alignment vertical="center" wrapText="1"/>
    </xf>
    <xf numFmtId="170" fontId="14" fillId="0" borderId="0" xfId="0" applyNumberFormat="1" applyFont="1" applyBorder="1" applyProtection="1"/>
    <xf numFmtId="0" fontId="14" fillId="0" borderId="0" xfId="0" applyFont="1" applyProtection="1"/>
    <xf numFmtId="1" fontId="0" fillId="0" borderId="0" xfId="0" applyNumberFormat="1" applyProtection="1"/>
    <xf numFmtId="170" fontId="14" fillId="0" borderId="0" xfId="0" applyNumberFormat="1" applyFont="1" applyProtection="1"/>
    <xf numFmtId="10" fontId="0" fillId="0" borderId="0" xfId="0" applyNumberFormat="1" applyProtection="1"/>
    <xf numFmtId="0" fontId="0" fillId="0" borderId="0" xfId="0" applyAlignment="1" applyProtection="1">
      <alignment vertical="center"/>
    </xf>
    <xf numFmtId="0" fontId="0" fillId="0" borderId="0" xfId="0" applyFill="1" applyBorder="1" applyAlignment="1" applyProtection="1">
      <alignment vertical="center"/>
    </xf>
    <xf numFmtId="0" fontId="0" fillId="0" borderId="0" xfId="0" applyAlignment="1" applyProtection="1">
      <alignment horizontal="center"/>
    </xf>
    <xf numFmtId="0" fontId="3" fillId="22" borderId="0" xfId="0" applyFont="1" applyFill="1" applyAlignment="1" applyProtection="1">
      <alignment horizontal="center"/>
    </xf>
    <xf numFmtId="1" fontId="3" fillId="23" borderId="7" xfId="65" applyNumberFormat="1" applyFont="1" applyFill="1" applyBorder="1" applyAlignment="1" applyProtection="1">
      <alignment horizontal="center" vertical="center"/>
      <protection locked="0"/>
    </xf>
    <xf numFmtId="10" fontId="1" fillId="23" borderId="1" xfId="66" applyNumberFormat="1" applyFill="1" applyBorder="1" applyAlignment="1" applyProtection="1">
      <alignment horizontal="center" vertical="center"/>
      <protection locked="0"/>
    </xf>
    <xf numFmtId="0" fontId="20" fillId="26" borderId="4" xfId="37" applyFont="1" applyFill="1" applyBorder="1" applyProtection="1"/>
    <xf numFmtId="0" fontId="20" fillId="26" borderId="6" xfId="37" applyFont="1" applyFill="1" applyBorder="1" applyProtection="1"/>
    <xf numFmtId="0" fontId="20" fillId="26" borderId="5" xfId="37" applyFont="1" applyFill="1" applyBorder="1" applyProtection="1"/>
    <xf numFmtId="0" fontId="20" fillId="26" borderId="4" xfId="37" applyFont="1" applyFill="1" applyBorder="1" applyAlignment="1" applyProtection="1">
      <alignment vertical="center"/>
    </xf>
    <xf numFmtId="0" fontId="20" fillId="26" borderId="6" xfId="37" applyFont="1" applyFill="1" applyBorder="1" applyAlignment="1" applyProtection="1">
      <alignment vertical="center"/>
    </xf>
    <xf numFmtId="0" fontId="20" fillId="26" borderId="5" xfId="37" applyFont="1" applyFill="1" applyBorder="1" applyAlignment="1" applyProtection="1">
      <alignment vertical="center"/>
    </xf>
    <xf numFmtId="0" fontId="20" fillId="26" borderId="4" xfId="37" applyFont="1" applyFill="1" applyBorder="1" applyAlignment="1" applyProtection="1"/>
    <xf numFmtId="0" fontId="20" fillId="26" borderId="6" xfId="37" applyFont="1" applyFill="1" applyBorder="1" applyAlignment="1" applyProtection="1"/>
    <xf numFmtId="0" fontId="20" fillId="26" borderId="5" xfId="37" applyFont="1" applyFill="1" applyBorder="1" applyAlignment="1" applyProtection="1"/>
    <xf numFmtId="0" fontId="20" fillId="26" borderId="3" xfId="37" applyFont="1" applyFill="1" applyBorder="1" applyProtection="1"/>
    <xf numFmtId="0" fontId="20" fillId="26" borderId="3" xfId="37" applyFont="1" applyFill="1" applyBorder="1" applyAlignment="1" applyProtection="1">
      <alignment horizontal="centerContinuous" vertical="center" wrapText="1"/>
    </xf>
    <xf numFmtId="0" fontId="20" fillId="26" borderId="4" xfId="37" applyFont="1" applyFill="1" applyBorder="1" applyAlignment="1" applyProtection="1">
      <alignment horizontal="left" vertical="center"/>
    </xf>
    <xf numFmtId="0" fontId="0" fillId="26" borderId="3" xfId="36" applyFont="1" applyFill="1" applyBorder="1" applyAlignment="1" applyProtection="1">
      <alignment vertical="center" wrapText="1"/>
    </xf>
    <xf numFmtId="0" fontId="1" fillId="26" borderId="3" xfId="36" applyFill="1" applyBorder="1" applyAlignment="1" applyProtection="1">
      <alignment vertical="center" wrapText="1"/>
    </xf>
    <xf numFmtId="0" fontId="0" fillId="26" borderId="3" xfId="36" applyFont="1" applyFill="1" applyBorder="1" applyAlignment="1" applyProtection="1">
      <alignment horizontal="center" vertical="center" wrapText="1"/>
    </xf>
    <xf numFmtId="0" fontId="14" fillId="26" borderId="3" xfId="36" applyFont="1" applyFill="1" applyBorder="1" applyAlignment="1" applyProtection="1">
      <alignment horizontal="center" vertical="center" wrapText="1"/>
    </xf>
    <xf numFmtId="0" fontId="3" fillId="26" borderId="3" xfId="36" applyFont="1" applyFill="1" applyBorder="1" applyAlignment="1" applyProtection="1">
      <alignment horizontal="center" vertical="center" wrapText="1"/>
    </xf>
    <xf numFmtId="0" fontId="1" fillId="26" borderId="3" xfId="36" applyFill="1" applyBorder="1" applyAlignment="1" applyProtection="1">
      <alignment horizontal="center" vertical="center" wrapText="1"/>
    </xf>
    <xf numFmtId="0" fontId="0" fillId="26" borderId="3" xfId="36" applyFont="1" applyFill="1" applyBorder="1" applyAlignment="1" applyProtection="1">
      <alignment horizontal="center" vertical="center"/>
    </xf>
    <xf numFmtId="0" fontId="0" fillId="0" borderId="0" xfId="0" applyFill="1" applyAlignment="1" applyProtection="1">
      <alignment horizontal="center"/>
    </xf>
    <xf numFmtId="10" fontId="0" fillId="0" borderId="0" xfId="66" applyNumberFormat="1" applyFont="1" applyProtection="1"/>
    <xf numFmtId="0" fontId="26" fillId="26" borderId="4" xfId="36" applyFont="1" applyFill="1" applyBorder="1" applyAlignment="1" applyProtection="1">
      <alignment horizontal="left" vertical="center"/>
    </xf>
    <xf numFmtId="0" fontId="26" fillId="26" borderId="4" xfId="36" applyFont="1" applyFill="1" applyBorder="1" applyAlignment="1" applyProtection="1">
      <alignment horizontal="center" vertical="center" wrapText="1"/>
    </xf>
    <xf numFmtId="0" fontId="27" fillId="26" borderId="4" xfId="36" applyFont="1" applyFill="1" applyBorder="1" applyAlignment="1" applyProtection="1">
      <alignment horizontal="center" vertical="center" wrapText="1"/>
    </xf>
    <xf numFmtId="170" fontId="1" fillId="23" borderId="3" xfId="65" applyNumberFormat="1" applyFill="1" applyBorder="1" applyProtection="1">
      <protection locked="0"/>
    </xf>
    <xf numFmtId="172" fontId="1" fillId="23" borderId="3" xfId="65" applyNumberFormat="1" applyFill="1" applyBorder="1" applyProtection="1">
      <protection locked="0"/>
    </xf>
    <xf numFmtId="173" fontId="1" fillId="23" borderId="3" xfId="65" applyNumberFormat="1" applyFill="1" applyBorder="1" applyProtection="1">
      <protection locked="0"/>
    </xf>
    <xf numFmtId="170" fontId="0" fillId="23" borderId="3" xfId="65" applyNumberFormat="1" applyFont="1" applyFill="1" applyBorder="1" applyProtection="1">
      <protection locked="0"/>
    </xf>
    <xf numFmtId="1" fontId="1" fillId="23" borderId="3" xfId="65" applyNumberFormat="1" applyFill="1" applyBorder="1" applyProtection="1">
      <protection locked="0"/>
    </xf>
    <xf numFmtId="1" fontId="1" fillId="25" borderId="3" xfId="65" applyNumberFormat="1" applyFill="1" applyBorder="1" applyAlignment="1" applyProtection="1">
      <alignment horizontal="center"/>
      <protection locked="0"/>
    </xf>
    <xf numFmtId="173" fontId="27" fillId="24" borderId="3" xfId="65" applyNumberFormat="1" applyFont="1" applyFill="1" applyBorder="1" applyProtection="1">
      <protection locked="0"/>
    </xf>
    <xf numFmtId="0" fontId="5" fillId="26" borderId="3" xfId="37" applyFont="1" applyFill="1" applyBorder="1" applyAlignment="1" applyProtection="1">
      <alignment horizontal="center" vertical="center"/>
    </xf>
    <xf numFmtId="0" fontId="27" fillId="26" borderId="3" xfId="36" applyFont="1" applyFill="1" applyBorder="1" applyAlignment="1" applyProtection="1">
      <alignment horizontal="center" vertical="center" wrapText="1"/>
    </xf>
    <xf numFmtId="0" fontId="0" fillId="26" borderId="5" xfId="36" applyFont="1" applyFill="1" applyBorder="1" applyAlignment="1" applyProtection="1">
      <alignment horizontal="center" vertical="center" wrapText="1"/>
    </xf>
    <xf numFmtId="172" fontId="0" fillId="0" borderId="3" xfId="65" applyNumberFormat="1" applyFont="1" applyFill="1" applyBorder="1" applyAlignment="1" applyProtection="1">
      <alignment horizontal="center" vertical="center"/>
      <protection locked="0"/>
    </xf>
    <xf numFmtId="172" fontId="0" fillId="23" borderId="3" xfId="65" applyNumberFormat="1" applyFont="1" applyFill="1" applyBorder="1" applyAlignment="1" applyProtection="1">
      <alignment horizontal="center" vertical="center"/>
      <protection locked="0"/>
    </xf>
    <xf numFmtId="170" fontId="1" fillId="23" borderId="3" xfId="65" applyNumberFormat="1" applyFill="1" applyBorder="1" applyAlignment="1" applyProtection="1">
      <alignment horizontal="left" vertical="top"/>
      <protection locked="0"/>
    </xf>
    <xf numFmtId="172" fontId="0" fillId="22" borderId="3" xfId="65" applyNumberFormat="1" applyFont="1" applyFill="1" applyBorder="1" applyAlignment="1" applyProtection="1">
      <alignment horizontal="center" vertical="center"/>
      <protection locked="0"/>
    </xf>
    <xf numFmtId="170" fontId="0" fillId="22" borderId="3" xfId="65" applyNumberFormat="1" applyFont="1" applyFill="1" applyBorder="1" applyAlignment="1" applyProtection="1">
      <alignment horizontal="left" vertical="center"/>
      <protection locked="0"/>
    </xf>
    <xf numFmtId="0" fontId="0" fillId="0" borderId="0" xfId="0" applyAlignment="1" applyProtection="1">
      <alignment horizontal="left"/>
    </xf>
    <xf numFmtId="173" fontId="13" fillId="0" borderId="3" xfId="67" applyNumberFormat="1" applyFont="1" applyFill="1" applyBorder="1" applyProtection="1"/>
    <xf numFmtId="1" fontId="2" fillId="0" borderId="3" xfId="1" applyNumberFormat="1" applyFill="1" applyBorder="1" applyAlignment="1" applyProtection="1">
      <alignment horizontal="center" vertical="center"/>
    </xf>
    <xf numFmtId="173" fontId="2" fillId="0" borderId="3" xfId="1" applyNumberFormat="1" applyFill="1" applyBorder="1" applyProtection="1"/>
    <xf numFmtId="173" fontId="13" fillId="0" borderId="3" xfId="1" applyNumberFormat="1" applyFont="1" applyFill="1" applyBorder="1" applyProtection="1"/>
    <xf numFmtId="173" fontId="2" fillId="0" borderId="3" xfId="1" applyNumberFormat="1" applyFont="1" applyFill="1" applyBorder="1" applyProtection="1"/>
    <xf numFmtId="170" fontId="1" fillId="0" borderId="3" xfId="65" applyNumberFormat="1" applyFill="1" applyBorder="1" applyAlignment="1" applyProtection="1">
      <alignment horizontal="center" vertical="center"/>
      <protection locked="0"/>
    </xf>
    <xf numFmtId="10" fontId="1" fillId="23" borderId="3" xfId="66" applyNumberFormat="1" applyFill="1" applyBorder="1" applyAlignment="1" applyProtection="1">
      <alignment horizontal="center" vertical="center"/>
      <protection locked="0"/>
    </xf>
    <xf numFmtId="172" fontId="0" fillId="26" borderId="3" xfId="65" applyNumberFormat="1" applyFont="1" applyFill="1" applyBorder="1" applyAlignment="1" applyProtection="1">
      <alignment horizontal="center" vertical="center"/>
      <protection locked="0"/>
    </xf>
    <xf numFmtId="170" fontId="0" fillId="26" borderId="3" xfId="65" applyNumberFormat="1" applyFont="1" applyFill="1" applyBorder="1" applyAlignment="1" applyProtection="1">
      <alignment horizontal="left" vertical="center"/>
      <protection locked="0"/>
    </xf>
    <xf numFmtId="170" fontId="1" fillId="26" borderId="3" xfId="65" applyNumberFormat="1" applyFill="1" applyBorder="1" applyAlignment="1" applyProtection="1">
      <alignment horizontal="center" vertical="center"/>
      <protection locked="0"/>
    </xf>
    <xf numFmtId="170" fontId="0" fillId="0" borderId="4" xfId="65" applyNumberFormat="1" applyFont="1" applyFill="1" applyBorder="1" applyAlignment="1" applyProtection="1">
      <alignment horizontal="left" vertical="center"/>
      <protection locked="0"/>
    </xf>
    <xf numFmtId="170" fontId="1" fillId="0" borderId="5" xfId="65" applyNumberFormat="1" applyFill="1" applyBorder="1" applyAlignment="1" applyProtection="1">
      <alignment horizontal="center" vertical="center"/>
      <protection locked="0"/>
    </xf>
    <xf numFmtId="170" fontId="0" fillId="23" borderId="4" xfId="65" applyNumberFormat="1" applyFont="1" applyFill="1" applyBorder="1" applyAlignment="1" applyProtection="1">
      <alignment horizontal="left" vertical="center"/>
      <protection locked="0"/>
    </xf>
    <xf numFmtId="170" fontId="1" fillId="23" borderId="5" xfId="65" applyNumberFormat="1" applyFill="1" applyBorder="1" applyAlignment="1" applyProtection="1">
      <alignment horizontal="center" vertical="center"/>
      <protection locked="0"/>
    </xf>
    <xf numFmtId="170" fontId="1" fillId="23" borderId="4" xfId="65" applyNumberFormat="1" applyFill="1" applyBorder="1" applyAlignment="1" applyProtection="1">
      <alignment horizontal="center" vertical="center"/>
      <protection locked="0"/>
    </xf>
    <xf numFmtId="0" fontId="14" fillId="26" borderId="3" xfId="37" applyFont="1" applyFill="1" applyBorder="1" applyAlignment="1" applyProtection="1">
      <alignment horizontal="center" vertical="center"/>
    </xf>
    <xf numFmtId="0" fontId="16" fillId="0" borderId="0" xfId="0" applyFont="1" applyAlignment="1" applyProtection="1">
      <alignment vertical="center"/>
    </xf>
    <xf numFmtId="10" fontId="1" fillId="23" borderId="3" xfId="66" applyNumberFormat="1" applyFill="1" applyBorder="1" applyAlignment="1" applyProtection="1">
      <alignment horizontal="left" vertical="center"/>
      <protection locked="0"/>
    </xf>
    <xf numFmtId="4" fontId="10" fillId="19" borderId="16" xfId="0" applyNumberFormat="1" applyFont="1" applyFill="1" applyBorder="1" applyAlignment="1" applyProtection="1">
      <alignment vertical="center"/>
    </xf>
    <xf numFmtId="4" fontId="4" fillId="27" borderId="17" xfId="0" applyNumberFormat="1" applyFont="1" applyFill="1" applyBorder="1" applyAlignment="1" applyProtection="1">
      <alignment horizontal="left" indent="1"/>
    </xf>
    <xf numFmtId="4" fontId="4" fillId="27" borderId="17" xfId="0" applyNumberFormat="1" applyFont="1" applyFill="1" applyBorder="1" applyProtection="1"/>
    <xf numFmtId="4" fontId="10" fillId="19" borderId="18" xfId="0" applyNumberFormat="1" applyFont="1" applyFill="1" applyBorder="1" applyAlignment="1" applyProtection="1">
      <alignment vertical="center"/>
    </xf>
    <xf numFmtId="4" fontId="10" fillId="27" borderId="17" xfId="0" applyNumberFormat="1" applyFont="1" applyFill="1" applyBorder="1" applyAlignment="1" applyProtection="1">
      <alignment vertical="top" wrapText="1"/>
    </xf>
    <xf numFmtId="0" fontId="0" fillId="0" borderId="3" xfId="0" applyFont="1" applyBorder="1" applyAlignment="1" applyProtection="1">
      <alignment wrapText="1"/>
    </xf>
    <xf numFmtId="4" fontId="29" fillId="0" borderId="17" xfId="0" applyNumberFormat="1" applyFont="1" applyFill="1" applyBorder="1" applyAlignment="1" applyProtection="1">
      <alignment vertical="top" wrapText="1"/>
    </xf>
    <xf numFmtId="0" fontId="0" fillId="26" borderId="4" xfId="36" applyFont="1" applyFill="1" applyBorder="1" applyAlignment="1" applyProtection="1">
      <alignment horizontal="center" vertical="center"/>
    </xf>
    <xf numFmtId="0" fontId="1" fillId="26" borderId="5" xfId="36" applyFill="1" applyBorder="1" applyAlignment="1" applyProtection="1">
      <alignment horizontal="center" vertical="center"/>
    </xf>
    <xf numFmtId="0" fontId="0" fillId="26" borderId="5" xfId="36" applyFont="1" applyFill="1" applyBorder="1" applyAlignment="1" applyProtection="1">
      <alignment horizontal="center" vertical="center"/>
    </xf>
    <xf numFmtId="4" fontId="4" fillId="0" borderId="17" xfId="0" applyNumberFormat="1" applyFont="1" applyFill="1" applyBorder="1" applyAlignment="1" applyProtection="1">
      <alignment vertical="top" wrapText="1"/>
    </xf>
    <xf numFmtId="4" fontId="10" fillId="0" borderId="17" xfId="0" applyNumberFormat="1" applyFont="1" applyFill="1" applyBorder="1" applyAlignment="1" applyProtection="1">
      <alignment vertical="top" wrapText="1"/>
    </xf>
    <xf numFmtId="4" fontId="4" fillId="27" borderId="17" xfId="0" applyNumberFormat="1" applyFont="1" applyFill="1" applyBorder="1" applyAlignment="1" applyProtection="1">
      <alignment vertical="top" wrapText="1"/>
    </xf>
    <xf numFmtId="4" fontId="4" fillId="27" borderId="17" xfId="0" applyNumberFormat="1" applyFont="1" applyFill="1" applyBorder="1" applyAlignment="1" applyProtection="1">
      <alignment vertical="top"/>
    </xf>
    <xf numFmtId="4" fontId="4" fillId="27" borderId="18" xfId="0" applyNumberFormat="1" applyFont="1" applyFill="1" applyBorder="1" applyAlignment="1" applyProtection="1">
      <alignment vertical="top"/>
    </xf>
    <xf numFmtId="4" fontId="4" fillId="28" borderId="18" xfId="0" applyNumberFormat="1" applyFont="1" applyFill="1" applyBorder="1" applyAlignment="1" applyProtection="1">
      <alignment vertical="top"/>
    </xf>
    <xf numFmtId="4" fontId="4" fillId="27" borderId="19" xfId="0" applyNumberFormat="1" applyFont="1" applyFill="1" applyBorder="1" applyAlignment="1" applyProtection="1">
      <alignment vertical="top"/>
    </xf>
    <xf numFmtId="173" fontId="1" fillId="29" borderId="3" xfId="65" applyNumberFormat="1" applyFill="1" applyBorder="1" applyProtection="1">
      <protection locked="0"/>
    </xf>
    <xf numFmtId="0" fontId="26" fillId="0" borderId="0" xfId="0" applyFont="1" applyProtection="1"/>
    <xf numFmtId="0" fontId="27" fillId="0" borderId="4" xfId="0" applyFont="1" applyBorder="1" applyAlignment="1" applyProtection="1">
      <alignment horizontal="centerContinuous"/>
    </xf>
    <xf numFmtId="0" fontId="26" fillId="0" borderId="5" xfId="0" applyFont="1" applyBorder="1" applyAlignment="1" applyProtection="1">
      <alignment horizontal="centerContinuous"/>
    </xf>
    <xf numFmtId="0" fontId="26" fillId="0" borderId="6" xfId="0" applyFont="1" applyBorder="1" applyAlignment="1" applyProtection="1">
      <alignment horizontal="centerContinuous"/>
    </xf>
    <xf numFmtId="173" fontId="27" fillId="0" borderId="3" xfId="0" applyNumberFormat="1" applyFont="1" applyBorder="1" applyAlignment="1" applyProtection="1">
      <alignment vertical="center"/>
    </xf>
    <xf numFmtId="173" fontId="26" fillId="0" borderId="3" xfId="0" applyNumberFormat="1" applyFont="1" applyBorder="1" applyAlignment="1" applyProtection="1">
      <alignment vertical="center"/>
    </xf>
    <xf numFmtId="173" fontId="27" fillId="0" borderId="12" xfId="0" applyNumberFormat="1" applyFont="1" applyBorder="1" applyAlignment="1" applyProtection="1">
      <alignment vertical="center"/>
    </xf>
    <xf numFmtId="173" fontId="26" fillId="0" borderId="11" xfId="0" applyNumberFormat="1" applyFont="1" applyBorder="1" applyAlignment="1" applyProtection="1">
      <alignment vertical="center"/>
    </xf>
    <xf numFmtId="173" fontId="26" fillId="0" borderId="12" xfId="0" applyNumberFormat="1" applyFont="1" applyBorder="1" applyAlignment="1" applyProtection="1">
      <alignment vertical="center"/>
    </xf>
    <xf numFmtId="173" fontId="26" fillId="0" borderId="13" xfId="0" applyNumberFormat="1" applyFont="1" applyBorder="1" applyAlignment="1" applyProtection="1">
      <alignment vertical="center"/>
    </xf>
    <xf numFmtId="173" fontId="26" fillId="0" borderId="0" xfId="0" applyNumberFormat="1" applyFont="1" applyBorder="1" applyAlignment="1" applyProtection="1">
      <alignment vertical="center"/>
    </xf>
    <xf numFmtId="173" fontId="27" fillId="0" borderId="0" xfId="0" applyNumberFormat="1" applyFont="1" applyBorder="1" applyAlignment="1" applyProtection="1">
      <alignment vertical="center"/>
    </xf>
    <xf numFmtId="0" fontId="26" fillId="0" borderId="14" xfId="0" applyFont="1" applyBorder="1" applyProtection="1"/>
    <xf numFmtId="0" fontId="26" fillId="0" borderId="10" xfId="0" applyFont="1" applyBorder="1" applyProtection="1"/>
    <xf numFmtId="0" fontId="26" fillId="0" borderId="15" xfId="0" applyFont="1" applyBorder="1" applyProtection="1"/>
    <xf numFmtId="0" fontId="26" fillId="0" borderId="3" xfId="0" applyFont="1" applyBorder="1" applyAlignment="1" applyProtection="1">
      <alignment horizontal="center"/>
    </xf>
    <xf numFmtId="0" fontId="26" fillId="0" borderId="3" xfId="0" applyFont="1" applyBorder="1" applyAlignment="1" applyProtection="1">
      <alignment horizontal="left"/>
    </xf>
    <xf numFmtId="173" fontId="26" fillId="0" borderId="3" xfId="0" applyNumberFormat="1" applyFont="1" applyBorder="1" applyProtection="1"/>
    <xf numFmtId="173" fontId="26" fillId="0" borderId="3" xfId="0" applyNumberFormat="1" applyFont="1" applyFill="1" applyBorder="1" applyProtection="1"/>
    <xf numFmtId="173" fontId="31" fillId="24" borderId="18" xfId="65" applyNumberFormat="1" applyFont="1" applyFill="1" applyBorder="1" applyAlignment="1" applyProtection="1">
      <alignment vertical="top"/>
    </xf>
    <xf numFmtId="0" fontId="0" fillId="0" borderId="0" xfId="0" applyAlignment="1" applyProtection="1">
      <alignment horizontal="left" vertical="center" wrapText="1"/>
    </xf>
    <xf numFmtId="0" fontId="0" fillId="0" borderId="0" xfId="0" applyBorder="1" applyAlignment="1" applyProtection="1">
      <alignment horizontal="left" vertical="center" wrapText="1"/>
    </xf>
    <xf numFmtId="0" fontId="18" fillId="0" borderId="0" xfId="0" applyFont="1" applyFill="1" applyProtection="1"/>
    <xf numFmtId="0" fontId="0" fillId="0" borderId="0" xfId="0" applyAlignment="1" applyProtection="1">
      <alignment horizontal="left" vertical="center" wrapText="1"/>
    </xf>
    <xf numFmtId="172" fontId="1" fillId="23" borderId="3" xfId="65" applyNumberFormat="1" applyFill="1" applyBorder="1" applyAlignment="1" applyProtection="1">
      <alignment horizontal="center" vertical="center"/>
      <protection locked="0"/>
    </xf>
    <xf numFmtId="172" fontId="1" fillId="23" borderId="20" xfId="65" applyNumberFormat="1" applyFill="1" applyBorder="1" applyAlignment="1" applyProtection="1">
      <alignment horizontal="center" vertical="center"/>
      <protection locked="0"/>
    </xf>
    <xf numFmtId="172" fontId="1" fillId="0" borderId="0" xfId="65" applyNumberFormat="1" applyFill="1" applyBorder="1" applyAlignment="1" applyProtection="1">
      <alignment horizontal="center" vertical="center"/>
    </xf>
    <xf numFmtId="170" fontId="1" fillId="23" borderId="5" xfId="65" applyNumberFormat="1" applyFill="1" applyBorder="1" applyAlignment="1" applyProtection="1">
      <alignment horizontal="center" vertical="center"/>
    </xf>
    <xf numFmtId="0" fontId="27" fillId="0" borderId="0" xfId="0" applyFont="1" applyAlignment="1" applyProtection="1">
      <alignment vertical="center"/>
    </xf>
    <xf numFmtId="0" fontId="33" fillId="0" borderId="0" xfId="68" applyFont="1" applyAlignment="1" applyProtection="1"/>
    <xf numFmtId="0" fontId="5" fillId="0" borderId="0" xfId="69" applyFont="1" applyAlignment="1" applyProtection="1">
      <alignment vertical="top" wrapText="1"/>
    </xf>
    <xf numFmtId="0" fontId="35" fillId="0" borderId="0" xfId="70" quotePrefix="1" applyFont="1" applyAlignment="1" applyProtection="1">
      <alignment horizontal="left" vertical="center"/>
    </xf>
    <xf numFmtId="0" fontId="4" fillId="0" borderId="0" xfId="69" applyFont="1"/>
    <xf numFmtId="0" fontId="4" fillId="0" borderId="0" xfId="69" applyFont="1" applyAlignment="1" applyProtection="1">
      <alignment vertical="top" wrapText="1"/>
    </xf>
    <xf numFmtId="0" fontId="4" fillId="23" borderId="3" xfId="69" applyFont="1" applyFill="1" applyBorder="1" applyAlignment="1" applyProtection="1">
      <alignment vertical="center" wrapText="1"/>
      <protection locked="0"/>
    </xf>
    <xf numFmtId="0" fontId="10" fillId="30" borderId="3" xfId="69" applyFont="1" applyFill="1" applyBorder="1" applyAlignment="1" applyProtection="1">
      <alignment horizontal="center" vertical="center" wrapText="1"/>
    </xf>
    <xf numFmtId="0" fontId="4" fillId="23" borderId="3" xfId="69" applyFont="1" applyFill="1" applyBorder="1" applyAlignment="1" applyProtection="1">
      <alignment horizontal="center" vertical="center" wrapText="1"/>
      <protection locked="0"/>
    </xf>
    <xf numFmtId="0" fontId="4" fillId="23" borderId="3" xfId="69" applyFont="1" applyFill="1" applyBorder="1" applyAlignment="1" applyProtection="1">
      <alignment vertical="top" wrapText="1"/>
      <protection locked="0"/>
    </xf>
    <xf numFmtId="0" fontId="1" fillId="0" borderId="0" xfId="71" applyProtection="1"/>
    <xf numFmtId="0" fontId="36" fillId="0" borderId="0" xfId="72" applyFont="1" applyAlignment="1" applyProtection="1">
      <alignment vertical="center"/>
    </xf>
    <xf numFmtId="0" fontId="1" fillId="0" borderId="0" xfId="71"/>
    <xf numFmtId="0" fontId="38" fillId="19" borderId="3" xfId="73" applyFont="1" applyFill="1" applyBorder="1" applyAlignment="1" applyProtection="1">
      <alignment horizontal="center" vertical="center" wrapText="1"/>
    </xf>
    <xf numFmtId="0" fontId="31" fillId="0" borderId="3" xfId="71" applyFont="1" applyBorder="1" applyAlignment="1">
      <alignment horizontal="left" vertical="top"/>
    </xf>
    <xf numFmtId="0" fontId="31" fillId="0" borderId="3" xfId="71" applyFont="1" applyBorder="1" applyAlignment="1">
      <alignment vertical="top"/>
    </xf>
    <xf numFmtId="21" fontId="31" fillId="0" borderId="3" xfId="71" applyNumberFormat="1" applyFont="1" applyBorder="1" applyAlignment="1">
      <alignment vertical="top"/>
    </xf>
    <xf numFmtId="21" fontId="31" fillId="0" borderId="3" xfId="71" quotePrefix="1" applyNumberFormat="1" applyFont="1" applyBorder="1" applyAlignment="1">
      <alignment vertical="top"/>
    </xf>
    <xf numFmtId="16" fontId="31" fillId="0" borderId="3" xfId="71" quotePrefix="1" applyNumberFormat="1" applyFont="1" applyBorder="1" applyAlignment="1">
      <alignment vertical="top"/>
    </xf>
    <xf numFmtId="0" fontId="31" fillId="0" borderId="3" xfId="71" quotePrefix="1" applyFont="1" applyBorder="1" applyAlignment="1">
      <alignment vertical="top" wrapText="1"/>
    </xf>
    <xf numFmtId="0" fontId="1" fillId="0" borderId="0" xfId="71" applyAlignment="1">
      <alignment horizontal="center"/>
    </xf>
    <xf numFmtId="14" fontId="31" fillId="0" borderId="3" xfId="71" applyNumberFormat="1" applyFont="1" applyBorder="1" applyAlignment="1">
      <alignment horizontal="center" vertical="top"/>
    </xf>
    <xf numFmtId="0" fontId="0" fillId="0" borderId="0" xfId="0" applyFill="1" applyBorder="1" applyAlignment="1" applyProtection="1">
      <alignment horizontal="left" vertical="center" wrapText="1"/>
    </xf>
    <xf numFmtId="0" fontId="0" fillId="0" borderId="0" xfId="0" applyAlignment="1" applyProtection="1">
      <alignment horizontal="left" vertical="center" wrapText="1"/>
    </xf>
    <xf numFmtId="0" fontId="0" fillId="0" borderId="9" xfId="0" applyBorder="1" applyAlignment="1" applyProtection="1">
      <alignment horizontal="left" vertical="center" wrapText="1"/>
    </xf>
    <xf numFmtId="0" fontId="0" fillId="0" borderId="0" xfId="0" applyFill="1" applyAlignment="1" applyProtection="1">
      <alignment horizontal="left" vertical="center" wrapText="1"/>
    </xf>
    <xf numFmtId="0" fontId="0" fillId="0" borderId="9" xfId="0" applyFill="1" applyBorder="1" applyAlignment="1" applyProtection="1">
      <alignment horizontal="left" vertical="center" wrapText="1"/>
    </xf>
    <xf numFmtId="0" fontId="20" fillId="26" borderId="4" xfId="37" applyFont="1" applyFill="1" applyBorder="1" applyAlignment="1" applyProtection="1">
      <alignment horizontal="center" wrapText="1"/>
    </xf>
    <xf numFmtId="0" fontId="20" fillId="26" borderId="5" xfId="37" applyFont="1" applyFill="1" applyBorder="1" applyAlignment="1" applyProtection="1">
      <alignment horizontal="center" wrapText="1"/>
    </xf>
  </cellXfs>
  <cellStyles count="74">
    <cellStyle name="_Column1" xfId="38"/>
    <cellStyle name="_Column1_120319_BAB_KoPr2012_KEMA" xfId="39"/>
    <cellStyle name="_Column1_A. Allgemeine Informationen" xfId="40"/>
    <cellStyle name="_Column1_Ausfüllhilfe" xfId="41"/>
    <cellStyle name="_Column2" xfId="42"/>
    <cellStyle name="_Column3" xfId="43"/>
    <cellStyle name="_Column4" xfId="44"/>
    <cellStyle name="_Column4_120319_BAB_KoPr2012_KEMA" xfId="45"/>
    <cellStyle name="_Column4_A. Allgemeine Informationen" xfId="46"/>
    <cellStyle name="_Column4_Ausfüllhilfe" xfId="47"/>
    <cellStyle name="_Column5" xfId="48"/>
    <cellStyle name="_Column6" xfId="49"/>
    <cellStyle name="_Column7" xfId="50"/>
    <cellStyle name="_Data" xfId="51"/>
    <cellStyle name="_Data_120319_BAB_KoPr2012_KEMA" xfId="52"/>
    <cellStyle name="_Header" xfId="53"/>
    <cellStyle name="_Row1" xfId="54"/>
    <cellStyle name="_Row1_120319_BAB_KoPr2012_KEMA" xfId="55"/>
    <cellStyle name="_Row1_A. Allgemeine Informationen" xfId="56"/>
    <cellStyle name="_Row1_Ausfüllhilfe" xfId="57"/>
    <cellStyle name="_Row2" xfId="58"/>
    <cellStyle name="_Row3" xfId="59"/>
    <cellStyle name="_Row4" xfId="60"/>
    <cellStyle name="_Row5" xfId="61"/>
    <cellStyle name="_Row6" xfId="62"/>
    <cellStyle name="_Row7" xfId="63"/>
    <cellStyle name="20 % - Akzent2" xfId="65" builtinId="34"/>
    <cellStyle name="20% - Akzent1" xfId="2"/>
    <cellStyle name="20% - Akzent2" xfId="3"/>
    <cellStyle name="20% - Akzent3" xfId="4"/>
    <cellStyle name="20% - Akzent4" xfId="5"/>
    <cellStyle name="20% - Akzent5" xfId="6"/>
    <cellStyle name="20% - Akzent6" xfId="7"/>
    <cellStyle name="4" xfId="8"/>
    <cellStyle name="40 % - Akzent1" xfId="36" builtinId="31"/>
    <cellStyle name="40% - Akzent1" xfId="9"/>
    <cellStyle name="40% - Akzent2" xfId="10"/>
    <cellStyle name="40% - Akzent3" xfId="11"/>
    <cellStyle name="40% - Akzent4" xfId="12"/>
    <cellStyle name="40% - Akzent5" xfId="13"/>
    <cellStyle name="40% - Akzent6" xfId="14"/>
    <cellStyle name="5" xfId="15"/>
    <cellStyle name="6" xfId="16"/>
    <cellStyle name="60 % - Akzent1" xfId="37" builtinId="32"/>
    <cellStyle name="60% - Akzent1" xfId="17"/>
    <cellStyle name="60% - Akzent2" xfId="18"/>
    <cellStyle name="60% - Akzent3" xfId="19"/>
    <cellStyle name="60% - Akzent4" xfId="20"/>
    <cellStyle name="60% - Akzent5" xfId="21"/>
    <cellStyle name="60% - Akzent6" xfId="22"/>
    <cellStyle name="9" xfId="23"/>
    <cellStyle name="Ausgabe" xfId="1" builtinId="21"/>
    <cellStyle name="Berechnung" xfId="67" builtinId="22"/>
    <cellStyle name="Euro" xfId="24"/>
    <cellStyle name="Komma 2" xfId="25"/>
    <cellStyle name="Komma 3" xfId="33"/>
    <cellStyle name="Link" xfId="70" builtinId="8"/>
    <cellStyle name="Normal_erfassungsmatrix 04" xfId="29"/>
    <cellStyle name="Prozent" xfId="66" builtinId="5"/>
    <cellStyle name="Prozent 2" xfId="26"/>
    <cellStyle name="Prozent 3" xfId="30"/>
    <cellStyle name="Standard" xfId="0" builtinId="0"/>
    <cellStyle name="Standard 16" xfId="71"/>
    <cellStyle name="Standard 2" xfId="27"/>
    <cellStyle name="Standard 2 2" xfId="34"/>
    <cellStyle name="Standard 3" xfId="28"/>
    <cellStyle name="Standard 3 2" xfId="35"/>
    <cellStyle name="Standard 4" xfId="31"/>
    <cellStyle name="Standard 5" xfId="32"/>
    <cellStyle name="Standard 6" xfId="73"/>
    <cellStyle name="Standard_16554" xfId="68"/>
    <cellStyle name="Standard_2. Kostenprüfung_Obergrenzen M&amp;A_29.01.08" xfId="72"/>
    <cellStyle name="Standard_Kopie von Blanko_Verprobung_II_Runde Preisblatt MPr" xfId="69"/>
    <cellStyle name="Undefiniert" xfId="64"/>
  </cellStyles>
  <dxfs count="1">
    <dxf>
      <fill>
        <patternFill>
          <bgColor rgb="FFFFFF99"/>
        </patternFill>
      </fill>
    </dxf>
  </dxfs>
  <tableStyles count="0" defaultTableStyle="TableStyleMedium2" defaultPivotStyle="PivotStyleMedium9"/>
  <colors>
    <mruColors>
      <color rgb="FFFFFFCC"/>
      <color rgb="FFFFFF99"/>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BNetzAPowerPoint">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lnDef>
  </a:objectDefaults>
  <a:extraClrSchemeLst>
    <a:extraClrScheme>
      <a:clrScheme name="Office Theme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Office Theme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Office Theme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Office Theme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Office Theme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Office Theme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Office Theme 7">
        <a:dk1>
          <a:srgbClr val="5C1F00"/>
        </a:dk1>
        <a:lt1>
          <a:srgbClr val="FFFFFF"/>
        </a:lt1>
        <a:dk2>
          <a:srgbClr val="800000"/>
        </a:dk2>
        <a:lt2>
          <a:srgbClr val="DFD293"/>
        </a:lt2>
        <a:accent1>
          <a:srgbClr val="CC3300"/>
        </a:accent1>
        <a:accent2>
          <a:srgbClr val="BE7960"/>
        </a:accent2>
        <a:accent3>
          <a:srgbClr val="C0AAAA"/>
        </a:accent3>
        <a:accent4>
          <a:srgbClr val="DADADA"/>
        </a:accent4>
        <a:accent5>
          <a:srgbClr val="E2ADAA"/>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Office Theme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Office Theme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Office Theme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Office Theme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Office Theme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
      <a:clrScheme name="Office Theme 13">
        <a:dk1>
          <a:srgbClr val="000000"/>
        </a:dk1>
        <a:lt1>
          <a:srgbClr val="FFFFFF"/>
        </a:lt1>
        <a:dk2>
          <a:srgbClr val="FFFFFF"/>
        </a:dk2>
        <a:lt2>
          <a:srgbClr val="808080"/>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Office Theme 14">
        <a:dk1>
          <a:srgbClr val="000000"/>
        </a:dk1>
        <a:lt1>
          <a:srgbClr val="FFFFFF"/>
        </a:lt1>
        <a:dk2>
          <a:srgbClr val="FFFFFF"/>
        </a:dk2>
        <a:lt2>
          <a:srgbClr val="D5E0E9"/>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Bundesnetzagentur-Vorlage 1">
        <a:dk1>
          <a:srgbClr val="000000"/>
        </a:dk1>
        <a:lt1>
          <a:srgbClr val="FFFFFF"/>
        </a:lt1>
        <a:dk2>
          <a:srgbClr val="FFFFFF"/>
        </a:dk2>
        <a:lt2>
          <a:srgbClr val="D9E5F2"/>
        </a:lt2>
        <a:accent1>
          <a:srgbClr val="417DBE"/>
        </a:accent1>
        <a:accent2>
          <a:srgbClr val="E16900"/>
        </a:accent2>
        <a:accent3>
          <a:srgbClr val="FFFFFF"/>
        </a:accent3>
        <a:accent4>
          <a:srgbClr val="000000"/>
        </a:accent4>
        <a:accent5>
          <a:srgbClr val="B0BFDB"/>
        </a:accent5>
        <a:accent6>
          <a:srgbClr val="CC5E00"/>
        </a:accent6>
        <a:hlink>
          <a:srgbClr val="8DB1D8"/>
        </a:hlink>
        <a:folHlink>
          <a:srgbClr val="57676F"/>
        </a:folHlink>
      </a:clrScheme>
      <a:clrMap bg1="lt1" tx1="dk1" bg2="lt2" tx2="dk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usfüllhilfe"/>
  <dimension ref="B1:B82"/>
  <sheetViews>
    <sheetView showGridLines="0" showZeros="0" zoomScale="110" zoomScaleNormal="110" workbookViewId="0"/>
  </sheetViews>
  <sheetFormatPr baseColWidth="10" defaultRowHeight="15" x14ac:dyDescent="0.25"/>
  <cols>
    <col min="1" max="1" width="1.7109375" style="6" customWidth="1"/>
    <col min="2" max="2" width="150.7109375" style="6" customWidth="1"/>
    <col min="3" max="3" width="1.7109375" style="6" customWidth="1"/>
    <col min="4" max="16384" width="11.42578125" style="6"/>
  </cols>
  <sheetData>
    <row r="1" spans="2:2" ht="15.75" thickBot="1" x14ac:dyDescent="0.3"/>
    <row r="2" spans="2:2" x14ac:dyDescent="0.25">
      <c r="B2" s="83" t="s">
        <v>106</v>
      </c>
    </row>
    <row r="3" spans="2:2" x14ac:dyDescent="0.25">
      <c r="B3" s="84" t="s">
        <v>107</v>
      </c>
    </row>
    <row r="4" spans="2:2" x14ac:dyDescent="0.25">
      <c r="B4" s="84" t="s">
        <v>108</v>
      </c>
    </row>
    <row r="5" spans="2:2" x14ac:dyDescent="0.25">
      <c r="B5" s="84" t="s">
        <v>109</v>
      </c>
    </row>
    <row r="6" spans="2:2" x14ac:dyDescent="0.25">
      <c r="B6" s="84" t="s">
        <v>169</v>
      </c>
    </row>
    <row r="7" spans="2:2" x14ac:dyDescent="0.25">
      <c r="B7" s="84" t="s">
        <v>168</v>
      </c>
    </row>
    <row r="8" spans="2:2" x14ac:dyDescent="0.25">
      <c r="B8" s="84" t="s">
        <v>189</v>
      </c>
    </row>
    <row r="9" spans="2:2" x14ac:dyDescent="0.25">
      <c r="B9" s="85"/>
    </row>
    <row r="10" spans="2:2" ht="20.100000000000001" customHeight="1" x14ac:dyDescent="0.25">
      <c r="B10" s="86" t="s">
        <v>110</v>
      </c>
    </row>
    <row r="11" spans="2:2" ht="20.100000000000001" customHeight="1" x14ac:dyDescent="0.25">
      <c r="B11" s="96" t="s">
        <v>111</v>
      </c>
    </row>
    <row r="12" spans="2:2" ht="20.100000000000001" customHeight="1" x14ac:dyDescent="0.25">
      <c r="B12" s="96"/>
    </row>
    <row r="13" spans="2:2" ht="20.100000000000001" customHeight="1" x14ac:dyDescent="0.25">
      <c r="B13" s="97" t="s">
        <v>112</v>
      </c>
    </row>
    <row r="14" spans="2:2" ht="20.100000000000001" customHeight="1" x14ac:dyDescent="0.25">
      <c r="B14" s="98" t="s">
        <v>113</v>
      </c>
    </row>
    <row r="15" spans="2:2" ht="20.100000000000001" customHeight="1" x14ac:dyDescent="0.25">
      <c r="B15" s="120" t="s">
        <v>158</v>
      </c>
    </row>
    <row r="16" spans="2:2" ht="20.100000000000001" customHeight="1" x14ac:dyDescent="0.25">
      <c r="B16" s="85"/>
    </row>
    <row r="17" spans="2:2" ht="20.100000000000001" customHeight="1" x14ac:dyDescent="0.25">
      <c r="B17" s="86" t="s">
        <v>107</v>
      </c>
    </row>
    <row r="18" spans="2:2" ht="20.100000000000001" customHeight="1" x14ac:dyDescent="0.25">
      <c r="B18" s="95" t="s">
        <v>139</v>
      </c>
    </row>
    <row r="19" spans="2:2" ht="20.100000000000001" customHeight="1" x14ac:dyDescent="0.25">
      <c r="B19" s="87"/>
    </row>
    <row r="20" spans="2:2" ht="20.100000000000001" customHeight="1" x14ac:dyDescent="0.25">
      <c r="B20" s="89" t="s">
        <v>12</v>
      </c>
    </row>
    <row r="21" spans="2:2" ht="20.100000000000001" customHeight="1" x14ac:dyDescent="0.25">
      <c r="B21" s="87" t="s">
        <v>140</v>
      </c>
    </row>
    <row r="22" spans="2:2" ht="20.100000000000001" customHeight="1" x14ac:dyDescent="0.25">
      <c r="B22" s="87" t="s">
        <v>114</v>
      </c>
    </row>
    <row r="23" spans="2:2" ht="20.100000000000001" customHeight="1" x14ac:dyDescent="0.25">
      <c r="B23" s="87" t="s">
        <v>115</v>
      </c>
    </row>
    <row r="24" spans="2:2" ht="20.100000000000001" customHeight="1" x14ac:dyDescent="0.25">
      <c r="B24" s="87" t="s">
        <v>170</v>
      </c>
    </row>
    <row r="25" spans="2:2" ht="20.100000000000001" customHeight="1" x14ac:dyDescent="0.25">
      <c r="B25" s="87"/>
    </row>
    <row r="26" spans="2:2" ht="20.100000000000001" customHeight="1" x14ac:dyDescent="0.25">
      <c r="B26" s="89" t="s">
        <v>94</v>
      </c>
    </row>
    <row r="27" spans="2:2" ht="20.100000000000001" customHeight="1" x14ac:dyDescent="0.25">
      <c r="B27" s="93" t="s">
        <v>122</v>
      </c>
    </row>
    <row r="28" spans="2:2" ht="20.100000000000001" customHeight="1" x14ac:dyDescent="0.25">
      <c r="B28" s="87"/>
    </row>
    <row r="29" spans="2:2" ht="20.100000000000001" customHeight="1" x14ac:dyDescent="0.25">
      <c r="B29" s="89" t="s">
        <v>105</v>
      </c>
    </row>
    <row r="30" spans="2:2" ht="38.25" x14ac:dyDescent="0.25">
      <c r="B30" s="94" t="s">
        <v>171</v>
      </c>
    </row>
    <row r="31" spans="2:2" ht="20.100000000000001" customHeight="1" x14ac:dyDescent="0.25">
      <c r="B31" s="87" t="s">
        <v>118</v>
      </c>
    </row>
    <row r="32" spans="2:2" s="15" customFormat="1" ht="177.75" customHeight="1" x14ac:dyDescent="0.25">
      <c r="B32" s="87" t="s">
        <v>157</v>
      </c>
    </row>
    <row r="33" spans="2:2" ht="20.100000000000001" customHeight="1" x14ac:dyDescent="0.25">
      <c r="B33" s="94" t="s">
        <v>187</v>
      </c>
    </row>
    <row r="34" spans="2:2" ht="20.100000000000001" customHeight="1" x14ac:dyDescent="0.25">
      <c r="B34" s="87" t="s">
        <v>120</v>
      </c>
    </row>
    <row r="35" spans="2:2" ht="20.100000000000001" customHeight="1" x14ac:dyDescent="0.25">
      <c r="B35" s="87" t="s">
        <v>127</v>
      </c>
    </row>
    <row r="36" spans="2:2" ht="20.100000000000001" customHeight="1" x14ac:dyDescent="0.25">
      <c r="B36" s="96"/>
    </row>
    <row r="37" spans="2:2" ht="20.100000000000001" customHeight="1" x14ac:dyDescent="0.25">
      <c r="B37" s="86" t="s">
        <v>108</v>
      </c>
    </row>
    <row r="38" spans="2:2" ht="20.100000000000001" customHeight="1" x14ac:dyDescent="0.25">
      <c r="B38" s="96" t="s">
        <v>123</v>
      </c>
    </row>
    <row r="39" spans="2:2" ht="20.100000000000001" customHeight="1" x14ac:dyDescent="0.25">
      <c r="B39" s="96"/>
    </row>
    <row r="40" spans="2:2" ht="20.100000000000001" customHeight="1" x14ac:dyDescent="0.25">
      <c r="B40" s="86" t="s">
        <v>109</v>
      </c>
    </row>
    <row r="41" spans="2:2" ht="20.100000000000001" customHeight="1" x14ac:dyDescent="0.25">
      <c r="B41" s="96" t="s">
        <v>146</v>
      </c>
    </row>
    <row r="42" spans="2:2" ht="20.100000000000001" customHeight="1" x14ac:dyDescent="0.25">
      <c r="B42" s="96"/>
    </row>
    <row r="43" spans="2:2" ht="20.100000000000001" customHeight="1" x14ac:dyDescent="0.25">
      <c r="B43" s="87" t="s">
        <v>145</v>
      </c>
    </row>
    <row r="44" spans="2:2" ht="20.100000000000001" customHeight="1" x14ac:dyDescent="0.25">
      <c r="B44" s="87" t="s">
        <v>124</v>
      </c>
    </row>
    <row r="45" spans="2:2" ht="20.100000000000001" customHeight="1" x14ac:dyDescent="0.25">
      <c r="B45" s="87" t="s">
        <v>128</v>
      </c>
    </row>
    <row r="46" spans="2:2" ht="30" customHeight="1" x14ac:dyDescent="0.25">
      <c r="B46" s="94" t="s">
        <v>160</v>
      </c>
    </row>
    <row r="47" spans="2:2" ht="20.100000000000001" customHeight="1" x14ac:dyDescent="0.25">
      <c r="B47" s="94" t="s">
        <v>125</v>
      </c>
    </row>
    <row r="48" spans="2:2" ht="20.100000000000001" customHeight="1" x14ac:dyDescent="0.25">
      <c r="B48" s="94" t="s">
        <v>161</v>
      </c>
    </row>
    <row r="49" spans="2:2" ht="44.25" customHeight="1" x14ac:dyDescent="0.25">
      <c r="B49" s="94" t="s">
        <v>165</v>
      </c>
    </row>
    <row r="50" spans="2:2" ht="20.100000000000001" customHeight="1" x14ac:dyDescent="0.25">
      <c r="B50" s="94" t="s">
        <v>180</v>
      </c>
    </row>
    <row r="51" spans="2:2" ht="20.100000000000001" customHeight="1" x14ac:dyDescent="0.25">
      <c r="B51" s="94" t="s">
        <v>181</v>
      </c>
    </row>
    <row r="52" spans="2:2" ht="20.100000000000001" customHeight="1" x14ac:dyDescent="0.25">
      <c r="B52" s="94" t="s">
        <v>182</v>
      </c>
    </row>
    <row r="53" spans="2:2" ht="20.100000000000001" customHeight="1" x14ac:dyDescent="0.25">
      <c r="B53" s="94" t="s">
        <v>183</v>
      </c>
    </row>
    <row r="54" spans="2:2" ht="20.100000000000001" customHeight="1" x14ac:dyDescent="0.25">
      <c r="B54" s="94" t="s">
        <v>184</v>
      </c>
    </row>
    <row r="55" spans="2:2" ht="20.100000000000001" customHeight="1" x14ac:dyDescent="0.25">
      <c r="B55" s="94" t="s">
        <v>185</v>
      </c>
    </row>
    <row r="56" spans="2:2" ht="20.100000000000001" customHeight="1" x14ac:dyDescent="0.25">
      <c r="B56" s="94" t="s">
        <v>186</v>
      </c>
    </row>
    <row r="57" spans="2:2" ht="20.100000000000001" customHeight="1" x14ac:dyDescent="0.25">
      <c r="B57" s="96"/>
    </row>
    <row r="58" spans="2:2" ht="20.100000000000001" customHeight="1" x14ac:dyDescent="0.25">
      <c r="B58" s="86" t="s">
        <v>169</v>
      </c>
    </row>
    <row r="59" spans="2:2" ht="30" customHeight="1" x14ac:dyDescent="0.25">
      <c r="B59" s="93" t="s">
        <v>164</v>
      </c>
    </row>
    <row r="60" spans="2:2" ht="20.100000000000001" customHeight="1" x14ac:dyDescent="0.25">
      <c r="B60" s="96"/>
    </row>
    <row r="61" spans="2:2" ht="20.100000000000001" customHeight="1" x14ac:dyDescent="0.25">
      <c r="B61" s="87" t="s">
        <v>145</v>
      </c>
    </row>
    <row r="62" spans="2:2" ht="20.100000000000001" customHeight="1" x14ac:dyDescent="0.25">
      <c r="B62" s="87" t="s">
        <v>135</v>
      </c>
    </row>
    <row r="63" spans="2:2" ht="20.100000000000001" customHeight="1" x14ac:dyDescent="0.25">
      <c r="B63" s="94" t="s">
        <v>163</v>
      </c>
    </row>
    <row r="64" spans="2:2" ht="20.100000000000001" customHeight="1" x14ac:dyDescent="0.25">
      <c r="B64" s="87" t="s">
        <v>136</v>
      </c>
    </row>
    <row r="65" spans="2:2" ht="20.100000000000001" customHeight="1" x14ac:dyDescent="0.25">
      <c r="B65" s="94" t="s">
        <v>125</v>
      </c>
    </row>
    <row r="66" spans="2:2" ht="20.100000000000001" customHeight="1" x14ac:dyDescent="0.25">
      <c r="B66" s="94" t="s">
        <v>126</v>
      </c>
    </row>
    <row r="67" spans="2:2" ht="20.100000000000001" customHeight="1" x14ac:dyDescent="0.25">
      <c r="B67" s="96"/>
    </row>
    <row r="68" spans="2:2" ht="20.100000000000001" customHeight="1" x14ac:dyDescent="0.25">
      <c r="B68" s="86" t="s">
        <v>168</v>
      </c>
    </row>
    <row r="69" spans="2:2" ht="20.100000000000001" customHeight="1" x14ac:dyDescent="0.25">
      <c r="B69" s="96" t="s">
        <v>129</v>
      </c>
    </row>
    <row r="70" spans="2:2" ht="20.100000000000001" customHeight="1" x14ac:dyDescent="0.25">
      <c r="B70" s="96"/>
    </row>
    <row r="71" spans="2:2" ht="20.100000000000001" customHeight="1" x14ac:dyDescent="0.25">
      <c r="B71" s="87" t="s">
        <v>145</v>
      </c>
    </row>
    <row r="72" spans="2:2" ht="20.100000000000001" customHeight="1" x14ac:dyDescent="0.25">
      <c r="B72" s="87" t="s">
        <v>130</v>
      </c>
    </row>
    <row r="73" spans="2:2" ht="20.100000000000001" customHeight="1" x14ac:dyDescent="0.25">
      <c r="B73" s="87" t="s">
        <v>141</v>
      </c>
    </row>
    <row r="74" spans="2:2" ht="20.100000000000001" customHeight="1" x14ac:dyDescent="0.25">
      <c r="B74" s="87" t="s">
        <v>128</v>
      </c>
    </row>
    <row r="75" spans="2:2" ht="20.100000000000001" customHeight="1" x14ac:dyDescent="0.25">
      <c r="B75" s="87" t="s">
        <v>142</v>
      </c>
    </row>
    <row r="76" spans="2:2" ht="20.100000000000001" customHeight="1" x14ac:dyDescent="0.25">
      <c r="B76" s="94" t="s">
        <v>125</v>
      </c>
    </row>
    <row r="77" spans="2:2" ht="20.100000000000001" customHeight="1" x14ac:dyDescent="0.25">
      <c r="B77" s="94" t="s">
        <v>126</v>
      </c>
    </row>
    <row r="78" spans="2:2" ht="20.100000000000001" customHeight="1" x14ac:dyDescent="0.25">
      <c r="B78" s="94" t="s">
        <v>134</v>
      </c>
    </row>
    <row r="79" spans="2:2" ht="20.100000000000001" customHeight="1" x14ac:dyDescent="0.25">
      <c r="B79" s="94" t="s">
        <v>132</v>
      </c>
    </row>
    <row r="80" spans="2:2" ht="20.100000000000001" customHeight="1" x14ac:dyDescent="0.25">
      <c r="B80" s="94" t="s">
        <v>131</v>
      </c>
    </row>
    <row r="81" spans="2:2" ht="20.100000000000001" customHeight="1" x14ac:dyDescent="0.25">
      <c r="B81" s="94" t="s">
        <v>133</v>
      </c>
    </row>
    <row r="82" spans="2:2" ht="20.100000000000001" customHeight="1" thickBot="1" x14ac:dyDescent="0.3">
      <c r="B82" s="99"/>
    </row>
  </sheetData>
  <pageMargins left="0.70866141732283472" right="0.70866141732283472" top="0.78740157480314965" bottom="0.78740157480314965" header="0.31496062992125984" footer="0.31496062992125984"/>
  <pageSetup paperSize="9" scale="57" fitToHeight="5" orientation="portrait" r:id="rId1"/>
  <rowBreaks count="1" manualBreakCount="1">
    <brk id="36"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zoomScale="80" zoomScaleNormal="80" workbookViewId="0">
      <selection activeCell="E14" sqref="E14"/>
    </sheetView>
  </sheetViews>
  <sheetFormatPr baseColWidth="10" defaultColWidth="9.140625" defaultRowHeight="15" x14ac:dyDescent="0.25"/>
  <cols>
    <col min="1" max="1" width="2.140625" style="141" customWidth="1"/>
    <col min="2" max="2" width="7.42578125" style="141" customWidth="1"/>
    <col min="3" max="3" width="8.85546875" style="141" customWidth="1"/>
    <col min="4" max="4" width="11.42578125" style="149" customWidth="1"/>
    <col min="5" max="5" width="57.85546875" style="141" customWidth="1"/>
    <col min="6" max="7" width="22.85546875" style="141" customWidth="1"/>
    <col min="8" max="8" width="62.140625" style="141" customWidth="1"/>
    <col min="9" max="16384" width="9.140625" style="141"/>
  </cols>
  <sheetData>
    <row r="1" spans="1:8" ht="28.5" customHeight="1" x14ac:dyDescent="0.25">
      <c r="A1" s="139"/>
      <c r="B1" s="140" t="s">
        <v>198</v>
      </c>
      <c r="C1" s="140"/>
    </row>
    <row r="2" spans="1:8" ht="9.75" customHeight="1" x14ac:dyDescent="0.25"/>
    <row r="3" spans="1:8" ht="18" customHeight="1" x14ac:dyDescent="0.25">
      <c r="B3" s="142" t="s">
        <v>199</v>
      </c>
      <c r="C3" s="142" t="s">
        <v>33</v>
      </c>
      <c r="D3" s="142" t="s">
        <v>200</v>
      </c>
      <c r="E3" s="142" t="s">
        <v>201</v>
      </c>
      <c r="F3" s="142" t="s">
        <v>32</v>
      </c>
      <c r="G3" s="142" t="s">
        <v>34</v>
      </c>
      <c r="H3" s="142" t="s">
        <v>31</v>
      </c>
    </row>
    <row r="4" spans="1:8" ht="15" customHeight="1" x14ac:dyDescent="0.25">
      <c r="B4" s="143">
        <v>2018</v>
      </c>
      <c r="C4" s="144" t="s">
        <v>202</v>
      </c>
      <c r="D4" s="150">
        <v>43227</v>
      </c>
      <c r="E4" s="145" t="s">
        <v>172</v>
      </c>
      <c r="F4" s="146"/>
      <c r="G4" s="146"/>
      <c r="H4" s="145" t="s">
        <v>57</v>
      </c>
    </row>
    <row r="5" spans="1:8" x14ac:dyDescent="0.25">
      <c r="B5" s="143">
        <v>2019</v>
      </c>
      <c r="C5" s="147" t="s">
        <v>203</v>
      </c>
      <c r="D5" s="150">
        <v>43595</v>
      </c>
      <c r="E5" s="145" t="s">
        <v>179</v>
      </c>
      <c r="F5" s="145"/>
      <c r="G5" s="145"/>
      <c r="H5" s="145"/>
    </row>
    <row r="6" spans="1:8" x14ac:dyDescent="0.25">
      <c r="B6" s="143">
        <v>2020</v>
      </c>
      <c r="C6" s="147" t="s">
        <v>204</v>
      </c>
      <c r="D6" s="150">
        <v>43943</v>
      </c>
      <c r="E6" s="145" t="s">
        <v>210</v>
      </c>
      <c r="F6" s="145" t="s">
        <v>107</v>
      </c>
      <c r="G6" s="145" t="s">
        <v>206</v>
      </c>
      <c r="H6" s="145" t="s">
        <v>207</v>
      </c>
    </row>
    <row r="7" spans="1:8" x14ac:dyDescent="0.25">
      <c r="B7" s="143"/>
      <c r="C7" s="147"/>
      <c r="D7" s="150"/>
      <c r="E7" s="145"/>
      <c r="F7" s="145" t="s">
        <v>168</v>
      </c>
      <c r="G7" s="145" t="s">
        <v>208</v>
      </c>
      <c r="H7" s="145" t="s">
        <v>209</v>
      </c>
    </row>
    <row r="8" spans="1:8" x14ac:dyDescent="0.25">
      <c r="B8" s="143"/>
      <c r="C8" s="147"/>
      <c r="D8" s="150"/>
      <c r="E8" s="145"/>
      <c r="F8" s="145" t="s">
        <v>189</v>
      </c>
      <c r="G8" s="145"/>
      <c r="H8" s="145" t="s">
        <v>190</v>
      </c>
    </row>
    <row r="9" spans="1:8" x14ac:dyDescent="0.25">
      <c r="B9" s="143"/>
      <c r="C9" s="147"/>
      <c r="D9" s="150"/>
      <c r="E9" s="145"/>
      <c r="F9" s="145"/>
      <c r="G9" s="145"/>
      <c r="H9" s="145"/>
    </row>
    <row r="10" spans="1:8" x14ac:dyDescent="0.25">
      <c r="B10" s="143"/>
      <c r="C10" s="147"/>
      <c r="D10" s="150"/>
      <c r="E10" s="145"/>
      <c r="F10" s="145"/>
      <c r="G10" s="145"/>
      <c r="H10" s="145"/>
    </row>
    <row r="11" spans="1:8" x14ac:dyDescent="0.25">
      <c r="B11" s="144"/>
      <c r="C11" s="147"/>
      <c r="D11" s="150"/>
      <c r="E11" s="145"/>
      <c r="F11" s="145"/>
      <c r="G11" s="145"/>
      <c r="H11" s="148"/>
    </row>
    <row r="12" spans="1:8" x14ac:dyDescent="0.25">
      <c r="B12" s="144"/>
      <c r="C12" s="147"/>
      <c r="D12" s="150"/>
      <c r="E12" s="145"/>
      <c r="F12" s="145"/>
      <c r="G12" s="145"/>
      <c r="H12" s="145"/>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
    <tabColor rgb="FFFFFFCC"/>
    <pageSetUpPr fitToPage="1"/>
  </sheetPr>
  <dimension ref="A1:G134"/>
  <sheetViews>
    <sheetView showGridLines="0" showZeros="0" tabSelected="1" zoomScaleNormal="100" workbookViewId="0"/>
  </sheetViews>
  <sheetFormatPr baseColWidth="10" defaultRowHeight="15" x14ac:dyDescent="0.25"/>
  <cols>
    <col min="1" max="1" width="24.85546875" style="6" customWidth="1"/>
    <col min="2" max="2" width="25.28515625" style="6" customWidth="1"/>
    <col min="3" max="4" width="51.85546875" style="6" customWidth="1"/>
    <col min="5" max="5" width="29.140625" style="6" customWidth="1"/>
    <col min="6" max="6" width="16.7109375" style="6" customWidth="1"/>
    <col min="7" max="7" width="35.7109375" style="6" customWidth="1"/>
    <col min="8" max="16384" width="11.42578125" style="6"/>
  </cols>
  <sheetData>
    <row r="1" spans="1:4" x14ac:dyDescent="0.25">
      <c r="A1" s="123" t="s">
        <v>210</v>
      </c>
    </row>
    <row r="2" spans="1:4" ht="21" x14ac:dyDescent="0.35">
      <c r="A2" s="7" t="s">
        <v>62</v>
      </c>
    </row>
    <row r="4" spans="1:4" ht="18.75" x14ac:dyDescent="0.3">
      <c r="A4" s="25" t="s">
        <v>12</v>
      </c>
      <c r="B4" s="26"/>
      <c r="C4" s="27"/>
    </row>
    <row r="5" spans="1:4" x14ac:dyDescent="0.25">
      <c r="A5" s="8" t="s">
        <v>0</v>
      </c>
      <c r="B5" s="79"/>
      <c r="C5" s="128"/>
    </row>
    <row r="6" spans="1:4" x14ac:dyDescent="0.25">
      <c r="A6" s="8" t="s">
        <v>1</v>
      </c>
      <c r="B6" s="126"/>
      <c r="C6" s="127"/>
    </row>
    <row r="7" spans="1:4" x14ac:dyDescent="0.25">
      <c r="A7" s="8" t="s">
        <v>7</v>
      </c>
      <c r="B7" s="125"/>
    </row>
    <row r="9" spans="1:4" ht="45" x14ac:dyDescent="0.25">
      <c r="A9" s="88" t="s">
        <v>54</v>
      </c>
      <c r="B9" s="23">
        <v>2021</v>
      </c>
      <c r="C9" s="9"/>
      <c r="D9" s="9"/>
    </row>
    <row r="11" spans="1:4" ht="18.75" x14ac:dyDescent="0.3">
      <c r="A11" s="25" t="s">
        <v>94</v>
      </c>
      <c r="B11" s="26"/>
      <c r="C11" s="26"/>
      <c r="D11" s="27"/>
    </row>
    <row r="13" spans="1:4" x14ac:dyDescent="0.25">
      <c r="A13" s="19" t="s">
        <v>64</v>
      </c>
      <c r="B13" s="19"/>
      <c r="C13" s="19"/>
      <c r="D13" s="24" t="s">
        <v>37</v>
      </c>
    </row>
    <row r="14" spans="1:4" ht="30" customHeight="1" x14ac:dyDescent="0.25">
      <c r="A14" s="151" t="s">
        <v>51</v>
      </c>
      <c r="B14" s="151"/>
      <c r="C14" s="151"/>
      <c r="D14" s="24" t="s">
        <v>37</v>
      </c>
    </row>
    <row r="16" spans="1:4" x14ac:dyDescent="0.25">
      <c r="A16" s="19" t="s">
        <v>173</v>
      </c>
      <c r="B16" s="19"/>
      <c r="C16" s="19"/>
      <c r="D16" s="24" t="s">
        <v>37</v>
      </c>
    </row>
    <row r="17" spans="1:4" x14ac:dyDescent="0.25">
      <c r="A17" s="20" t="s">
        <v>174</v>
      </c>
      <c r="B17" s="19"/>
      <c r="C17" s="19"/>
      <c r="D17" s="24" t="s">
        <v>37</v>
      </c>
    </row>
    <row r="18" spans="1:4" x14ac:dyDescent="0.25">
      <c r="A18" s="19"/>
      <c r="B18" s="19"/>
      <c r="C18" s="19"/>
      <c r="D18" s="19"/>
    </row>
    <row r="19" spans="1:4" x14ac:dyDescent="0.25">
      <c r="A19" s="19" t="s">
        <v>63</v>
      </c>
      <c r="B19" s="19"/>
      <c r="C19" s="19"/>
      <c r="D19" s="24" t="s">
        <v>37</v>
      </c>
    </row>
    <row r="20" spans="1:4" x14ac:dyDescent="0.25">
      <c r="A20" s="20" t="s">
        <v>53</v>
      </c>
      <c r="B20" s="19"/>
      <c r="C20" s="19"/>
      <c r="D20" s="24" t="s">
        <v>37</v>
      </c>
    </row>
    <row r="22" spans="1:4" x14ac:dyDescent="0.25">
      <c r="A22" s="20" t="s">
        <v>52</v>
      </c>
      <c r="B22" s="19"/>
      <c r="C22" s="19"/>
      <c r="D22" s="24" t="s">
        <v>37</v>
      </c>
    </row>
    <row r="23" spans="1:4" x14ac:dyDescent="0.25">
      <c r="A23" s="20" t="s">
        <v>175</v>
      </c>
      <c r="B23" s="19"/>
      <c r="C23" s="19"/>
      <c r="D23" s="24" t="s">
        <v>37</v>
      </c>
    </row>
    <row r="24" spans="1:4" x14ac:dyDescent="0.25">
      <c r="A24" s="19"/>
      <c r="B24" s="19"/>
      <c r="C24" s="19"/>
      <c r="D24" s="19"/>
    </row>
    <row r="25" spans="1:4" ht="30" customHeight="1" x14ac:dyDescent="0.25">
      <c r="A25" s="152" t="s">
        <v>176</v>
      </c>
      <c r="B25" s="152"/>
      <c r="C25" s="153"/>
      <c r="D25" s="24" t="s">
        <v>37</v>
      </c>
    </row>
    <row r="26" spans="1:4" x14ac:dyDescent="0.25">
      <c r="A26" s="121"/>
      <c r="B26" s="121"/>
      <c r="C26" s="122"/>
      <c r="D26" s="19"/>
    </row>
    <row r="27" spans="1:4" ht="34.5" customHeight="1" x14ac:dyDescent="0.25">
      <c r="A27" s="154" t="s">
        <v>177</v>
      </c>
      <c r="B27" s="154"/>
      <c r="C27" s="155"/>
      <c r="D27" s="24" t="s">
        <v>37</v>
      </c>
    </row>
    <row r="28" spans="1:4" x14ac:dyDescent="0.25">
      <c r="A28" s="121"/>
      <c r="B28" s="121"/>
      <c r="C28" s="122"/>
      <c r="D28" s="19"/>
    </row>
    <row r="29" spans="1:4" ht="34.5" customHeight="1" x14ac:dyDescent="0.25">
      <c r="A29" s="154" t="s">
        <v>178</v>
      </c>
      <c r="B29" s="154"/>
      <c r="C29" s="155"/>
      <c r="D29" s="24" t="s">
        <v>37</v>
      </c>
    </row>
    <row r="30" spans="1:4" x14ac:dyDescent="0.25">
      <c r="A30" s="124"/>
      <c r="B30" s="124"/>
      <c r="C30" s="122"/>
      <c r="D30" s="19"/>
    </row>
    <row r="31" spans="1:4" ht="34.5" customHeight="1" x14ac:dyDescent="0.25">
      <c r="A31" s="154" t="s">
        <v>188</v>
      </c>
      <c r="B31" s="154"/>
      <c r="C31" s="155"/>
      <c r="D31" s="24" t="s">
        <v>37</v>
      </c>
    </row>
    <row r="33" spans="1:7" ht="18.75" x14ac:dyDescent="0.3">
      <c r="A33" s="25" t="s">
        <v>105</v>
      </c>
      <c r="B33" s="26"/>
      <c r="C33" s="26"/>
      <c r="D33" s="26"/>
      <c r="E33" s="26"/>
      <c r="F33" s="25" t="s">
        <v>116</v>
      </c>
      <c r="G33" s="27"/>
    </row>
    <row r="34" spans="1:7" ht="32.25" customHeight="1" x14ac:dyDescent="0.25">
      <c r="A34" s="39" t="s">
        <v>65</v>
      </c>
      <c r="B34" s="90" t="s">
        <v>95</v>
      </c>
      <c r="C34" s="91"/>
      <c r="D34" s="92" t="s">
        <v>102</v>
      </c>
      <c r="E34" s="58" t="s">
        <v>103</v>
      </c>
      <c r="F34" s="39" t="s">
        <v>117</v>
      </c>
      <c r="G34" s="90" t="s">
        <v>121</v>
      </c>
    </row>
    <row r="35" spans="1:7" x14ac:dyDescent="0.25">
      <c r="A35" s="59">
        <v>1</v>
      </c>
      <c r="B35" s="75" t="s">
        <v>96</v>
      </c>
      <c r="C35" s="76"/>
      <c r="D35" s="70"/>
      <c r="E35" s="71"/>
      <c r="F35" s="62"/>
      <c r="G35" s="63"/>
    </row>
    <row r="36" spans="1:7" x14ac:dyDescent="0.25">
      <c r="A36" s="60"/>
      <c r="B36" s="77"/>
      <c r="C36" s="78"/>
      <c r="D36" s="82"/>
      <c r="E36" s="71"/>
      <c r="F36" s="72"/>
      <c r="G36" s="73"/>
    </row>
    <row r="37" spans="1:7" x14ac:dyDescent="0.25">
      <c r="A37" s="60"/>
      <c r="B37" s="77"/>
      <c r="C37" s="78"/>
      <c r="D37" s="82"/>
      <c r="E37" s="71"/>
      <c r="F37" s="72"/>
      <c r="G37" s="74"/>
    </row>
    <row r="38" spans="1:7" x14ac:dyDescent="0.25">
      <c r="A38" s="60"/>
      <c r="B38" s="79"/>
      <c r="C38" s="78"/>
      <c r="D38" s="82"/>
      <c r="E38" s="71"/>
      <c r="F38" s="72"/>
      <c r="G38" s="73"/>
    </row>
    <row r="39" spans="1:7" x14ac:dyDescent="0.25">
      <c r="A39" s="60"/>
      <c r="B39" s="79"/>
      <c r="C39" s="78"/>
      <c r="D39" s="82"/>
      <c r="E39" s="71"/>
      <c r="F39" s="72"/>
      <c r="G39" s="73"/>
    </row>
    <row r="40" spans="1:7" x14ac:dyDescent="0.25">
      <c r="A40" s="60"/>
      <c r="B40" s="79"/>
      <c r="C40" s="78"/>
      <c r="D40" s="82"/>
      <c r="E40" s="71"/>
      <c r="F40" s="72"/>
      <c r="G40" s="73"/>
    </row>
    <row r="41" spans="1:7" x14ac:dyDescent="0.25">
      <c r="A41" s="60"/>
      <c r="B41" s="79"/>
      <c r="C41" s="78"/>
      <c r="D41" s="82"/>
      <c r="E41" s="71"/>
      <c r="F41" s="72"/>
      <c r="G41" s="73"/>
    </row>
    <row r="42" spans="1:7" x14ac:dyDescent="0.25">
      <c r="A42" s="60"/>
      <c r="B42" s="79"/>
      <c r="C42" s="78"/>
      <c r="D42" s="82"/>
      <c r="E42" s="71"/>
      <c r="F42" s="72"/>
      <c r="G42" s="73"/>
    </row>
    <row r="43" spans="1:7" x14ac:dyDescent="0.25">
      <c r="A43" s="60"/>
      <c r="B43" s="79"/>
      <c r="C43" s="78"/>
      <c r="D43" s="82"/>
      <c r="E43" s="71"/>
      <c r="F43" s="72"/>
      <c r="G43" s="73"/>
    </row>
    <row r="44" spans="1:7" x14ac:dyDescent="0.25">
      <c r="A44" s="60"/>
      <c r="B44" s="79"/>
      <c r="C44" s="78"/>
      <c r="D44" s="82"/>
      <c r="E44" s="71"/>
      <c r="F44" s="72"/>
      <c r="G44" s="73"/>
    </row>
    <row r="45" spans="1:7" x14ac:dyDescent="0.25">
      <c r="A45" s="60"/>
      <c r="B45" s="79"/>
      <c r="C45" s="78"/>
      <c r="D45" s="82"/>
      <c r="E45" s="71"/>
      <c r="F45" s="72"/>
      <c r="G45" s="73"/>
    </row>
    <row r="46" spans="1:7" x14ac:dyDescent="0.25">
      <c r="A46" s="60"/>
      <c r="B46" s="79"/>
      <c r="C46" s="78"/>
      <c r="D46" s="82"/>
      <c r="E46" s="71"/>
      <c r="F46" s="72"/>
      <c r="G46" s="73"/>
    </row>
    <row r="47" spans="1:7" x14ac:dyDescent="0.25">
      <c r="A47" s="60"/>
      <c r="B47" s="79"/>
      <c r="C47" s="78"/>
      <c r="D47" s="82"/>
      <c r="E47" s="71"/>
      <c r="F47" s="72"/>
      <c r="G47" s="73"/>
    </row>
    <row r="48" spans="1:7" x14ac:dyDescent="0.25">
      <c r="A48" s="60"/>
      <c r="B48" s="79"/>
      <c r="C48" s="78"/>
      <c r="D48" s="82"/>
      <c r="E48" s="71"/>
      <c r="F48" s="72"/>
      <c r="G48" s="73"/>
    </row>
    <row r="49" spans="1:7" x14ac:dyDescent="0.25">
      <c r="A49" s="60"/>
      <c r="B49" s="79"/>
      <c r="C49" s="78"/>
      <c r="D49" s="82"/>
      <c r="E49" s="71"/>
      <c r="F49" s="72"/>
      <c r="G49" s="73"/>
    </row>
    <row r="50" spans="1:7" x14ac:dyDescent="0.25">
      <c r="A50" s="60"/>
      <c r="B50" s="79"/>
      <c r="C50" s="78"/>
      <c r="D50" s="82"/>
      <c r="E50" s="71"/>
      <c r="F50" s="72"/>
      <c r="G50" s="73"/>
    </row>
    <row r="51" spans="1:7" x14ac:dyDescent="0.25">
      <c r="A51" s="60"/>
      <c r="B51" s="79"/>
      <c r="C51" s="78"/>
      <c r="D51" s="82"/>
      <c r="E51" s="71"/>
      <c r="F51" s="72"/>
      <c r="G51" s="73"/>
    </row>
    <row r="52" spans="1:7" x14ac:dyDescent="0.25">
      <c r="A52" s="60"/>
      <c r="B52" s="79"/>
      <c r="C52" s="78"/>
      <c r="D52" s="82"/>
      <c r="E52" s="71"/>
      <c r="F52" s="72"/>
      <c r="G52" s="73"/>
    </row>
    <row r="53" spans="1:7" x14ac:dyDescent="0.25">
      <c r="A53" s="60"/>
      <c r="B53" s="79"/>
      <c r="C53" s="78"/>
      <c r="D53" s="82"/>
      <c r="E53" s="71"/>
      <c r="F53" s="72"/>
      <c r="G53" s="73"/>
    </row>
    <row r="54" spans="1:7" x14ac:dyDescent="0.25">
      <c r="A54" s="60"/>
      <c r="B54" s="79"/>
      <c r="C54" s="78"/>
      <c r="D54" s="82"/>
      <c r="E54" s="71"/>
      <c r="F54" s="72"/>
      <c r="G54" s="73"/>
    </row>
    <row r="55" spans="1:7" x14ac:dyDescent="0.25">
      <c r="A55" s="60"/>
      <c r="B55" s="79"/>
      <c r="C55" s="78"/>
      <c r="D55" s="82"/>
      <c r="E55" s="71"/>
      <c r="F55" s="72"/>
      <c r="G55" s="73"/>
    </row>
    <row r="56" spans="1:7" x14ac:dyDescent="0.25">
      <c r="A56" s="60"/>
      <c r="B56" s="79"/>
      <c r="C56" s="78"/>
      <c r="D56" s="82"/>
      <c r="E56" s="71"/>
      <c r="F56" s="72"/>
      <c r="G56" s="73"/>
    </row>
    <row r="57" spans="1:7" x14ac:dyDescent="0.25">
      <c r="A57" s="60"/>
      <c r="B57" s="79"/>
      <c r="C57" s="78"/>
      <c r="D57" s="82"/>
      <c r="E57" s="71"/>
      <c r="F57" s="72"/>
      <c r="G57" s="73"/>
    </row>
    <row r="58" spans="1:7" x14ac:dyDescent="0.25">
      <c r="A58" s="60"/>
      <c r="B58" s="79"/>
      <c r="C58" s="78"/>
      <c r="D58" s="82"/>
      <c r="E58" s="71"/>
      <c r="F58" s="72"/>
      <c r="G58" s="73"/>
    </row>
    <row r="59" spans="1:7" x14ac:dyDescent="0.25">
      <c r="A59" s="60"/>
      <c r="B59" s="79"/>
      <c r="C59" s="78"/>
      <c r="D59" s="82"/>
      <c r="E59" s="71"/>
      <c r="F59" s="72"/>
      <c r="G59" s="73"/>
    </row>
    <row r="60" spans="1:7" x14ac:dyDescent="0.25">
      <c r="A60" s="60"/>
      <c r="B60" s="79"/>
      <c r="C60" s="78"/>
      <c r="D60" s="82"/>
      <c r="E60" s="71"/>
      <c r="F60" s="72"/>
      <c r="G60" s="73"/>
    </row>
    <row r="61" spans="1:7" x14ac:dyDescent="0.25">
      <c r="A61" s="60"/>
      <c r="B61" s="79"/>
      <c r="C61" s="78"/>
      <c r="D61" s="82"/>
      <c r="E61" s="71"/>
      <c r="F61" s="72"/>
      <c r="G61" s="73"/>
    </row>
    <row r="62" spans="1:7" x14ac:dyDescent="0.25">
      <c r="A62" s="60"/>
      <c r="B62" s="79"/>
      <c r="C62" s="78"/>
      <c r="D62" s="82"/>
      <c r="E62" s="71"/>
      <c r="F62" s="72"/>
      <c r="G62" s="73"/>
    </row>
    <row r="63" spans="1:7" x14ac:dyDescent="0.25">
      <c r="A63" s="60"/>
      <c r="B63" s="79"/>
      <c r="C63" s="78"/>
      <c r="D63" s="82"/>
      <c r="E63" s="71"/>
      <c r="F63" s="72"/>
      <c r="G63" s="73"/>
    </row>
    <row r="64" spans="1:7" x14ac:dyDescent="0.25">
      <c r="A64" s="60"/>
      <c r="B64" s="79"/>
      <c r="C64" s="78"/>
      <c r="D64" s="82"/>
      <c r="E64" s="71"/>
      <c r="F64" s="72"/>
      <c r="G64" s="73"/>
    </row>
    <row r="65" spans="1:7" x14ac:dyDescent="0.25">
      <c r="A65" s="60"/>
      <c r="B65" s="79"/>
      <c r="C65" s="78"/>
      <c r="D65" s="82"/>
      <c r="E65" s="71"/>
      <c r="F65" s="72"/>
      <c r="G65" s="73"/>
    </row>
    <row r="66" spans="1:7" x14ac:dyDescent="0.25">
      <c r="A66" s="60"/>
      <c r="B66" s="79"/>
      <c r="C66" s="78"/>
      <c r="D66" s="82"/>
      <c r="E66" s="71"/>
      <c r="F66" s="72"/>
      <c r="G66" s="73"/>
    </row>
    <row r="67" spans="1:7" x14ac:dyDescent="0.25">
      <c r="A67" s="60"/>
      <c r="B67" s="79"/>
      <c r="C67" s="78"/>
      <c r="D67" s="82"/>
      <c r="E67" s="71"/>
      <c r="F67" s="72"/>
      <c r="G67" s="73"/>
    </row>
    <row r="68" spans="1:7" x14ac:dyDescent="0.25">
      <c r="A68" s="60"/>
      <c r="B68" s="79"/>
      <c r="C68" s="78"/>
      <c r="D68" s="82"/>
      <c r="E68" s="71"/>
      <c r="F68" s="72"/>
      <c r="G68" s="73"/>
    </row>
    <row r="69" spans="1:7" x14ac:dyDescent="0.25">
      <c r="A69" s="60"/>
      <c r="B69" s="79"/>
      <c r="C69" s="78"/>
      <c r="D69" s="82"/>
      <c r="E69" s="71"/>
      <c r="F69" s="72"/>
      <c r="G69" s="73"/>
    </row>
    <row r="70" spans="1:7" x14ac:dyDescent="0.25">
      <c r="A70" s="60"/>
      <c r="B70" s="79"/>
      <c r="C70" s="78"/>
      <c r="D70" s="82"/>
      <c r="E70" s="71"/>
      <c r="F70" s="72"/>
      <c r="G70" s="73"/>
    </row>
    <row r="71" spans="1:7" x14ac:dyDescent="0.25">
      <c r="A71" s="60"/>
      <c r="B71" s="79"/>
      <c r="C71" s="78"/>
      <c r="D71" s="82"/>
      <c r="E71" s="71"/>
      <c r="F71" s="72"/>
      <c r="G71" s="73"/>
    </row>
    <row r="72" spans="1:7" x14ac:dyDescent="0.25">
      <c r="A72" s="60"/>
      <c r="B72" s="79"/>
      <c r="C72" s="78"/>
      <c r="D72" s="82"/>
      <c r="E72" s="71"/>
      <c r="F72" s="72"/>
      <c r="G72" s="73"/>
    </row>
    <row r="73" spans="1:7" x14ac:dyDescent="0.25">
      <c r="A73" s="60"/>
      <c r="B73" s="79"/>
      <c r="C73" s="78"/>
      <c r="D73" s="82"/>
      <c r="E73" s="71"/>
      <c r="F73" s="72"/>
      <c r="G73" s="73"/>
    </row>
    <row r="74" spans="1:7" x14ac:dyDescent="0.25">
      <c r="A74" s="60"/>
      <c r="B74" s="79"/>
      <c r="C74" s="78"/>
      <c r="D74" s="82"/>
      <c r="E74" s="71"/>
      <c r="F74" s="72"/>
      <c r="G74" s="73"/>
    </row>
    <row r="75" spans="1:7" x14ac:dyDescent="0.25">
      <c r="A75" s="60"/>
      <c r="B75" s="79"/>
      <c r="C75" s="78"/>
      <c r="D75" s="82"/>
      <c r="E75" s="71"/>
      <c r="F75" s="72"/>
      <c r="G75" s="73"/>
    </row>
    <row r="76" spans="1:7" x14ac:dyDescent="0.25">
      <c r="A76" s="60"/>
      <c r="B76" s="79"/>
      <c r="C76" s="78"/>
      <c r="D76" s="82"/>
      <c r="E76" s="71"/>
      <c r="F76" s="72"/>
      <c r="G76" s="73"/>
    </row>
    <row r="77" spans="1:7" x14ac:dyDescent="0.25">
      <c r="A77" s="60"/>
      <c r="B77" s="79"/>
      <c r="C77" s="78"/>
      <c r="D77" s="82"/>
      <c r="E77" s="71"/>
      <c r="F77" s="72"/>
      <c r="G77" s="73"/>
    </row>
    <row r="78" spans="1:7" x14ac:dyDescent="0.25">
      <c r="A78" s="60"/>
      <c r="B78" s="79"/>
      <c r="C78" s="78"/>
      <c r="D78" s="82"/>
      <c r="E78" s="71"/>
      <c r="F78" s="72"/>
      <c r="G78" s="73"/>
    </row>
    <row r="79" spans="1:7" x14ac:dyDescent="0.25">
      <c r="A79" s="60"/>
      <c r="B79" s="79"/>
      <c r="C79" s="78"/>
      <c r="D79" s="82"/>
      <c r="E79" s="71"/>
      <c r="F79" s="72"/>
      <c r="G79" s="73"/>
    </row>
    <row r="80" spans="1:7" x14ac:dyDescent="0.25">
      <c r="A80" s="60"/>
      <c r="B80" s="79"/>
      <c r="C80" s="78"/>
      <c r="D80" s="82"/>
      <c r="E80" s="71"/>
      <c r="F80" s="72"/>
      <c r="G80" s="73"/>
    </row>
    <row r="81" spans="1:7" x14ac:dyDescent="0.25">
      <c r="A81" s="60"/>
      <c r="B81" s="79"/>
      <c r="C81" s="78"/>
      <c r="D81" s="82"/>
      <c r="E81" s="71"/>
      <c r="F81" s="72"/>
      <c r="G81" s="73"/>
    </row>
    <row r="82" spans="1:7" x14ac:dyDescent="0.25">
      <c r="A82" s="60"/>
      <c r="B82" s="79"/>
      <c r="C82" s="78"/>
      <c r="D82" s="82"/>
      <c r="E82" s="71"/>
      <c r="F82" s="72"/>
      <c r="G82" s="73"/>
    </row>
    <row r="83" spans="1:7" x14ac:dyDescent="0.25">
      <c r="A83" s="60"/>
      <c r="B83" s="79"/>
      <c r="C83" s="78"/>
      <c r="D83" s="82"/>
      <c r="E83" s="71"/>
      <c r="F83" s="72"/>
      <c r="G83" s="73"/>
    </row>
    <row r="84" spans="1:7" x14ac:dyDescent="0.25">
      <c r="A84" s="60"/>
      <c r="B84" s="79"/>
      <c r="C84" s="78"/>
      <c r="D84" s="82"/>
      <c r="E84" s="71"/>
      <c r="F84" s="72"/>
      <c r="G84" s="73"/>
    </row>
    <row r="85" spans="1:7" x14ac:dyDescent="0.25">
      <c r="A85" s="60"/>
      <c r="B85" s="79"/>
      <c r="C85" s="78"/>
      <c r="D85" s="82"/>
      <c r="E85" s="71"/>
      <c r="F85" s="72"/>
      <c r="G85" s="73"/>
    </row>
    <row r="86" spans="1:7" x14ac:dyDescent="0.25">
      <c r="A86" s="60"/>
      <c r="B86" s="79"/>
      <c r="C86" s="78"/>
      <c r="D86" s="82"/>
      <c r="E86" s="71"/>
      <c r="F86" s="72"/>
      <c r="G86" s="73"/>
    </row>
    <row r="87" spans="1:7" x14ac:dyDescent="0.25">
      <c r="A87" s="60"/>
      <c r="B87" s="79"/>
      <c r="C87" s="78"/>
      <c r="D87" s="82"/>
      <c r="E87" s="71"/>
      <c r="F87" s="72"/>
      <c r="G87" s="73"/>
    </row>
    <row r="88" spans="1:7" x14ac:dyDescent="0.25">
      <c r="A88" s="60"/>
      <c r="B88" s="79"/>
      <c r="C88" s="78"/>
      <c r="D88" s="82"/>
      <c r="E88" s="71"/>
      <c r="F88" s="72"/>
      <c r="G88" s="73"/>
    </row>
    <row r="89" spans="1:7" x14ac:dyDescent="0.25">
      <c r="A89" s="60"/>
      <c r="B89" s="79"/>
      <c r="C89" s="78"/>
      <c r="D89" s="82"/>
      <c r="E89" s="71"/>
      <c r="F89" s="72"/>
      <c r="G89" s="73"/>
    </row>
    <row r="90" spans="1:7" x14ac:dyDescent="0.25">
      <c r="A90" s="60"/>
      <c r="B90" s="79"/>
      <c r="C90" s="78"/>
      <c r="D90" s="82"/>
      <c r="E90" s="71"/>
      <c r="F90" s="72"/>
      <c r="G90" s="73"/>
    </row>
    <row r="91" spans="1:7" x14ac:dyDescent="0.25">
      <c r="A91" s="60"/>
      <c r="B91" s="79"/>
      <c r="C91" s="78"/>
      <c r="D91" s="82"/>
      <c r="E91" s="71"/>
      <c r="F91" s="72"/>
      <c r="G91" s="73"/>
    </row>
    <row r="92" spans="1:7" x14ac:dyDescent="0.25">
      <c r="A92" s="60"/>
      <c r="B92" s="79"/>
      <c r="C92" s="78"/>
      <c r="D92" s="82"/>
      <c r="E92" s="71"/>
      <c r="F92" s="72"/>
      <c r="G92" s="73"/>
    </row>
    <row r="93" spans="1:7" x14ac:dyDescent="0.25">
      <c r="A93" s="60"/>
      <c r="B93" s="79"/>
      <c r="C93" s="78"/>
      <c r="D93" s="82"/>
      <c r="E93" s="71"/>
      <c r="F93" s="72"/>
      <c r="G93" s="73"/>
    </row>
    <row r="94" spans="1:7" x14ac:dyDescent="0.25">
      <c r="A94" s="60"/>
      <c r="B94" s="79"/>
      <c r="C94" s="78"/>
      <c r="D94" s="82"/>
      <c r="E94" s="71"/>
      <c r="F94" s="72"/>
      <c r="G94" s="73"/>
    </row>
    <row r="95" spans="1:7" x14ac:dyDescent="0.25">
      <c r="A95" s="60"/>
      <c r="B95" s="79"/>
      <c r="C95" s="78"/>
      <c r="D95" s="82"/>
      <c r="E95" s="71"/>
      <c r="F95" s="72"/>
      <c r="G95" s="73"/>
    </row>
    <row r="96" spans="1:7" x14ac:dyDescent="0.25">
      <c r="A96" s="60"/>
      <c r="B96" s="79"/>
      <c r="C96" s="78"/>
      <c r="D96" s="82"/>
      <c r="E96" s="71"/>
      <c r="F96" s="72"/>
      <c r="G96" s="73"/>
    </row>
    <row r="97" spans="1:7" x14ac:dyDescent="0.25">
      <c r="A97" s="60"/>
      <c r="B97" s="79"/>
      <c r="C97" s="78"/>
      <c r="D97" s="82"/>
      <c r="E97" s="71"/>
      <c r="F97" s="72"/>
      <c r="G97" s="73"/>
    </row>
    <row r="98" spans="1:7" x14ac:dyDescent="0.25">
      <c r="A98" s="60"/>
      <c r="B98" s="79"/>
      <c r="C98" s="78"/>
      <c r="D98" s="82"/>
      <c r="E98" s="71"/>
      <c r="F98" s="72"/>
      <c r="G98" s="73"/>
    </row>
    <row r="99" spans="1:7" x14ac:dyDescent="0.25">
      <c r="A99" s="60"/>
      <c r="B99" s="79"/>
      <c r="C99" s="78"/>
      <c r="D99" s="82"/>
      <c r="E99" s="71"/>
      <c r="F99" s="72"/>
      <c r="G99" s="73"/>
    </row>
    <row r="100" spans="1:7" x14ac:dyDescent="0.25">
      <c r="A100" s="60"/>
      <c r="B100" s="79"/>
      <c r="C100" s="78"/>
      <c r="D100" s="82"/>
      <c r="E100" s="71"/>
      <c r="F100" s="72"/>
      <c r="G100" s="73"/>
    </row>
    <row r="101" spans="1:7" x14ac:dyDescent="0.25">
      <c r="A101" s="60"/>
      <c r="B101" s="79"/>
      <c r="C101" s="78"/>
      <c r="D101" s="82"/>
      <c r="E101" s="71"/>
      <c r="F101" s="72"/>
      <c r="G101" s="73"/>
    </row>
    <row r="102" spans="1:7" x14ac:dyDescent="0.25">
      <c r="A102" s="60"/>
      <c r="B102" s="79"/>
      <c r="C102" s="78"/>
      <c r="D102" s="82"/>
      <c r="E102" s="71"/>
      <c r="F102" s="72"/>
      <c r="G102" s="73"/>
    </row>
    <row r="103" spans="1:7" x14ac:dyDescent="0.25">
      <c r="A103" s="60"/>
      <c r="B103" s="79"/>
      <c r="C103" s="78"/>
      <c r="D103" s="82"/>
      <c r="E103" s="71"/>
      <c r="F103" s="72"/>
      <c r="G103" s="73"/>
    </row>
    <row r="104" spans="1:7" x14ac:dyDescent="0.25">
      <c r="A104" s="60"/>
      <c r="B104" s="79"/>
      <c r="C104" s="78"/>
      <c r="D104" s="82"/>
      <c r="E104" s="71"/>
      <c r="F104" s="72"/>
      <c r="G104" s="73"/>
    </row>
    <row r="105" spans="1:7" x14ac:dyDescent="0.25">
      <c r="A105" s="60"/>
      <c r="B105" s="79"/>
      <c r="C105" s="78"/>
      <c r="D105" s="82"/>
      <c r="E105" s="71"/>
      <c r="F105" s="72"/>
      <c r="G105" s="73"/>
    </row>
    <row r="106" spans="1:7" x14ac:dyDescent="0.25">
      <c r="A106" s="60"/>
      <c r="B106" s="79"/>
      <c r="C106" s="78"/>
      <c r="D106" s="82"/>
      <c r="E106" s="71"/>
      <c r="F106" s="72"/>
      <c r="G106" s="73"/>
    </row>
    <row r="107" spans="1:7" x14ac:dyDescent="0.25">
      <c r="A107" s="60"/>
      <c r="B107" s="79"/>
      <c r="C107" s="78"/>
      <c r="D107" s="82"/>
      <c r="E107" s="71"/>
      <c r="F107" s="72"/>
      <c r="G107" s="73"/>
    </row>
    <row r="108" spans="1:7" x14ac:dyDescent="0.25">
      <c r="A108" s="60"/>
      <c r="B108" s="79"/>
      <c r="C108" s="78"/>
      <c r="D108" s="82"/>
      <c r="E108" s="71"/>
      <c r="F108" s="72"/>
      <c r="G108" s="73"/>
    </row>
    <row r="109" spans="1:7" x14ac:dyDescent="0.25">
      <c r="A109" s="60"/>
      <c r="B109" s="79"/>
      <c r="C109" s="78"/>
      <c r="D109" s="82"/>
      <c r="E109" s="71"/>
      <c r="F109" s="72"/>
      <c r="G109" s="73"/>
    </row>
    <row r="110" spans="1:7" x14ac:dyDescent="0.25">
      <c r="A110" s="60"/>
      <c r="B110" s="79"/>
      <c r="C110" s="78"/>
      <c r="D110" s="82"/>
      <c r="E110" s="71"/>
      <c r="F110" s="72"/>
      <c r="G110" s="73"/>
    </row>
    <row r="111" spans="1:7" x14ac:dyDescent="0.25">
      <c r="A111" s="60"/>
      <c r="B111" s="79"/>
      <c r="C111" s="78"/>
      <c r="D111" s="82"/>
      <c r="E111" s="71"/>
      <c r="F111" s="72"/>
      <c r="G111" s="73"/>
    </row>
    <row r="112" spans="1:7" x14ac:dyDescent="0.25">
      <c r="A112" s="60"/>
      <c r="B112" s="79"/>
      <c r="C112" s="78"/>
      <c r="D112" s="82"/>
      <c r="E112" s="71"/>
      <c r="F112" s="72"/>
      <c r="G112" s="73"/>
    </row>
    <row r="113" spans="1:7" x14ac:dyDescent="0.25">
      <c r="A113" s="60"/>
      <c r="B113" s="79"/>
      <c r="C113" s="78"/>
      <c r="D113" s="82"/>
      <c r="E113" s="71"/>
      <c r="F113" s="72"/>
      <c r="G113" s="73"/>
    </row>
    <row r="114" spans="1:7" x14ac:dyDescent="0.25">
      <c r="A114" s="60"/>
      <c r="B114" s="79"/>
      <c r="C114" s="78"/>
      <c r="D114" s="82"/>
      <c r="E114" s="71"/>
      <c r="F114" s="72"/>
      <c r="G114" s="73"/>
    </row>
    <row r="115" spans="1:7" x14ac:dyDescent="0.25">
      <c r="A115" s="60"/>
      <c r="B115" s="79"/>
      <c r="C115" s="78"/>
      <c r="D115" s="82"/>
      <c r="E115" s="71"/>
      <c r="F115" s="72"/>
      <c r="G115" s="73"/>
    </row>
    <row r="116" spans="1:7" x14ac:dyDescent="0.25">
      <c r="A116" s="60"/>
      <c r="B116" s="79"/>
      <c r="C116" s="78"/>
      <c r="D116" s="82"/>
      <c r="E116" s="71"/>
      <c r="F116" s="72"/>
      <c r="G116" s="73"/>
    </row>
    <row r="117" spans="1:7" x14ac:dyDescent="0.25">
      <c r="A117" s="60"/>
      <c r="B117" s="79"/>
      <c r="C117" s="78"/>
      <c r="D117" s="82"/>
      <c r="E117" s="71"/>
      <c r="F117" s="72"/>
      <c r="G117" s="73"/>
    </row>
    <row r="118" spans="1:7" x14ac:dyDescent="0.25">
      <c r="A118" s="60"/>
      <c r="B118" s="79"/>
      <c r="C118" s="78"/>
      <c r="D118" s="82"/>
      <c r="E118" s="71"/>
      <c r="F118" s="72"/>
      <c r="G118" s="73"/>
    </row>
    <row r="119" spans="1:7" x14ac:dyDescent="0.25">
      <c r="A119" s="60"/>
      <c r="B119" s="79"/>
      <c r="C119" s="78"/>
      <c r="D119" s="82"/>
      <c r="E119" s="71"/>
      <c r="F119" s="72"/>
      <c r="G119" s="73"/>
    </row>
    <row r="120" spans="1:7" x14ac:dyDescent="0.25">
      <c r="A120" s="60"/>
      <c r="B120" s="79"/>
      <c r="C120" s="78"/>
      <c r="D120" s="82"/>
      <c r="E120" s="71"/>
      <c r="F120" s="72"/>
      <c r="G120" s="73"/>
    </row>
    <row r="121" spans="1:7" x14ac:dyDescent="0.25">
      <c r="A121" s="60"/>
      <c r="B121" s="79"/>
      <c r="C121" s="78"/>
      <c r="D121" s="82"/>
      <c r="E121" s="71"/>
      <c r="F121" s="72"/>
      <c r="G121" s="73"/>
    </row>
    <row r="122" spans="1:7" x14ac:dyDescent="0.25">
      <c r="A122" s="60"/>
      <c r="B122" s="79"/>
      <c r="C122" s="78"/>
      <c r="D122" s="82"/>
      <c r="E122" s="71"/>
      <c r="F122" s="72"/>
      <c r="G122" s="73"/>
    </row>
    <row r="123" spans="1:7" x14ac:dyDescent="0.25">
      <c r="A123" s="60"/>
      <c r="B123" s="79"/>
      <c r="C123" s="78"/>
      <c r="D123" s="82"/>
      <c r="E123" s="71"/>
      <c r="F123" s="72"/>
      <c r="G123" s="73"/>
    </row>
    <row r="124" spans="1:7" x14ac:dyDescent="0.25">
      <c r="A124" s="60"/>
      <c r="B124" s="79"/>
      <c r="C124" s="78"/>
      <c r="D124" s="82"/>
      <c r="E124" s="71"/>
      <c r="F124" s="72"/>
      <c r="G124" s="73"/>
    </row>
    <row r="125" spans="1:7" x14ac:dyDescent="0.25">
      <c r="A125" s="60"/>
      <c r="B125" s="79"/>
      <c r="C125" s="78"/>
      <c r="D125" s="82"/>
      <c r="E125" s="71"/>
      <c r="F125" s="72"/>
      <c r="G125" s="73"/>
    </row>
    <row r="126" spans="1:7" x14ac:dyDescent="0.25">
      <c r="A126" s="60"/>
      <c r="B126" s="79"/>
      <c r="C126" s="78"/>
      <c r="D126" s="82"/>
      <c r="E126" s="71"/>
      <c r="F126" s="72"/>
      <c r="G126" s="73"/>
    </row>
    <row r="127" spans="1:7" x14ac:dyDescent="0.25">
      <c r="A127" s="60"/>
      <c r="B127" s="79"/>
      <c r="C127" s="78"/>
      <c r="D127" s="82"/>
      <c r="E127" s="71"/>
      <c r="F127" s="72"/>
      <c r="G127" s="73"/>
    </row>
    <row r="128" spans="1:7" x14ac:dyDescent="0.25">
      <c r="A128" s="60"/>
      <c r="B128" s="79"/>
      <c r="C128" s="78"/>
      <c r="D128" s="82"/>
      <c r="E128" s="71"/>
      <c r="F128" s="72"/>
      <c r="G128" s="73"/>
    </row>
    <row r="129" spans="1:7" x14ac:dyDescent="0.25">
      <c r="A129" s="60"/>
      <c r="B129" s="79"/>
      <c r="C129" s="78"/>
      <c r="D129" s="82"/>
      <c r="E129" s="71"/>
      <c r="F129" s="72"/>
      <c r="G129" s="73"/>
    </row>
    <row r="130" spans="1:7" x14ac:dyDescent="0.25">
      <c r="A130" s="60"/>
      <c r="B130" s="79"/>
      <c r="C130" s="78"/>
      <c r="D130" s="82"/>
      <c r="E130" s="71"/>
      <c r="F130" s="72"/>
      <c r="G130" s="73"/>
    </row>
    <row r="131" spans="1:7" x14ac:dyDescent="0.25">
      <c r="A131" s="60"/>
      <c r="B131" s="79"/>
      <c r="C131" s="78"/>
      <c r="D131" s="82"/>
      <c r="E131" s="71"/>
      <c r="F131" s="72"/>
      <c r="G131" s="73"/>
    </row>
    <row r="132" spans="1:7" x14ac:dyDescent="0.25">
      <c r="A132" s="60"/>
      <c r="B132" s="79"/>
      <c r="C132" s="78"/>
      <c r="D132" s="82"/>
      <c r="E132" s="71"/>
      <c r="F132" s="72"/>
      <c r="G132" s="73"/>
    </row>
    <row r="133" spans="1:7" x14ac:dyDescent="0.25">
      <c r="A133" s="60"/>
      <c r="B133" s="79"/>
      <c r="C133" s="78"/>
      <c r="D133" s="82"/>
      <c r="E133" s="71"/>
      <c r="F133" s="72"/>
      <c r="G133" s="73"/>
    </row>
    <row r="134" spans="1:7" x14ac:dyDescent="0.25">
      <c r="A134" s="60"/>
      <c r="B134" s="79"/>
      <c r="C134" s="78"/>
      <c r="D134" s="82"/>
      <c r="E134" s="71"/>
      <c r="F134" s="72"/>
      <c r="G134" s="73"/>
    </row>
  </sheetData>
  <sheetProtection formatCells="0" formatColumns="0" formatRows="0" insertHyperlinks="0"/>
  <mergeCells count="5">
    <mergeCell ref="A14:C14"/>
    <mergeCell ref="A25:C25"/>
    <mergeCell ref="A27:C27"/>
    <mergeCell ref="A29:C29"/>
    <mergeCell ref="A31:C31"/>
  </mergeCells>
  <dataValidations xWindow="288" yWindow="759" count="11">
    <dataValidation allowBlank="1" showInputMessage="1" showErrorMessage="1" promptTitle="Firma" prompt="Geben Sie hier bitte die Firma einschließlich Rechtsform an." sqref="B5:C5"/>
    <dataValidation allowBlank="1" showInputMessage="1" showErrorMessage="1" promptTitle="Firma des Verpächters" prompt="Geben Sie hier die Firma des Verpächters ein." sqref="G35 B35:D35"/>
    <dataValidation allowBlank="1" showErrorMessage="1" sqref="A35:A134 F35:F134 B36:C134"/>
    <dataValidation allowBlank="1" showInputMessage="1" showErrorMessage="1" promptTitle="Netznummer/Verpächternummer" prompt="Geben Sie hier ihre Netz- bzw. Verpächternummer ein." sqref="B7:D7"/>
    <dataValidation type="whole" allowBlank="1" showInputMessage="1" showErrorMessage="1" promptTitle="Betriebsnummer" prompt="Geben Sie hier ihre achtstellige Betriebsnummer ein. z. B. 1200XXXX" sqref="C6">
      <formula1>12000000</formula1>
      <formula2>12009999</formula2>
    </dataValidation>
    <dataValidation type="list" allowBlank="1" showInputMessage="1" showErrorMessage="1" sqref="B9">
      <formula1>Antragsjahre</formula1>
    </dataValidation>
    <dataValidation type="list" allowBlank="1" showInputMessage="1" showErrorMessage="1" sqref="D13:D14 D16:D17 D19:D20 D22:D23 D25 D27 D31">
      <formula1>"Ja,Nein,bitte wählen"</formula1>
    </dataValidation>
    <dataValidation type="whole" allowBlank="1" showInputMessage="1" showErrorMessage="1" promptTitle="Betriebsnummer" prompt="Geben Sie hier ihre achtstellige Betriebsnummer ein. z. B. 10XXXXXX" sqref="B6">
      <formula1>10000000</formula1>
      <formula2>11999999</formula2>
    </dataValidation>
    <dataValidation type="decimal" allowBlank="1" showInputMessage="1" showErrorMessage="1" promptTitle="Gewerbesteuerhebesatz" prompt="Geben Sie hier den Gewerbesteuerhebesatz des Basisjahres an." sqref="C8:D8">
      <formula1>0</formula1>
      <formula2>1000</formula2>
    </dataValidation>
    <dataValidation type="list" allowBlank="1" showInputMessage="1" showErrorMessage="1" sqref="D36:D134">
      <formula1>Kategorie</formula1>
    </dataValidation>
    <dataValidation type="list" allowBlank="1" showInputMessage="1" showErrorMessage="1" sqref="D29">
      <mc:AlternateContent xmlns:x12ac="http://schemas.microsoft.com/office/spreadsheetml/2011/1/ac" xmlns:mc="http://schemas.openxmlformats.org/markup-compatibility/2006">
        <mc:Choice Requires="x12ac">
          <x12ac:list>"Ja, es sind keine entsprechenden AKHK enthalten.","Nein, es sind MsbG-Sachverhalte enthalten.",bitte wählen</x12ac:list>
        </mc:Choice>
        <mc:Fallback>
          <formula1>"Ja, es sind keine entsprechenden AKHK enthalten.,Nein, es sind MsbG-Sachverhalte enthalten.,bitte wählen"</formula1>
        </mc:Fallback>
      </mc:AlternateContent>
    </dataValidation>
  </dataValidations>
  <pageMargins left="0.70866141732283472" right="0.70866141732283472" top="0.78740157480314965" bottom="0.78740157480314965" header="0.31496062992125984" footer="0.31496062992125984"/>
  <pageSetup paperSize="9" scale="37"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1" id="{7936E852-B9A6-4B51-B659-946DD6EA50F0}">
            <xm:f>$D36=Listen!$E$7</xm:f>
            <x14:dxf>
              <fill>
                <patternFill>
                  <bgColor rgb="FFFFFF99"/>
                </patternFill>
              </fill>
            </x14:dxf>
          </x14:cfRule>
          <xm:sqref>F36:G134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
    <tabColor rgb="FFFFFFCC"/>
    <pageSetUpPr fitToPage="1"/>
  </sheetPr>
  <dimension ref="A1:O107"/>
  <sheetViews>
    <sheetView showGridLines="0" showZeros="0" zoomScale="90" zoomScaleNormal="90" workbookViewId="0"/>
  </sheetViews>
  <sheetFormatPr baseColWidth="10" defaultRowHeight="14.25" x14ac:dyDescent="0.2"/>
  <cols>
    <col min="1" max="1" width="9.85546875" style="101" customWidth="1"/>
    <col min="2" max="2" width="35.7109375" style="101" customWidth="1"/>
    <col min="3" max="15" width="17.7109375" style="101" customWidth="1"/>
    <col min="16" max="25" width="11.7109375" style="101" bestFit="1" customWidth="1"/>
    <col min="26" max="16384" width="11.42578125" style="101"/>
  </cols>
  <sheetData>
    <row r="1" spans="1:15" ht="20.100000000000001" customHeight="1" x14ac:dyDescent="0.2">
      <c r="A1" s="129" t="s">
        <v>149</v>
      </c>
    </row>
    <row r="2" spans="1:15" ht="15" x14ac:dyDescent="0.25">
      <c r="C2" s="102" t="s">
        <v>40</v>
      </c>
      <c r="D2" s="102"/>
      <c r="E2" s="103"/>
      <c r="F2" s="102" t="str">
        <f>"kalkulatorische Restwerte zum 01.01."&amp;A_Stammdaten!$B$9</f>
        <v>kalkulatorische Restwerte zum 01.01.2021</v>
      </c>
      <c r="G2" s="104"/>
      <c r="H2" s="103"/>
      <c r="I2" s="102" t="str">
        <f>"kalkulatorische Restwerte zum 31.12." &amp; A_Stammdaten!$B$9</f>
        <v>kalkulatorische Restwerte zum 31.12.2021</v>
      </c>
      <c r="J2" s="104"/>
      <c r="K2" s="103"/>
    </row>
    <row r="3" spans="1:15" ht="42.75" x14ac:dyDescent="0.2">
      <c r="C3" s="48" t="s">
        <v>40</v>
      </c>
      <c r="D3" s="47" t="s">
        <v>100</v>
      </c>
      <c r="E3" s="47" t="s">
        <v>101</v>
      </c>
      <c r="F3" s="47" t="s">
        <v>97</v>
      </c>
      <c r="G3" s="47" t="s">
        <v>98</v>
      </c>
      <c r="H3" s="47" t="s">
        <v>99</v>
      </c>
      <c r="I3" s="47" t="s">
        <v>97</v>
      </c>
      <c r="J3" s="47" t="s">
        <v>98</v>
      </c>
      <c r="K3" s="47" t="s">
        <v>99</v>
      </c>
      <c r="L3" s="47" t="s">
        <v>43</v>
      </c>
      <c r="M3" s="57" t="s">
        <v>50</v>
      </c>
      <c r="N3" s="57" t="s">
        <v>41</v>
      </c>
      <c r="O3" s="57" t="s">
        <v>205</v>
      </c>
    </row>
    <row r="4" spans="1:15" ht="30" customHeight="1" x14ac:dyDescent="0.2">
      <c r="B4" s="56" t="s">
        <v>8</v>
      </c>
      <c r="C4" s="105">
        <f>SUM(C8:C979)</f>
        <v>0</v>
      </c>
      <c r="D4" s="106">
        <f t="shared" ref="D4:O4" si="0">SUM(D8:D979)</f>
        <v>0</v>
      </c>
      <c r="E4" s="106">
        <f t="shared" si="0"/>
        <v>0</v>
      </c>
      <c r="F4" s="106">
        <f t="shared" si="0"/>
        <v>0</v>
      </c>
      <c r="G4" s="106">
        <f t="shared" si="0"/>
        <v>0</v>
      </c>
      <c r="H4" s="106">
        <f t="shared" si="0"/>
        <v>0</v>
      </c>
      <c r="I4" s="106">
        <f t="shared" si="0"/>
        <v>0</v>
      </c>
      <c r="J4" s="106">
        <f t="shared" si="0"/>
        <v>0</v>
      </c>
      <c r="K4" s="106">
        <f t="shared" si="0"/>
        <v>0</v>
      </c>
      <c r="L4" s="106">
        <f t="shared" si="0"/>
        <v>0</v>
      </c>
      <c r="M4" s="105">
        <f t="shared" si="0"/>
        <v>0</v>
      </c>
      <c r="N4" s="105">
        <f t="shared" si="0"/>
        <v>0</v>
      </c>
      <c r="O4" s="105">
        <f t="shared" si="0"/>
        <v>0</v>
      </c>
    </row>
    <row r="5" spans="1:15" ht="15" x14ac:dyDescent="0.2">
      <c r="C5" s="107"/>
      <c r="D5" s="108"/>
      <c r="E5" s="108"/>
      <c r="F5" s="109"/>
      <c r="G5" s="108"/>
      <c r="H5" s="110"/>
      <c r="I5" s="108"/>
      <c r="J5" s="108"/>
      <c r="K5" s="110"/>
      <c r="L5" s="111"/>
      <c r="M5" s="112"/>
      <c r="N5" s="112"/>
      <c r="O5" s="112"/>
    </row>
    <row r="6" spans="1:15" x14ac:dyDescent="0.2">
      <c r="C6" s="113"/>
      <c r="D6" s="114"/>
      <c r="E6" s="114"/>
      <c r="F6" s="113"/>
      <c r="G6" s="114"/>
      <c r="H6" s="115"/>
      <c r="I6" s="114"/>
      <c r="J6" s="114"/>
      <c r="K6" s="115"/>
    </row>
    <row r="7" spans="1:15" ht="42.75" x14ac:dyDescent="0.2">
      <c r="A7" s="46" t="s">
        <v>65</v>
      </c>
      <c r="B7" s="46" t="s">
        <v>95</v>
      </c>
      <c r="C7" s="48" t="s">
        <v>40</v>
      </c>
      <c r="D7" s="47" t="s">
        <v>100</v>
      </c>
      <c r="E7" s="47" t="s">
        <v>101</v>
      </c>
      <c r="F7" s="47" t="s">
        <v>97</v>
      </c>
      <c r="G7" s="47" t="s">
        <v>98</v>
      </c>
      <c r="H7" s="47" t="s">
        <v>99</v>
      </c>
      <c r="I7" s="47" t="s">
        <v>97</v>
      </c>
      <c r="J7" s="47" t="s">
        <v>98</v>
      </c>
      <c r="K7" s="47" t="s">
        <v>99</v>
      </c>
      <c r="L7" s="47" t="s">
        <v>43</v>
      </c>
      <c r="M7" s="57" t="s">
        <v>50</v>
      </c>
      <c r="N7" s="57" t="s">
        <v>41</v>
      </c>
      <c r="O7" s="57" t="s">
        <v>205</v>
      </c>
    </row>
    <row r="8" spans="1:15" ht="15" x14ac:dyDescent="0.25">
      <c r="A8" s="116">
        <f>A_Stammdaten!A35</f>
        <v>1</v>
      </c>
      <c r="B8" s="117" t="str">
        <f>A_Stammdaten!B35</f>
        <v>originäres Netz</v>
      </c>
      <c r="C8" s="55">
        <f>SUM(D8:E8)</f>
        <v>0</v>
      </c>
      <c r="D8" s="118">
        <f>SUMIF(D_SAV!$A$5:$A$2004,$A8,D_SAV!$T$5:$T$2004)</f>
        <v>0</v>
      </c>
      <c r="E8" s="118">
        <f>SUMIFS(D2_WAV!$K$5:$K$204,D2_WAV!$A$5:$A$204,$A8,D2_WAV!$D$5:$D$204,"&gt;2015",D2_WAV!$D$5:$D$204,"&lt;="&amp;A_Stammdaten!$B$9)-SUMIFS(D2_WAV!$K$5:$K$204,D2_WAV!$A$5:$A$204,$A8,D2_WAV!$B$5:$B$204,"Geschäfts- oder Firmenwert",D2_WAV!$D$5:$D$204,"&gt;2015",D2_WAV!$D$5:$D$204,"&lt;="&amp;A_Stammdaten!$B$9)</f>
        <v>0</v>
      </c>
      <c r="F8" s="118">
        <f>SUMIF(D_SAV!$A$5:$A$2004,$A8,D_SAV!$S$5:$S$2004)</f>
        <v>0</v>
      </c>
      <c r="G8" s="118">
        <f>SUMIFS(D2_WAV!$J$5:$J$204,D2_WAV!$A$5:$A$204,$A8,D2_WAV!$D$5:$D$204,"&gt;2015",D2_WAV!$D$5:$D$204,"&lt;="&amp;A_Stammdaten!$B$9)-SUMIFS(D2_WAV!$J$5:$J$204,D2_WAV!$A$5:$A$204,$A8,D2_WAV!$B$5:$B$204,"Geschäfts- oder Firmenwert",D2_WAV!$D$5:$D$204,"&gt;2015",D2_WAV!$D$5:$D$204,"&lt;="&amp;A_Stammdaten!$B$9)</f>
        <v>0</v>
      </c>
      <c r="H8" s="118">
        <f>SUMIFS(D1_BKZ_NAKB_SoPo!$H$5:$H$204,D1_BKZ_NAKB_SoPo!$A$5:$A$204,$A8)</f>
        <v>0</v>
      </c>
      <c r="I8" s="118">
        <f>SUMIF(D_SAV!$A$5:$A$2004,$A8,D_SAV!$U$5:$U$2004)</f>
        <v>0</v>
      </c>
      <c r="J8" s="118">
        <f>SUMIFS(D2_WAV!$L$5:$L$204,D2_WAV!$A$5:$A$204,$A8,D2_WAV!$D$5:$D$204,"&gt;2015",D2_WAV!$D$5:$D$204,"&lt;="&amp;A_Stammdaten!$B$9)-SUMIFS(D2_WAV!$L$5:$L$204,D2_WAV!$A$5:$A$204,$A8,D2_WAV!$B$5:$B$204,"Geschäfts- oder Firmenwert",D2_WAV!$D$5:$D$204,"&gt;2015",D2_WAV!$D$5:$D$204,"&lt;="&amp;A_Stammdaten!$B$9)</f>
        <v>0</v>
      </c>
      <c r="K8" s="118">
        <f>SUMIFS(D1_BKZ_NAKB_SoPo!$I$5:$I$204,D1_BKZ_NAKB_SoPo!$A$5:$A$204,$A8)</f>
        <v>0</v>
      </c>
      <c r="L8" s="118">
        <f>AVERAGE(SUM(F8:G8,-H8),SUM(I8:J8,-K8))</f>
        <v>0</v>
      </c>
      <c r="M8" s="55">
        <f>$L8*Listen!$H$4</f>
        <v>0</v>
      </c>
      <c r="N8" s="119">
        <f>$L8*0.4*Listen!$H$2*0.035*A_Stammdaten!E35</f>
        <v>0</v>
      </c>
      <c r="O8" s="55">
        <f>SUM(C8,M8:N8)</f>
        <v>0</v>
      </c>
    </row>
    <row r="9" spans="1:15" ht="15" x14ac:dyDescent="0.25">
      <c r="A9" s="116">
        <f>A_Stammdaten!A36</f>
        <v>0</v>
      </c>
      <c r="B9" s="117">
        <f>A_Stammdaten!B36</f>
        <v>0</v>
      </c>
      <c r="C9" s="55">
        <f t="shared" ref="C9:C21" si="1">SUM(D9:E9)</f>
        <v>0</v>
      </c>
      <c r="D9" s="118">
        <f>SUMIF(D_SAV!$A$5:$A$2004,$A9,D_SAV!$T$5:$T$2004)</f>
        <v>0</v>
      </c>
      <c r="E9" s="118">
        <f>SUMIFS(D2_WAV!$K$5:$K$204,D2_WAV!$A$5:$A$204,$A9,D2_WAV!$D$5:$D$204,"&gt;2015",D2_WAV!$D$5:$D$204,"&lt;="&amp;A_Stammdaten!$B$9)-SUMIFS(D2_WAV!$K$5:$K$204,D2_WAV!$A$5:$A$204,$A9,D2_WAV!$B$5:$B$204,"Geschäfts- oder Firmenwert",D2_WAV!$D$5:$D$204,"&gt;2015",D2_WAV!$D$5:$D$204,"&lt;="&amp;A_Stammdaten!$B$9)</f>
        <v>0</v>
      </c>
      <c r="F9" s="118">
        <f>SUMIF(D_SAV!$A$5:$A$2004,$A9,D_SAV!$S$5:$S$2004)</f>
        <v>0</v>
      </c>
      <c r="G9" s="118">
        <f>SUMIFS(D2_WAV!$J$5:$J$204,D2_WAV!$A$5:$A$204,$A9,D2_WAV!$D$5:$D$204,"&gt;2015",D2_WAV!$D$5:$D$204,"&lt;="&amp;A_Stammdaten!$B$9)-SUMIFS(D2_WAV!$J$5:$J$204,D2_WAV!$A$5:$A$204,$A9,D2_WAV!$B$5:$B$204,"Geschäfts- oder Firmenwert",D2_WAV!$D$5:$D$204,"&gt;2015",D2_WAV!$D$5:$D$204,"&lt;="&amp;A_Stammdaten!$B$9)</f>
        <v>0</v>
      </c>
      <c r="H9" s="118">
        <f>SUMIFS(D1_BKZ_NAKB_SoPo!$H$5:$H$204,D1_BKZ_NAKB_SoPo!$A$5:$A$204,$A9)</f>
        <v>0</v>
      </c>
      <c r="I9" s="118">
        <f>SUMIF(D_SAV!$A$5:$A$2004,$A9,D_SAV!$U$5:$U$2004)</f>
        <v>0</v>
      </c>
      <c r="J9" s="118">
        <f>SUMIFS(D2_WAV!$L$5:$L$204,D2_WAV!$A$5:$A$204,$A9,D2_WAV!$D$5:$D$204,"&gt;2015",D2_WAV!$D$5:$D$204,"&lt;="&amp;A_Stammdaten!$B$9)-SUMIFS(D2_WAV!$L$5:$L$204,D2_WAV!$A$5:$A$204,$A9,D2_WAV!$B$5:$B$204,"Geschäfts- oder Firmenwert",D2_WAV!$D$5:$D$204,"&gt;2015",D2_WAV!$D$5:$D$204,"&lt;="&amp;A_Stammdaten!$B$9)</f>
        <v>0</v>
      </c>
      <c r="K9" s="118">
        <f>SUMIFS(D1_BKZ_NAKB_SoPo!$I$5:$I$204,D1_BKZ_NAKB_SoPo!$A$5:$A$204,$A9)</f>
        <v>0</v>
      </c>
      <c r="L9" s="118">
        <f t="shared" ref="L9:L21" si="2">AVERAGE(SUM(F9:G9,-H9),SUM(I9:J9,-K9))</f>
        <v>0</v>
      </c>
      <c r="M9" s="55">
        <f>$L9*Listen!$H$4</f>
        <v>0</v>
      </c>
      <c r="N9" s="118">
        <f>$L9*0.4*Listen!$H$2*0.035*A_Stammdaten!E36</f>
        <v>0</v>
      </c>
      <c r="O9" s="55">
        <f t="shared" ref="O9:O21" si="3">SUM(C9,M9:N9)</f>
        <v>0</v>
      </c>
    </row>
    <row r="10" spans="1:15" ht="15" x14ac:dyDescent="0.25">
      <c r="A10" s="116">
        <f>A_Stammdaten!A37</f>
        <v>0</v>
      </c>
      <c r="B10" s="117">
        <f>A_Stammdaten!B37</f>
        <v>0</v>
      </c>
      <c r="C10" s="55">
        <f t="shared" si="1"/>
        <v>0</v>
      </c>
      <c r="D10" s="118">
        <f>SUMIF(D_SAV!$A$5:$A$2004,$A10,D_SAV!$T$5:$T$2004)</f>
        <v>0</v>
      </c>
      <c r="E10" s="118">
        <f>SUMIFS(D2_WAV!$K$5:$K$204,D2_WAV!$A$5:$A$204,$A10,D2_WAV!$D$5:$D$204,"&gt;2015",D2_WAV!$D$5:$D$204,"&lt;="&amp;A_Stammdaten!$B$9)-SUMIFS(D2_WAV!$K$5:$K$204,D2_WAV!$A$5:$A$204,$A10,D2_WAV!$B$5:$B$204,"Geschäfts- oder Firmenwert",D2_WAV!$D$5:$D$204,"&gt;2015",D2_WAV!$D$5:$D$204,"&lt;="&amp;A_Stammdaten!$B$9)</f>
        <v>0</v>
      </c>
      <c r="F10" s="118">
        <f>SUMIF(D_SAV!$A$5:$A$2004,$A10,D_SAV!$S$5:$S$2004)</f>
        <v>0</v>
      </c>
      <c r="G10" s="118">
        <f>SUMIFS(D2_WAV!$J$5:$J$204,D2_WAV!$A$5:$A$204,$A10,D2_WAV!$D$5:$D$204,"&gt;2015",D2_WAV!$D$5:$D$204,"&lt;="&amp;A_Stammdaten!$B$9)-SUMIFS(D2_WAV!$J$5:$J$204,D2_WAV!$A$5:$A$204,$A10,D2_WAV!$B$5:$B$204,"Geschäfts- oder Firmenwert",D2_WAV!$D$5:$D$204,"&gt;2015",D2_WAV!$D$5:$D$204,"&lt;="&amp;A_Stammdaten!$B$9)</f>
        <v>0</v>
      </c>
      <c r="H10" s="118">
        <f>SUMIFS(D1_BKZ_NAKB_SoPo!$H$5:$H$204,D1_BKZ_NAKB_SoPo!$A$5:$A$204,$A10)</f>
        <v>0</v>
      </c>
      <c r="I10" s="118">
        <f>SUMIF(D_SAV!$A$5:$A$2004,$A10,D_SAV!$U$5:$U$2004)</f>
        <v>0</v>
      </c>
      <c r="J10" s="118">
        <f>SUMIFS(D2_WAV!$L$5:$L$204,D2_WAV!$A$5:$A$204,$A10,D2_WAV!$D$5:$D$204,"&gt;2015",D2_WAV!$D$5:$D$204,"&lt;="&amp;A_Stammdaten!$B$9)-SUMIFS(D2_WAV!$L$5:$L$204,D2_WAV!$A$5:$A$204,$A10,D2_WAV!$B$5:$B$204,"Geschäfts- oder Firmenwert",D2_WAV!$D$5:$D$204,"&gt;2015",D2_WAV!$D$5:$D$204,"&lt;="&amp;A_Stammdaten!$B$9)</f>
        <v>0</v>
      </c>
      <c r="K10" s="118">
        <f>SUMIFS(D1_BKZ_NAKB_SoPo!$I$5:$I$204,D1_BKZ_NAKB_SoPo!$A$5:$A$204,$A10)</f>
        <v>0</v>
      </c>
      <c r="L10" s="118">
        <f t="shared" si="2"/>
        <v>0</v>
      </c>
      <c r="M10" s="55">
        <f>$L10*Listen!$H$4</f>
        <v>0</v>
      </c>
      <c r="N10" s="118">
        <f>$L10*0.4*Listen!$H$2*0.035*A_Stammdaten!E37</f>
        <v>0</v>
      </c>
      <c r="O10" s="55">
        <f t="shared" si="3"/>
        <v>0</v>
      </c>
    </row>
    <row r="11" spans="1:15" ht="15" x14ac:dyDescent="0.25">
      <c r="A11" s="116">
        <f>A_Stammdaten!A38</f>
        <v>0</v>
      </c>
      <c r="B11" s="117">
        <f>A_Stammdaten!B38</f>
        <v>0</v>
      </c>
      <c r="C11" s="55">
        <f t="shared" si="1"/>
        <v>0</v>
      </c>
      <c r="D11" s="118">
        <f>SUMIF(D_SAV!$A$5:$A$2004,$A11,D_SAV!$T$5:$T$2004)</f>
        <v>0</v>
      </c>
      <c r="E11" s="118">
        <f>SUMIFS(D2_WAV!$K$5:$K$204,D2_WAV!$A$5:$A$204,$A11,D2_WAV!$D$5:$D$204,"&gt;2015",D2_WAV!$D$5:$D$204,"&lt;="&amp;A_Stammdaten!$B$9)-SUMIFS(D2_WAV!$K$5:$K$204,D2_WAV!$A$5:$A$204,$A11,D2_WAV!$B$5:$B$204,"Geschäfts- oder Firmenwert",D2_WAV!$D$5:$D$204,"&gt;2015",D2_WAV!$D$5:$D$204,"&lt;="&amp;A_Stammdaten!$B$9)</f>
        <v>0</v>
      </c>
      <c r="F11" s="118">
        <f>SUMIF(D_SAV!$A$5:$A$2004,$A11,D_SAV!$S$5:$S$2004)</f>
        <v>0</v>
      </c>
      <c r="G11" s="118">
        <f>SUMIFS(D2_WAV!$J$5:$J$204,D2_WAV!$A$5:$A$204,$A11,D2_WAV!$D$5:$D$204,"&gt;2015",D2_WAV!$D$5:$D$204,"&lt;="&amp;A_Stammdaten!$B$9)-SUMIFS(D2_WAV!$J$5:$J$204,D2_WAV!$A$5:$A$204,$A11,D2_WAV!$B$5:$B$204,"Geschäfts- oder Firmenwert",D2_WAV!$D$5:$D$204,"&gt;2015",D2_WAV!$D$5:$D$204,"&lt;="&amp;A_Stammdaten!$B$9)</f>
        <v>0</v>
      </c>
      <c r="H11" s="118">
        <f>SUMIFS(D1_BKZ_NAKB_SoPo!$H$5:$H$204,D1_BKZ_NAKB_SoPo!$A$5:$A$204,$A11)</f>
        <v>0</v>
      </c>
      <c r="I11" s="118">
        <f>SUMIF(D_SAV!$A$5:$A$2004,$A11,D_SAV!$U$5:$U$2004)</f>
        <v>0</v>
      </c>
      <c r="J11" s="118">
        <f>SUMIFS(D2_WAV!$L$5:$L$204,D2_WAV!$A$5:$A$204,$A11,D2_WAV!$D$5:$D$204,"&gt;2015",D2_WAV!$D$5:$D$204,"&lt;="&amp;A_Stammdaten!$B$9)-SUMIFS(D2_WAV!$L$5:$L$204,D2_WAV!$A$5:$A$204,$A11,D2_WAV!$B$5:$B$204,"Geschäfts- oder Firmenwert",D2_WAV!$D$5:$D$204,"&gt;2015",D2_WAV!$D$5:$D$204,"&lt;="&amp;A_Stammdaten!$B$9)</f>
        <v>0</v>
      </c>
      <c r="K11" s="118">
        <f>SUMIFS(D1_BKZ_NAKB_SoPo!$I$5:$I$204,D1_BKZ_NAKB_SoPo!$A$5:$A$204,$A11)</f>
        <v>0</v>
      </c>
      <c r="L11" s="118">
        <f t="shared" si="2"/>
        <v>0</v>
      </c>
      <c r="M11" s="55">
        <f>$L11*Listen!$H$4</f>
        <v>0</v>
      </c>
      <c r="N11" s="118">
        <f>$L11*0.4*Listen!$H$2*0.035*A_Stammdaten!E38</f>
        <v>0</v>
      </c>
      <c r="O11" s="55">
        <f t="shared" si="3"/>
        <v>0</v>
      </c>
    </row>
    <row r="12" spans="1:15" ht="15" x14ac:dyDescent="0.25">
      <c r="A12" s="116">
        <f>A_Stammdaten!A39</f>
        <v>0</v>
      </c>
      <c r="B12" s="117">
        <f>A_Stammdaten!B39</f>
        <v>0</v>
      </c>
      <c r="C12" s="55">
        <f t="shared" si="1"/>
        <v>0</v>
      </c>
      <c r="D12" s="118">
        <f>SUMIF(D_SAV!$A$5:$A$2004,$A12,D_SAV!$T$5:$T$2004)</f>
        <v>0</v>
      </c>
      <c r="E12" s="118">
        <f>SUMIFS(D2_WAV!$K$5:$K$204,D2_WAV!$A$5:$A$204,$A12,D2_WAV!$D$5:$D$204,"&gt;2015",D2_WAV!$D$5:$D$204,"&lt;="&amp;A_Stammdaten!$B$9)-SUMIFS(D2_WAV!$K$5:$K$204,D2_WAV!$A$5:$A$204,$A12,D2_WAV!$B$5:$B$204,"Geschäfts- oder Firmenwert",D2_WAV!$D$5:$D$204,"&gt;2015",D2_WAV!$D$5:$D$204,"&lt;="&amp;A_Stammdaten!$B$9)</f>
        <v>0</v>
      </c>
      <c r="F12" s="118">
        <f>SUMIF(D_SAV!$A$5:$A$2004,$A12,D_SAV!$S$5:$S$2004)</f>
        <v>0</v>
      </c>
      <c r="G12" s="118">
        <f>SUMIFS(D2_WAV!$J$5:$J$204,D2_WAV!$A$5:$A$204,$A12,D2_WAV!$D$5:$D$204,"&gt;2015",D2_WAV!$D$5:$D$204,"&lt;="&amp;A_Stammdaten!$B$9)-SUMIFS(D2_WAV!$J$5:$J$204,D2_WAV!$A$5:$A$204,$A12,D2_WAV!$B$5:$B$204,"Geschäfts- oder Firmenwert",D2_WAV!$D$5:$D$204,"&gt;2015",D2_WAV!$D$5:$D$204,"&lt;="&amp;A_Stammdaten!$B$9)</f>
        <v>0</v>
      </c>
      <c r="H12" s="118">
        <f>SUMIFS(D1_BKZ_NAKB_SoPo!$H$5:$H$204,D1_BKZ_NAKB_SoPo!$A$5:$A$204,$A12)</f>
        <v>0</v>
      </c>
      <c r="I12" s="118">
        <f>SUMIF(D_SAV!$A$5:$A$2004,$A12,D_SAV!$U$5:$U$2004)</f>
        <v>0</v>
      </c>
      <c r="J12" s="118">
        <f>SUMIFS(D2_WAV!$L$5:$L$204,D2_WAV!$A$5:$A$204,$A12,D2_WAV!$D$5:$D$204,"&gt;2015",D2_WAV!$D$5:$D$204,"&lt;="&amp;A_Stammdaten!$B$9)-SUMIFS(D2_WAV!$L$5:$L$204,D2_WAV!$A$5:$A$204,$A12,D2_WAV!$B$5:$B$204,"Geschäfts- oder Firmenwert",D2_WAV!$D$5:$D$204,"&gt;2015",D2_WAV!$D$5:$D$204,"&lt;="&amp;A_Stammdaten!$B$9)</f>
        <v>0</v>
      </c>
      <c r="K12" s="118">
        <f>SUMIFS(D1_BKZ_NAKB_SoPo!$I$5:$I$204,D1_BKZ_NAKB_SoPo!$A$5:$A$204,$A12)</f>
        <v>0</v>
      </c>
      <c r="L12" s="118">
        <f t="shared" si="2"/>
        <v>0</v>
      </c>
      <c r="M12" s="55">
        <f>$L12*Listen!$H$4</f>
        <v>0</v>
      </c>
      <c r="N12" s="118">
        <f>$L12*0.4*Listen!$H$2*0.035*A_Stammdaten!E39</f>
        <v>0</v>
      </c>
      <c r="O12" s="55">
        <f t="shared" si="3"/>
        <v>0</v>
      </c>
    </row>
    <row r="13" spans="1:15" ht="15" x14ac:dyDescent="0.25">
      <c r="A13" s="116">
        <f>A_Stammdaten!A40</f>
        <v>0</v>
      </c>
      <c r="B13" s="117">
        <f>A_Stammdaten!B40</f>
        <v>0</v>
      </c>
      <c r="C13" s="55">
        <f t="shared" si="1"/>
        <v>0</v>
      </c>
      <c r="D13" s="118">
        <f>SUMIF(D_SAV!$A$5:$A$2004,$A13,D_SAV!$T$5:$T$2004)</f>
        <v>0</v>
      </c>
      <c r="E13" s="118">
        <f>SUMIFS(D2_WAV!$K$5:$K$204,D2_WAV!$A$5:$A$204,$A13,D2_WAV!$D$5:$D$204,"&gt;2015",D2_WAV!$D$5:$D$204,"&lt;="&amp;A_Stammdaten!$B$9)-SUMIFS(D2_WAV!$K$5:$K$204,D2_WAV!$A$5:$A$204,$A13,D2_WAV!$B$5:$B$204,"Geschäfts- oder Firmenwert",D2_WAV!$D$5:$D$204,"&gt;2015",D2_WAV!$D$5:$D$204,"&lt;="&amp;A_Stammdaten!$B$9)</f>
        <v>0</v>
      </c>
      <c r="F13" s="118">
        <f>SUMIF(D_SAV!$A$5:$A$2004,$A13,D_SAV!$S$5:$S$2004)</f>
        <v>0</v>
      </c>
      <c r="G13" s="118">
        <f>SUMIFS(D2_WAV!$J$5:$J$204,D2_WAV!$A$5:$A$204,$A13,D2_WAV!$D$5:$D$204,"&gt;2015",D2_WAV!$D$5:$D$204,"&lt;="&amp;A_Stammdaten!$B$9)-SUMIFS(D2_WAV!$J$5:$J$204,D2_WAV!$A$5:$A$204,$A13,D2_WAV!$B$5:$B$204,"Geschäfts- oder Firmenwert",D2_WAV!$D$5:$D$204,"&gt;2015",D2_WAV!$D$5:$D$204,"&lt;="&amp;A_Stammdaten!$B$9)</f>
        <v>0</v>
      </c>
      <c r="H13" s="118">
        <f>SUMIFS(D1_BKZ_NAKB_SoPo!$H$5:$H$204,D1_BKZ_NAKB_SoPo!$A$5:$A$204,$A13)</f>
        <v>0</v>
      </c>
      <c r="I13" s="118">
        <f>SUMIF(D_SAV!$A$5:$A$2004,$A13,D_SAV!$U$5:$U$2004)</f>
        <v>0</v>
      </c>
      <c r="J13" s="118">
        <f>SUMIFS(D2_WAV!$L$5:$L$204,D2_WAV!$A$5:$A$204,$A13,D2_WAV!$D$5:$D$204,"&gt;2015",D2_WAV!$D$5:$D$204,"&lt;="&amp;A_Stammdaten!$B$9)-SUMIFS(D2_WAV!$L$5:$L$204,D2_WAV!$A$5:$A$204,$A13,D2_WAV!$B$5:$B$204,"Geschäfts- oder Firmenwert",D2_WAV!$D$5:$D$204,"&gt;2015",D2_WAV!$D$5:$D$204,"&lt;="&amp;A_Stammdaten!$B$9)</f>
        <v>0</v>
      </c>
      <c r="K13" s="118">
        <f>SUMIFS(D1_BKZ_NAKB_SoPo!$I$5:$I$204,D1_BKZ_NAKB_SoPo!$A$5:$A$204,$A13)</f>
        <v>0</v>
      </c>
      <c r="L13" s="118">
        <f t="shared" si="2"/>
        <v>0</v>
      </c>
      <c r="M13" s="55">
        <f>$L13*Listen!$H$4</f>
        <v>0</v>
      </c>
      <c r="N13" s="118">
        <f>$L13*0.4*Listen!$H$2*0.035*A_Stammdaten!E40</f>
        <v>0</v>
      </c>
      <c r="O13" s="55">
        <f t="shared" si="3"/>
        <v>0</v>
      </c>
    </row>
    <row r="14" spans="1:15" ht="15" x14ac:dyDescent="0.25">
      <c r="A14" s="116">
        <f>A_Stammdaten!A41</f>
        <v>0</v>
      </c>
      <c r="B14" s="117">
        <f>A_Stammdaten!B41</f>
        <v>0</v>
      </c>
      <c r="C14" s="55">
        <f t="shared" si="1"/>
        <v>0</v>
      </c>
      <c r="D14" s="118">
        <f>SUMIF(D_SAV!$A$5:$A$2004,$A14,D_SAV!$T$5:$T$2004)</f>
        <v>0</v>
      </c>
      <c r="E14" s="118">
        <f>SUMIFS(D2_WAV!$K$5:$K$204,D2_WAV!$A$5:$A$204,$A14,D2_WAV!$D$5:$D$204,"&gt;2015",D2_WAV!$D$5:$D$204,"&lt;="&amp;A_Stammdaten!$B$9)-SUMIFS(D2_WAV!$K$5:$K$204,D2_WAV!$A$5:$A$204,$A14,D2_WAV!$B$5:$B$204,"Geschäfts- oder Firmenwert",D2_WAV!$D$5:$D$204,"&gt;2015",D2_WAV!$D$5:$D$204,"&lt;="&amp;A_Stammdaten!$B$9)</f>
        <v>0</v>
      </c>
      <c r="F14" s="118">
        <f>SUMIF(D_SAV!$A$5:$A$2004,$A14,D_SAV!$S$5:$S$2004)</f>
        <v>0</v>
      </c>
      <c r="G14" s="118">
        <f>SUMIFS(D2_WAV!$J$5:$J$204,D2_WAV!$A$5:$A$204,$A14,D2_WAV!$D$5:$D$204,"&gt;2015",D2_WAV!$D$5:$D$204,"&lt;="&amp;A_Stammdaten!$B$9)-SUMIFS(D2_WAV!$J$5:$J$204,D2_WAV!$A$5:$A$204,$A14,D2_WAV!$B$5:$B$204,"Geschäfts- oder Firmenwert",D2_WAV!$D$5:$D$204,"&gt;2015",D2_WAV!$D$5:$D$204,"&lt;="&amp;A_Stammdaten!$B$9)</f>
        <v>0</v>
      </c>
      <c r="H14" s="118">
        <f>SUMIFS(D1_BKZ_NAKB_SoPo!$H$5:$H$204,D1_BKZ_NAKB_SoPo!$A$5:$A$204,$A14)</f>
        <v>0</v>
      </c>
      <c r="I14" s="118">
        <f>SUMIF(D_SAV!$A$5:$A$2004,$A14,D_SAV!$U$5:$U$2004)</f>
        <v>0</v>
      </c>
      <c r="J14" s="118">
        <f>SUMIFS(D2_WAV!$L$5:$L$204,D2_WAV!$A$5:$A$204,$A14,D2_WAV!$D$5:$D$204,"&gt;2015",D2_WAV!$D$5:$D$204,"&lt;="&amp;A_Stammdaten!$B$9)-SUMIFS(D2_WAV!$L$5:$L$204,D2_WAV!$A$5:$A$204,$A14,D2_WAV!$B$5:$B$204,"Geschäfts- oder Firmenwert",D2_WAV!$D$5:$D$204,"&gt;2015",D2_WAV!$D$5:$D$204,"&lt;="&amp;A_Stammdaten!$B$9)</f>
        <v>0</v>
      </c>
      <c r="K14" s="118">
        <f>SUMIFS(D1_BKZ_NAKB_SoPo!$I$5:$I$204,D1_BKZ_NAKB_SoPo!$A$5:$A$204,$A14)</f>
        <v>0</v>
      </c>
      <c r="L14" s="118">
        <f t="shared" si="2"/>
        <v>0</v>
      </c>
      <c r="M14" s="55">
        <f>$L14*Listen!$H$4</f>
        <v>0</v>
      </c>
      <c r="N14" s="118">
        <f>$L14*0.4*Listen!$H$2*0.035*A_Stammdaten!E41</f>
        <v>0</v>
      </c>
      <c r="O14" s="55">
        <f t="shared" si="3"/>
        <v>0</v>
      </c>
    </row>
    <row r="15" spans="1:15" ht="15" x14ac:dyDescent="0.25">
      <c r="A15" s="116">
        <f>A_Stammdaten!A42</f>
        <v>0</v>
      </c>
      <c r="B15" s="117">
        <f>A_Stammdaten!B42</f>
        <v>0</v>
      </c>
      <c r="C15" s="55">
        <f t="shared" si="1"/>
        <v>0</v>
      </c>
      <c r="D15" s="118">
        <f>SUMIF(D_SAV!$A$5:$A$2004,$A15,D_SAV!$T$5:$T$2004)</f>
        <v>0</v>
      </c>
      <c r="E15" s="118">
        <f>SUMIFS(D2_WAV!$K$5:$K$204,D2_WAV!$A$5:$A$204,$A15,D2_WAV!$D$5:$D$204,"&gt;2015",D2_WAV!$D$5:$D$204,"&lt;="&amp;A_Stammdaten!$B$9)-SUMIFS(D2_WAV!$K$5:$K$204,D2_WAV!$A$5:$A$204,$A15,D2_WAV!$B$5:$B$204,"Geschäfts- oder Firmenwert",D2_WAV!$D$5:$D$204,"&gt;2015",D2_WAV!$D$5:$D$204,"&lt;="&amp;A_Stammdaten!$B$9)</f>
        <v>0</v>
      </c>
      <c r="F15" s="118">
        <f>SUMIF(D_SAV!$A$5:$A$2004,$A15,D_SAV!$S$5:$S$2004)</f>
        <v>0</v>
      </c>
      <c r="G15" s="118">
        <f>SUMIFS(D2_WAV!$J$5:$J$204,D2_WAV!$A$5:$A$204,$A15,D2_WAV!$D$5:$D$204,"&gt;2015",D2_WAV!$D$5:$D$204,"&lt;="&amp;A_Stammdaten!$B$9)-SUMIFS(D2_WAV!$J$5:$J$204,D2_WAV!$A$5:$A$204,$A15,D2_WAV!$B$5:$B$204,"Geschäfts- oder Firmenwert",D2_WAV!$D$5:$D$204,"&gt;2015",D2_WAV!$D$5:$D$204,"&lt;="&amp;A_Stammdaten!$B$9)</f>
        <v>0</v>
      </c>
      <c r="H15" s="118">
        <f>SUMIFS(D1_BKZ_NAKB_SoPo!$H$5:$H$204,D1_BKZ_NAKB_SoPo!$A$5:$A$204,$A15)</f>
        <v>0</v>
      </c>
      <c r="I15" s="118">
        <f>SUMIF(D_SAV!$A$5:$A$2004,$A15,D_SAV!$U$5:$U$2004)</f>
        <v>0</v>
      </c>
      <c r="J15" s="118">
        <f>SUMIFS(D2_WAV!$L$5:$L$204,D2_WAV!$A$5:$A$204,$A15,D2_WAV!$D$5:$D$204,"&gt;2015",D2_WAV!$D$5:$D$204,"&lt;="&amp;A_Stammdaten!$B$9)-SUMIFS(D2_WAV!$L$5:$L$204,D2_WAV!$A$5:$A$204,$A15,D2_WAV!$B$5:$B$204,"Geschäfts- oder Firmenwert",D2_WAV!$D$5:$D$204,"&gt;2015",D2_WAV!$D$5:$D$204,"&lt;="&amp;A_Stammdaten!$B$9)</f>
        <v>0</v>
      </c>
      <c r="K15" s="118">
        <f>SUMIFS(D1_BKZ_NAKB_SoPo!$I$5:$I$204,D1_BKZ_NAKB_SoPo!$A$5:$A$204,$A15)</f>
        <v>0</v>
      </c>
      <c r="L15" s="118">
        <f t="shared" si="2"/>
        <v>0</v>
      </c>
      <c r="M15" s="55">
        <f>$L15*Listen!$H$4</f>
        <v>0</v>
      </c>
      <c r="N15" s="118">
        <f>$L15*0.4*Listen!$H$2*0.035*A_Stammdaten!E42</f>
        <v>0</v>
      </c>
      <c r="O15" s="55">
        <f t="shared" si="3"/>
        <v>0</v>
      </c>
    </row>
    <row r="16" spans="1:15" ht="15" x14ac:dyDescent="0.25">
      <c r="A16" s="116">
        <f>A_Stammdaten!A43</f>
        <v>0</v>
      </c>
      <c r="B16" s="117">
        <f>A_Stammdaten!B43</f>
        <v>0</v>
      </c>
      <c r="C16" s="55">
        <f t="shared" si="1"/>
        <v>0</v>
      </c>
      <c r="D16" s="118">
        <f>SUMIF(D_SAV!$A$5:$A$2004,$A16,D_SAV!$T$5:$T$2004)</f>
        <v>0</v>
      </c>
      <c r="E16" s="118">
        <f>SUMIFS(D2_WAV!$K$5:$K$204,D2_WAV!$A$5:$A$204,$A16,D2_WAV!$D$5:$D$204,"&gt;2015",D2_WAV!$D$5:$D$204,"&lt;="&amp;A_Stammdaten!$B$9)-SUMIFS(D2_WAV!$K$5:$K$204,D2_WAV!$A$5:$A$204,$A16,D2_WAV!$B$5:$B$204,"Geschäfts- oder Firmenwert",D2_WAV!$D$5:$D$204,"&gt;2015",D2_WAV!$D$5:$D$204,"&lt;="&amp;A_Stammdaten!$B$9)</f>
        <v>0</v>
      </c>
      <c r="F16" s="118">
        <f>SUMIF(D_SAV!$A$5:$A$2004,$A16,D_SAV!$S$5:$S$2004)</f>
        <v>0</v>
      </c>
      <c r="G16" s="118">
        <f>SUMIFS(D2_WAV!$J$5:$J$204,D2_WAV!$A$5:$A$204,$A16,D2_WAV!$D$5:$D$204,"&gt;2015",D2_WAV!$D$5:$D$204,"&lt;="&amp;A_Stammdaten!$B$9)-SUMIFS(D2_WAV!$J$5:$J$204,D2_WAV!$A$5:$A$204,$A16,D2_WAV!$B$5:$B$204,"Geschäfts- oder Firmenwert",D2_WAV!$D$5:$D$204,"&gt;2015",D2_WAV!$D$5:$D$204,"&lt;="&amp;A_Stammdaten!$B$9)</f>
        <v>0</v>
      </c>
      <c r="H16" s="118">
        <f>SUMIFS(D1_BKZ_NAKB_SoPo!$H$5:$H$204,D1_BKZ_NAKB_SoPo!$A$5:$A$204,$A16)</f>
        <v>0</v>
      </c>
      <c r="I16" s="118">
        <f>SUMIF(D_SAV!$A$5:$A$2004,$A16,D_SAV!$U$5:$U$2004)</f>
        <v>0</v>
      </c>
      <c r="J16" s="118">
        <f>SUMIFS(D2_WAV!$L$5:$L$204,D2_WAV!$A$5:$A$204,$A16,D2_WAV!$D$5:$D$204,"&gt;2015",D2_WAV!$D$5:$D$204,"&lt;="&amp;A_Stammdaten!$B$9)-SUMIFS(D2_WAV!$L$5:$L$204,D2_WAV!$A$5:$A$204,$A16,D2_WAV!$B$5:$B$204,"Geschäfts- oder Firmenwert",D2_WAV!$D$5:$D$204,"&gt;2015",D2_WAV!$D$5:$D$204,"&lt;="&amp;A_Stammdaten!$B$9)</f>
        <v>0</v>
      </c>
      <c r="K16" s="118">
        <f>SUMIFS(D1_BKZ_NAKB_SoPo!$I$5:$I$204,D1_BKZ_NAKB_SoPo!$A$5:$A$204,$A16)</f>
        <v>0</v>
      </c>
      <c r="L16" s="118">
        <f t="shared" si="2"/>
        <v>0</v>
      </c>
      <c r="M16" s="55">
        <f>$L16*Listen!$H$4</f>
        <v>0</v>
      </c>
      <c r="N16" s="118">
        <f>$L16*0.4*Listen!$H$2*0.035*A_Stammdaten!E43</f>
        <v>0</v>
      </c>
      <c r="O16" s="55">
        <f t="shared" si="3"/>
        <v>0</v>
      </c>
    </row>
    <row r="17" spans="1:15" ht="15" x14ac:dyDescent="0.25">
      <c r="A17" s="116">
        <f>A_Stammdaten!A44</f>
        <v>0</v>
      </c>
      <c r="B17" s="117">
        <f>A_Stammdaten!B44</f>
        <v>0</v>
      </c>
      <c r="C17" s="55">
        <f t="shared" si="1"/>
        <v>0</v>
      </c>
      <c r="D17" s="118">
        <f>SUMIF(D_SAV!$A$5:$A$2004,$A17,D_SAV!$T$5:$T$2004)</f>
        <v>0</v>
      </c>
      <c r="E17" s="118">
        <f>SUMIFS(D2_WAV!$K$5:$K$204,D2_WAV!$A$5:$A$204,$A17,D2_WAV!$D$5:$D$204,"&gt;2015",D2_WAV!$D$5:$D$204,"&lt;="&amp;A_Stammdaten!$B$9)-SUMIFS(D2_WAV!$K$5:$K$204,D2_WAV!$A$5:$A$204,$A17,D2_WAV!$B$5:$B$204,"Geschäfts- oder Firmenwert",D2_WAV!$D$5:$D$204,"&gt;2015",D2_WAV!$D$5:$D$204,"&lt;="&amp;A_Stammdaten!$B$9)</f>
        <v>0</v>
      </c>
      <c r="F17" s="118">
        <f>SUMIF(D_SAV!$A$5:$A$2004,$A17,D_SAV!$S$5:$S$2004)</f>
        <v>0</v>
      </c>
      <c r="G17" s="118">
        <f>SUMIFS(D2_WAV!$J$5:$J$204,D2_WAV!$A$5:$A$204,$A17,D2_WAV!$D$5:$D$204,"&gt;2015",D2_WAV!$D$5:$D$204,"&lt;="&amp;A_Stammdaten!$B$9)-SUMIFS(D2_WAV!$J$5:$J$204,D2_WAV!$A$5:$A$204,$A17,D2_WAV!$B$5:$B$204,"Geschäfts- oder Firmenwert",D2_WAV!$D$5:$D$204,"&gt;2015",D2_WAV!$D$5:$D$204,"&lt;="&amp;A_Stammdaten!$B$9)</f>
        <v>0</v>
      </c>
      <c r="H17" s="118">
        <f>SUMIFS(D1_BKZ_NAKB_SoPo!$H$5:$H$204,D1_BKZ_NAKB_SoPo!$A$5:$A$204,$A17)</f>
        <v>0</v>
      </c>
      <c r="I17" s="118">
        <f>SUMIF(D_SAV!$A$5:$A$2004,$A17,D_SAV!$U$5:$U$2004)</f>
        <v>0</v>
      </c>
      <c r="J17" s="118">
        <f>SUMIFS(D2_WAV!$L$5:$L$204,D2_WAV!$A$5:$A$204,$A17,D2_WAV!$D$5:$D$204,"&gt;2015",D2_WAV!$D$5:$D$204,"&lt;="&amp;A_Stammdaten!$B$9)-SUMIFS(D2_WAV!$L$5:$L$204,D2_WAV!$A$5:$A$204,$A17,D2_WAV!$B$5:$B$204,"Geschäfts- oder Firmenwert",D2_WAV!$D$5:$D$204,"&gt;2015",D2_WAV!$D$5:$D$204,"&lt;="&amp;A_Stammdaten!$B$9)</f>
        <v>0</v>
      </c>
      <c r="K17" s="118">
        <f>SUMIFS(D1_BKZ_NAKB_SoPo!$I$5:$I$204,D1_BKZ_NAKB_SoPo!$A$5:$A$204,$A17)</f>
        <v>0</v>
      </c>
      <c r="L17" s="118">
        <f t="shared" si="2"/>
        <v>0</v>
      </c>
      <c r="M17" s="55">
        <f>$L17*Listen!$H$4</f>
        <v>0</v>
      </c>
      <c r="N17" s="118">
        <f>$L17*0.4*Listen!$H$2*0.035*A_Stammdaten!E44</f>
        <v>0</v>
      </c>
      <c r="O17" s="55">
        <f t="shared" si="3"/>
        <v>0</v>
      </c>
    </row>
    <row r="18" spans="1:15" ht="15" x14ac:dyDescent="0.25">
      <c r="A18" s="116">
        <f>A_Stammdaten!A45</f>
        <v>0</v>
      </c>
      <c r="B18" s="117">
        <f>A_Stammdaten!B45</f>
        <v>0</v>
      </c>
      <c r="C18" s="55">
        <f t="shared" si="1"/>
        <v>0</v>
      </c>
      <c r="D18" s="118">
        <f>SUMIF(D_SAV!$A$5:$A$2004,$A18,D_SAV!$T$5:$T$2004)</f>
        <v>0</v>
      </c>
      <c r="E18" s="118">
        <f>SUMIFS(D2_WAV!$K$5:$K$204,D2_WAV!$A$5:$A$204,$A18,D2_WAV!$D$5:$D$204,"&gt;2015",D2_WAV!$D$5:$D$204,"&lt;="&amp;A_Stammdaten!$B$9)-SUMIFS(D2_WAV!$K$5:$K$204,D2_WAV!$A$5:$A$204,$A18,D2_WAV!$B$5:$B$204,"Geschäfts- oder Firmenwert",D2_WAV!$D$5:$D$204,"&gt;2015",D2_WAV!$D$5:$D$204,"&lt;="&amp;A_Stammdaten!$B$9)</f>
        <v>0</v>
      </c>
      <c r="F18" s="118">
        <f>SUMIF(D_SAV!$A$5:$A$2004,$A18,D_SAV!$S$5:$S$2004)</f>
        <v>0</v>
      </c>
      <c r="G18" s="118">
        <f>SUMIFS(D2_WAV!$J$5:$J$204,D2_WAV!$A$5:$A$204,$A18,D2_WAV!$D$5:$D$204,"&gt;2015",D2_WAV!$D$5:$D$204,"&lt;="&amp;A_Stammdaten!$B$9)-SUMIFS(D2_WAV!$J$5:$J$204,D2_WAV!$A$5:$A$204,$A18,D2_WAV!$B$5:$B$204,"Geschäfts- oder Firmenwert",D2_WAV!$D$5:$D$204,"&gt;2015",D2_WAV!$D$5:$D$204,"&lt;="&amp;A_Stammdaten!$B$9)</f>
        <v>0</v>
      </c>
      <c r="H18" s="118">
        <f>SUMIFS(D1_BKZ_NAKB_SoPo!$H$5:$H$204,D1_BKZ_NAKB_SoPo!$A$5:$A$204,$A18)</f>
        <v>0</v>
      </c>
      <c r="I18" s="118">
        <f>SUMIF(D_SAV!$A$5:$A$2004,$A18,D_SAV!$U$5:$U$2004)</f>
        <v>0</v>
      </c>
      <c r="J18" s="118">
        <f>SUMIFS(D2_WAV!$L$5:$L$204,D2_WAV!$A$5:$A$204,$A18,D2_WAV!$D$5:$D$204,"&gt;2015",D2_WAV!$D$5:$D$204,"&lt;="&amp;A_Stammdaten!$B$9)-SUMIFS(D2_WAV!$L$5:$L$204,D2_WAV!$A$5:$A$204,$A18,D2_WAV!$B$5:$B$204,"Geschäfts- oder Firmenwert",D2_WAV!$D$5:$D$204,"&gt;2015",D2_WAV!$D$5:$D$204,"&lt;="&amp;A_Stammdaten!$B$9)</f>
        <v>0</v>
      </c>
      <c r="K18" s="118">
        <f>SUMIFS(D1_BKZ_NAKB_SoPo!$I$5:$I$204,D1_BKZ_NAKB_SoPo!$A$5:$A$204,$A18)</f>
        <v>0</v>
      </c>
      <c r="L18" s="118">
        <f t="shared" si="2"/>
        <v>0</v>
      </c>
      <c r="M18" s="55">
        <f>$L18*Listen!$H$4</f>
        <v>0</v>
      </c>
      <c r="N18" s="118">
        <f>$L18*0.4*Listen!$H$2*0.035*A_Stammdaten!E45</f>
        <v>0</v>
      </c>
      <c r="O18" s="55">
        <f t="shared" si="3"/>
        <v>0</v>
      </c>
    </row>
    <row r="19" spans="1:15" ht="15" x14ac:dyDescent="0.25">
      <c r="A19" s="116">
        <f>A_Stammdaten!A46</f>
        <v>0</v>
      </c>
      <c r="B19" s="117">
        <f>A_Stammdaten!B46</f>
        <v>0</v>
      </c>
      <c r="C19" s="55">
        <f t="shared" si="1"/>
        <v>0</v>
      </c>
      <c r="D19" s="118">
        <f>SUMIF(D_SAV!$A$5:$A$2004,$A19,D_SAV!$T$5:$T$2004)</f>
        <v>0</v>
      </c>
      <c r="E19" s="118">
        <f>SUMIFS(D2_WAV!$K$5:$K$204,D2_WAV!$A$5:$A$204,$A19,D2_WAV!$D$5:$D$204,"&gt;2015",D2_WAV!$D$5:$D$204,"&lt;="&amp;A_Stammdaten!$B$9)-SUMIFS(D2_WAV!$K$5:$K$204,D2_WAV!$A$5:$A$204,$A19,D2_WAV!$B$5:$B$204,"Geschäfts- oder Firmenwert",D2_WAV!$D$5:$D$204,"&gt;2015",D2_WAV!$D$5:$D$204,"&lt;="&amp;A_Stammdaten!$B$9)</f>
        <v>0</v>
      </c>
      <c r="F19" s="118">
        <f>SUMIF(D_SAV!$A$5:$A$2004,$A19,D_SAV!$S$5:$S$2004)</f>
        <v>0</v>
      </c>
      <c r="G19" s="118">
        <f>SUMIFS(D2_WAV!$J$5:$J$204,D2_WAV!$A$5:$A$204,$A19,D2_WAV!$D$5:$D$204,"&gt;2015",D2_WAV!$D$5:$D$204,"&lt;="&amp;A_Stammdaten!$B$9)-SUMIFS(D2_WAV!$J$5:$J$204,D2_WAV!$A$5:$A$204,$A19,D2_WAV!$B$5:$B$204,"Geschäfts- oder Firmenwert",D2_WAV!$D$5:$D$204,"&gt;2015",D2_WAV!$D$5:$D$204,"&lt;="&amp;A_Stammdaten!$B$9)</f>
        <v>0</v>
      </c>
      <c r="H19" s="118">
        <f>SUMIFS(D1_BKZ_NAKB_SoPo!$H$5:$H$204,D1_BKZ_NAKB_SoPo!$A$5:$A$204,$A19)</f>
        <v>0</v>
      </c>
      <c r="I19" s="118">
        <f>SUMIF(D_SAV!$A$5:$A$2004,$A19,D_SAV!$U$5:$U$2004)</f>
        <v>0</v>
      </c>
      <c r="J19" s="118">
        <f>SUMIFS(D2_WAV!$L$5:$L$204,D2_WAV!$A$5:$A$204,$A19,D2_WAV!$D$5:$D$204,"&gt;2015",D2_WAV!$D$5:$D$204,"&lt;="&amp;A_Stammdaten!$B$9)-SUMIFS(D2_WAV!$L$5:$L$204,D2_WAV!$A$5:$A$204,$A19,D2_WAV!$B$5:$B$204,"Geschäfts- oder Firmenwert",D2_WAV!$D$5:$D$204,"&gt;2015",D2_WAV!$D$5:$D$204,"&lt;="&amp;A_Stammdaten!$B$9)</f>
        <v>0</v>
      </c>
      <c r="K19" s="118">
        <f>SUMIFS(D1_BKZ_NAKB_SoPo!$I$5:$I$204,D1_BKZ_NAKB_SoPo!$A$5:$A$204,$A19)</f>
        <v>0</v>
      </c>
      <c r="L19" s="118">
        <f t="shared" si="2"/>
        <v>0</v>
      </c>
      <c r="M19" s="55">
        <f>$L19*Listen!$H$4</f>
        <v>0</v>
      </c>
      <c r="N19" s="118">
        <f>$L19*0.4*Listen!$H$2*0.035*A_Stammdaten!E46</f>
        <v>0</v>
      </c>
      <c r="O19" s="55">
        <f t="shared" si="3"/>
        <v>0</v>
      </c>
    </row>
    <row r="20" spans="1:15" ht="15" x14ac:dyDescent="0.25">
      <c r="A20" s="116">
        <f>A_Stammdaten!A47</f>
        <v>0</v>
      </c>
      <c r="B20" s="117">
        <f>A_Stammdaten!B47</f>
        <v>0</v>
      </c>
      <c r="C20" s="55">
        <f t="shared" si="1"/>
        <v>0</v>
      </c>
      <c r="D20" s="118">
        <f>SUMIF(D_SAV!$A$5:$A$2004,$A20,D_SAV!$T$5:$T$2004)</f>
        <v>0</v>
      </c>
      <c r="E20" s="118">
        <f>SUMIFS(D2_WAV!$K$5:$K$204,D2_WAV!$A$5:$A$204,$A20,D2_WAV!$D$5:$D$204,"&gt;2015",D2_WAV!$D$5:$D$204,"&lt;="&amp;A_Stammdaten!$B$9)-SUMIFS(D2_WAV!$K$5:$K$204,D2_WAV!$A$5:$A$204,$A20,D2_WAV!$B$5:$B$204,"Geschäfts- oder Firmenwert",D2_WAV!$D$5:$D$204,"&gt;2015",D2_WAV!$D$5:$D$204,"&lt;="&amp;A_Stammdaten!$B$9)</f>
        <v>0</v>
      </c>
      <c r="F20" s="118">
        <f>SUMIF(D_SAV!$A$5:$A$2004,$A20,D_SAV!$S$5:$S$2004)</f>
        <v>0</v>
      </c>
      <c r="G20" s="118">
        <f>SUMIFS(D2_WAV!$J$5:$J$204,D2_WAV!$A$5:$A$204,$A20,D2_WAV!$D$5:$D$204,"&gt;2015",D2_WAV!$D$5:$D$204,"&lt;="&amp;A_Stammdaten!$B$9)-SUMIFS(D2_WAV!$J$5:$J$204,D2_WAV!$A$5:$A$204,$A20,D2_WAV!$B$5:$B$204,"Geschäfts- oder Firmenwert",D2_WAV!$D$5:$D$204,"&gt;2015",D2_WAV!$D$5:$D$204,"&lt;="&amp;A_Stammdaten!$B$9)</f>
        <v>0</v>
      </c>
      <c r="H20" s="118">
        <f>SUMIFS(D1_BKZ_NAKB_SoPo!$H$5:$H$204,D1_BKZ_NAKB_SoPo!$A$5:$A$204,$A20)</f>
        <v>0</v>
      </c>
      <c r="I20" s="118">
        <f>SUMIF(D_SAV!$A$5:$A$2004,$A20,D_SAV!$U$5:$U$2004)</f>
        <v>0</v>
      </c>
      <c r="J20" s="118">
        <f>SUMIFS(D2_WAV!$L$5:$L$204,D2_WAV!$A$5:$A$204,$A20,D2_WAV!$D$5:$D$204,"&gt;2015",D2_WAV!$D$5:$D$204,"&lt;="&amp;A_Stammdaten!$B$9)-SUMIFS(D2_WAV!$L$5:$L$204,D2_WAV!$A$5:$A$204,$A20,D2_WAV!$B$5:$B$204,"Geschäfts- oder Firmenwert",D2_WAV!$D$5:$D$204,"&gt;2015",D2_WAV!$D$5:$D$204,"&lt;="&amp;A_Stammdaten!$B$9)</f>
        <v>0</v>
      </c>
      <c r="K20" s="118">
        <f>SUMIFS(D1_BKZ_NAKB_SoPo!$I$5:$I$204,D1_BKZ_NAKB_SoPo!$A$5:$A$204,$A20)</f>
        <v>0</v>
      </c>
      <c r="L20" s="118">
        <f t="shared" si="2"/>
        <v>0</v>
      </c>
      <c r="M20" s="55">
        <f>$L20*Listen!$H$4</f>
        <v>0</v>
      </c>
      <c r="N20" s="118">
        <f>$L20*0.4*Listen!$H$2*0.035*A_Stammdaten!E47</f>
        <v>0</v>
      </c>
      <c r="O20" s="55">
        <f t="shared" si="3"/>
        <v>0</v>
      </c>
    </row>
    <row r="21" spans="1:15" ht="15" x14ac:dyDescent="0.25">
      <c r="A21" s="116">
        <f>A_Stammdaten!A48</f>
        <v>0</v>
      </c>
      <c r="B21" s="117">
        <f>A_Stammdaten!B48</f>
        <v>0</v>
      </c>
      <c r="C21" s="55">
        <f t="shared" si="1"/>
        <v>0</v>
      </c>
      <c r="D21" s="118">
        <f>SUMIF(D_SAV!$A$5:$A$2004,$A21,D_SAV!$T$5:$T$2004)</f>
        <v>0</v>
      </c>
      <c r="E21" s="118">
        <f>SUMIFS(D2_WAV!$K$5:$K$204,D2_WAV!$A$5:$A$204,$A21,D2_WAV!$D$5:$D$204,"&gt;2015",D2_WAV!$D$5:$D$204,"&lt;="&amp;A_Stammdaten!$B$9)-SUMIFS(D2_WAV!$K$5:$K$204,D2_WAV!$A$5:$A$204,$A21,D2_WAV!$B$5:$B$204,"Geschäfts- oder Firmenwert",D2_WAV!$D$5:$D$204,"&gt;2015",D2_WAV!$D$5:$D$204,"&lt;="&amp;A_Stammdaten!$B$9)</f>
        <v>0</v>
      </c>
      <c r="F21" s="118">
        <f>SUMIF(D_SAV!$A$5:$A$2004,$A21,D_SAV!$S$5:$S$2004)</f>
        <v>0</v>
      </c>
      <c r="G21" s="118">
        <f>SUMIFS(D2_WAV!$J$5:$J$204,D2_WAV!$A$5:$A$204,$A21,D2_WAV!$D$5:$D$204,"&gt;2015",D2_WAV!$D$5:$D$204,"&lt;="&amp;A_Stammdaten!$B$9)-SUMIFS(D2_WAV!$J$5:$J$204,D2_WAV!$A$5:$A$204,$A21,D2_WAV!$B$5:$B$204,"Geschäfts- oder Firmenwert",D2_WAV!$D$5:$D$204,"&gt;2015",D2_WAV!$D$5:$D$204,"&lt;="&amp;A_Stammdaten!$B$9)</f>
        <v>0</v>
      </c>
      <c r="H21" s="118">
        <f>SUMIFS(D1_BKZ_NAKB_SoPo!$H$5:$H$204,D1_BKZ_NAKB_SoPo!$A$5:$A$204,$A21)</f>
        <v>0</v>
      </c>
      <c r="I21" s="118">
        <f>SUMIF(D_SAV!$A$5:$A$2004,$A21,D_SAV!$U$5:$U$2004)</f>
        <v>0</v>
      </c>
      <c r="J21" s="118">
        <f>SUMIFS(D2_WAV!$L$5:$L$204,D2_WAV!$A$5:$A$204,$A21,D2_WAV!$D$5:$D$204,"&gt;2015",D2_WAV!$D$5:$D$204,"&lt;="&amp;A_Stammdaten!$B$9)-SUMIFS(D2_WAV!$L$5:$L$204,D2_WAV!$A$5:$A$204,$A21,D2_WAV!$B$5:$B$204,"Geschäfts- oder Firmenwert",D2_WAV!$D$5:$D$204,"&gt;2015",D2_WAV!$D$5:$D$204,"&lt;="&amp;A_Stammdaten!$B$9)</f>
        <v>0</v>
      </c>
      <c r="K21" s="118">
        <f>SUMIFS(D1_BKZ_NAKB_SoPo!$I$5:$I$204,D1_BKZ_NAKB_SoPo!$A$5:$A$204,$A21)</f>
        <v>0</v>
      </c>
      <c r="L21" s="118">
        <f t="shared" si="2"/>
        <v>0</v>
      </c>
      <c r="M21" s="55">
        <f>$L21*Listen!$H$4</f>
        <v>0</v>
      </c>
      <c r="N21" s="118">
        <f>$L21*0.4*Listen!$H$2*0.035*A_Stammdaten!E48</f>
        <v>0</v>
      </c>
      <c r="O21" s="55">
        <f t="shared" si="3"/>
        <v>0</v>
      </c>
    </row>
    <row r="22" spans="1:15" ht="15" x14ac:dyDescent="0.25">
      <c r="A22" s="116">
        <f>A_Stammdaten!A49</f>
        <v>0</v>
      </c>
      <c r="B22" s="117">
        <f>A_Stammdaten!B49</f>
        <v>0</v>
      </c>
      <c r="C22" s="55">
        <f t="shared" ref="C22:C85" si="4">SUM(D22:E22)</f>
        <v>0</v>
      </c>
      <c r="D22" s="118">
        <f>SUMIF(D_SAV!$A$5:$A$2004,$A22,D_SAV!$T$5:$T$2004)</f>
        <v>0</v>
      </c>
      <c r="E22" s="118">
        <f>SUMIFS(D2_WAV!$K$5:$K$204,D2_WAV!$A$5:$A$204,$A22,D2_WAV!$D$5:$D$204,"&gt;2015",D2_WAV!$D$5:$D$204,"&lt;="&amp;A_Stammdaten!$B$9)-SUMIFS(D2_WAV!$K$5:$K$204,D2_WAV!$A$5:$A$204,$A22,D2_WAV!$B$5:$B$204,"Geschäfts- oder Firmenwert",D2_WAV!$D$5:$D$204,"&gt;2015",D2_WAV!$D$5:$D$204,"&lt;="&amp;A_Stammdaten!$B$9)</f>
        <v>0</v>
      </c>
      <c r="F22" s="118">
        <f>SUMIF(D_SAV!$A$5:$A$2004,$A22,D_SAV!$S$5:$S$2004)</f>
        <v>0</v>
      </c>
      <c r="G22" s="118">
        <f>SUMIFS(D2_WAV!$J$5:$J$204,D2_WAV!$A$5:$A$204,$A22,D2_WAV!$D$5:$D$204,"&gt;2015",D2_WAV!$D$5:$D$204,"&lt;="&amp;A_Stammdaten!$B$9)-SUMIFS(D2_WAV!$J$5:$J$204,D2_WAV!$A$5:$A$204,$A22,D2_WAV!$B$5:$B$204,"Geschäfts- oder Firmenwert",D2_WAV!$D$5:$D$204,"&gt;2015",D2_WAV!$D$5:$D$204,"&lt;="&amp;A_Stammdaten!$B$9)</f>
        <v>0</v>
      </c>
      <c r="H22" s="118">
        <f>SUMIFS(D1_BKZ_NAKB_SoPo!$H$5:$H$204,D1_BKZ_NAKB_SoPo!$A$5:$A$204,$A22)</f>
        <v>0</v>
      </c>
      <c r="I22" s="118">
        <f>SUMIF(D_SAV!$A$5:$A$2004,$A22,D_SAV!$U$5:$U$2004)</f>
        <v>0</v>
      </c>
      <c r="J22" s="118">
        <f>SUMIFS(D2_WAV!$L$5:$L$204,D2_WAV!$A$5:$A$204,$A22,D2_WAV!$D$5:$D$204,"&gt;2015",D2_WAV!$D$5:$D$204,"&lt;="&amp;A_Stammdaten!$B$9)-SUMIFS(D2_WAV!$L$5:$L$204,D2_WAV!$A$5:$A$204,$A22,D2_WAV!$B$5:$B$204,"Geschäfts- oder Firmenwert",D2_WAV!$D$5:$D$204,"&gt;2015",D2_WAV!$D$5:$D$204,"&lt;="&amp;A_Stammdaten!$B$9)</f>
        <v>0</v>
      </c>
      <c r="K22" s="118">
        <f>SUMIFS(D1_BKZ_NAKB_SoPo!$I$5:$I$204,D1_BKZ_NAKB_SoPo!$A$5:$A$204,$A22)</f>
        <v>0</v>
      </c>
      <c r="L22" s="118">
        <f t="shared" ref="L22:L85" si="5">AVERAGE(SUM(F22:G22,-H22),SUM(I22:J22,-K22))</f>
        <v>0</v>
      </c>
      <c r="M22" s="55">
        <f>$L22*Listen!$H$4</f>
        <v>0</v>
      </c>
      <c r="N22" s="118">
        <f>$L22*0.4*Listen!$H$2*0.035*A_Stammdaten!E49</f>
        <v>0</v>
      </c>
      <c r="O22" s="55">
        <f t="shared" ref="O22:O85" si="6">SUM(C22,M22:N22)</f>
        <v>0</v>
      </c>
    </row>
    <row r="23" spans="1:15" ht="15" x14ac:dyDescent="0.25">
      <c r="A23" s="116">
        <f>A_Stammdaten!A50</f>
        <v>0</v>
      </c>
      <c r="B23" s="117">
        <f>A_Stammdaten!B50</f>
        <v>0</v>
      </c>
      <c r="C23" s="55">
        <f t="shared" si="4"/>
        <v>0</v>
      </c>
      <c r="D23" s="118">
        <f>SUMIF(D_SAV!$A$5:$A$2004,$A23,D_SAV!$T$5:$T$2004)</f>
        <v>0</v>
      </c>
      <c r="E23" s="118">
        <f>SUMIFS(D2_WAV!$K$5:$K$204,D2_WAV!$A$5:$A$204,$A23,D2_WAV!$D$5:$D$204,"&gt;2015",D2_WAV!$D$5:$D$204,"&lt;="&amp;A_Stammdaten!$B$9)-SUMIFS(D2_WAV!$K$5:$K$204,D2_WAV!$A$5:$A$204,$A23,D2_WAV!$B$5:$B$204,"Geschäfts- oder Firmenwert",D2_WAV!$D$5:$D$204,"&gt;2015",D2_WAV!$D$5:$D$204,"&lt;="&amp;A_Stammdaten!$B$9)</f>
        <v>0</v>
      </c>
      <c r="F23" s="118">
        <f>SUMIF(D_SAV!$A$5:$A$2004,$A23,D_SAV!$S$5:$S$2004)</f>
        <v>0</v>
      </c>
      <c r="G23" s="118">
        <f>SUMIFS(D2_WAV!$J$5:$J$204,D2_WAV!$A$5:$A$204,$A23,D2_WAV!$D$5:$D$204,"&gt;2015",D2_WAV!$D$5:$D$204,"&lt;="&amp;A_Stammdaten!$B$9)-SUMIFS(D2_WAV!$J$5:$J$204,D2_WAV!$A$5:$A$204,$A23,D2_WAV!$B$5:$B$204,"Geschäfts- oder Firmenwert",D2_WAV!$D$5:$D$204,"&gt;2015",D2_WAV!$D$5:$D$204,"&lt;="&amp;A_Stammdaten!$B$9)</f>
        <v>0</v>
      </c>
      <c r="H23" s="118">
        <f>SUMIFS(D1_BKZ_NAKB_SoPo!$H$5:$H$204,D1_BKZ_NAKB_SoPo!$A$5:$A$204,$A23)</f>
        <v>0</v>
      </c>
      <c r="I23" s="118">
        <f>SUMIF(D_SAV!$A$5:$A$2004,$A23,D_SAV!$U$5:$U$2004)</f>
        <v>0</v>
      </c>
      <c r="J23" s="118">
        <f>SUMIFS(D2_WAV!$L$5:$L$204,D2_WAV!$A$5:$A$204,$A23,D2_WAV!$D$5:$D$204,"&gt;2015",D2_WAV!$D$5:$D$204,"&lt;="&amp;A_Stammdaten!$B$9)-SUMIFS(D2_WAV!$L$5:$L$204,D2_WAV!$A$5:$A$204,$A23,D2_WAV!$B$5:$B$204,"Geschäfts- oder Firmenwert",D2_WAV!$D$5:$D$204,"&gt;2015",D2_WAV!$D$5:$D$204,"&lt;="&amp;A_Stammdaten!$B$9)</f>
        <v>0</v>
      </c>
      <c r="K23" s="118">
        <f>SUMIFS(D1_BKZ_NAKB_SoPo!$I$5:$I$204,D1_BKZ_NAKB_SoPo!$A$5:$A$204,$A23)</f>
        <v>0</v>
      </c>
      <c r="L23" s="118">
        <f t="shared" si="5"/>
        <v>0</v>
      </c>
      <c r="M23" s="55">
        <f>$L23*Listen!$H$4</f>
        <v>0</v>
      </c>
      <c r="N23" s="118">
        <f>$L23*0.4*Listen!$H$2*0.035*A_Stammdaten!E50</f>
        <v>0</v>
      </c>
      <c r="O23" s="55">
        <f t="shared" si="6"/>
        <v>0</v>
      </c>
    </row>
    <row r="24" spans="1:15" ht="15" x14ac:dyDescent="0.25">
      <c r="A24" s="116">
        <f>A_Stammdaten!A51</f>
        <v>0</v>
      </c>
      <c r="B24" s="117">
        <f>A_Stammdaten!B51</f>
        <v>0</v>
      </c>
      <c r="C24" s="55">
        <f t="shared" si="4"/>
        <v>0</v>
      </c>
      <c r="D24" s="118">
        <f>SUMIF(D_SAV!$A$5:$A$2004,$A24,D_SAV!$T$5:$T$2004)</f>
        <v>0</v>
      </c>
      <c r="E24" s="118">
        <f>SUMIFS(D2_WAV!$K$5:$K$204,D2_WAV!$A$5:$A$204,$A24,D2_WAV!$D$5:$D$204,"&gt;2015",D2_WAV!$D$5:$D$204,"&lt;="&amp;A_Stammdaten!$B$9)-SUMIFS(D2_WAV!$K$5:$K$204,D2_WAV!$A$5:$A$204,$A24,D2_WAV!$B$5:$B$204,"Geschäfts- oder Firmenwert",D2_WAV!$D$5:$D$204,"&gt;2015",D2_WAV!$D$5:$D$204,"&lt;="&amp;A_Stammdaten!$B$9)</f>
        <v>0</v>
      </c>
      <c r="F24" s="118">
        <f>SUMIF(D_SAV!$A$5:$A$2004,$A24,D_SAV!$S$5:$S$2004)</f>
        <v>0</v>
      </c>
      <c r="G24" s="118">
        <f>SUMIFS(D2_WAV!$J$5:$J$204,D2_WAV!$A$5:$A$204,$A24,D2_WAV!$D$5:$D$204,"&gt;2015",D2_WAV!$D$5:$D$204,"&lt;="&amp;A_Stammdaten!$B$9)-SUMIFS(D2_WAV!$J$5:$J$204,D2_WAV!$A$5:$A$204,$A24,D2_WAV!$B$5:$B$204,"Geschäfts- oder Firmenwert",D2_WAV!$D$5:$D$204,"&gt;2015",D2_WAV!$D$5:$D$204,"&lt;="&amp;A_Stammdaten!$B$9)</f>
        <v>0</v>
      </c>
      <c r="H24" s="118">
        <f>SUMIFS(D1_BKZ_NAKB_SoPo!$H$5:$H$204,D1_BKZ_NAKB_SoPo!$A$5:$A$204,$A24)</f>
        <v>0</v>
      </c>
      <c r="I24" s="118">
        <f>SUMIF(D_SAV!$A$5:$A$2004,$A24,D_SAV!$U$5:$U$2004)</f>
        <v>0</v>
      </c>
      <c r="J24" s="118">
        <f>SUMIFS(D2_WAV!$L$5:$L$204,D2_WAV!$A$5:$A$204,$A24,D2_WAV!$D$5:$D$204,"&gt;2015",D2_WAV!$D$5:$D$204,"&lt;="&amp;A_Stammdaten!$B$9)-SUMIFS(D2_WAV!$L$5:$L$204,D2_WAV!$A$5:$A$204,$A24,D2_WAV!$B$5:$B$204,"Geschäfts- oder Firmenwert",D2_WAV!$D$5:$D$204,"&gt;2015",D2_WAV!$D$5:$D$204,"&lt;="&amp;A_Stammdaten!$B$9)</f>
        <v>0</v>
      </c>
      <c r="K24" s="118">
        <f>SUMIFS(D1_BKZ_NAKB_SoPo!$I$5:$I$204,D1_BKZ_NAKB_SoPo!$A$5:$A$204,$A24)</f>
        <v>0</v>
      </c>
      <c r="L24" s="118">
        <f t="shared" si="5"/>
        <v>0</v>
      </c>
      <c r="M24" s="55">
        <f>$L24*Listen!$H$4</f>
        <v>0</v>
      </c>
      <c r="N24" s="118">
        <f>$L24*0.4*Listen!$H$2*0.035*A_Stammdaten!E51</f>
        <v>0</v>
      </c>
      <c r="O24" s="55">
        <f t="shared" si="6"/>
        <v>0</v>
      </c>
    </row>
    <row r="25" spans="1:15" ht="15" x14ac:dyDescent="0.25">
      <c r="A25" s="116">
        <f>A_Stammdaten!A52</f>
        <v>0</v>
      </c>
      <c r="B25" s="117">
        <f>A_Stammdaten!B52</f>
        <v>0</v>
      </c>
      <c r="C25" s="55">
        <f t="shared" si="4"/>
        <v>0</v>
      </c>
      <c r="D25" s="118">
        <f>SUMIF(D_SAV!$A$5:$A$2004,$A25,D_SAV!$T$5:$T$2004)</f>
        <v>0</v>
      </c>
      <c r="E25" s="118">
        <f>SUMIFS(D2_WAV!$K$5:$K$204,D2_WAV!$A$5:$A$204,$A25,D2_WAV!$D$5:$D$204,"&gt;2015",D2_WAV!$D$5:$D$204,"&lt;="&amp;A_Stammdaten!$B$9)-SUMIFS(D2_WAV!$K$5:$K$204,D2_WAV!$A$5:$A$204,$A25,D2_WAV!$B$5:$B$204,"Geschäfts- oder Firmenwert",D2_WAV!$D$5:$D$204,"&gt;2015",D2_WAV!$D$5:$D$204,"&lt;="&amp;A_Stammdaten!$B$9)</f>
        <v>0</v>
      </c>
      <c r="F25" s="118">
        <f>SUMIF(D_SAV!$A$5:$A$2004,$A25,D_SAV!$S$5:$S$2004)</f>
        <v>0</v>
      </c>
      <c r="G25" s="118">
        <f>SUMIFS(D2_WAV!$J$5:$J$204,D2_WAV!$A$5:$A$204,$A25,D2_WAV!$D$5:$D$204,"&gt;2015",D2_WAV!$D$5:$D$204,"&lt;="&amp;A_Stammdaten!$B$9)-SUMIFS(D2_WAV!$J$5:$J$204,D2_WAV!$A$5:$A$204,$A25,D2_WAV!$B$5:$B$204,"Geschäfts- oder Firmenwert",D2_WAV!$D$5:$D$204,"&gt;2015",D2_WAV!$D$5:$D$204,"&lt;="&amp;A_Stammdaten!$B$9)</f>
        <v>0</v>
      </c>
      <c r="H25" s="118">
        <f>SUMIFS(D1_BKZ_NAKB_SoPo!$H$5:$H$204,D1_BKZ_NAKB_SoPo!$A$5:$A$204,$A25)</f>
        <v>0</v>
      </c>
      <c r="I25" s="118">
        <f>SUMIF(D_SAV!$A$5:$A$2004,$A25,D_SAV!$U$5:$U$2004)</f>
        <v>0</v>
      </c>
      <c r="J25" s="118">
        <f>SUMIFS(D2_WAV!$L$5:$L$204,D2_WAV!$A$5:$A$204,$A25,D2_WAV!$D$5:$D$204,"&gt;2015",D2_WAV!$D$5:$D$204,"&lt;="&amp;A_Stammdaten!$B$9)-SUMIFS(D2_WAV!$L$5:$L$204,D2_WAV!$A$5:$A$204,$A25,D2_WAV!$B$5:$B$204,"Geschäfts- oder Firmenwert",D2_WAV!$D$5:$D$204,"&gt;2015",D2_WAV!$D$5:$D$204,"&lt;="&amp;A_Stammdaten!$B$9)</f>
        <v>0</v>
      </c>
      <c r="K25" s="118">
        <f>SUMIFS(D1_BKZ_NAKB_SoPo!$I$5:$I$204,D1_BKZ_NAKB_SoPo!$A$5:$A$204,$A25)</f>
        <v>0</v>
      </c>
      <c r="L25" s="118">
        <f t="shared" si="5"/>
        <v>0</v>
      </c>
      <c r="M25" s="55">
        <f>$L25*Listen!$H$4</f>
        <v>0</v>
      </c>
      <c r="N25" s="118">
        <f>$L25*0.4*Listen!$H$2*0.035*A_Stammdaten!E52</f>
        <v>0</v>
      </c>
      <c r="O25" s="55">
        <f t="shared" si="6"/>
        <v>0</v>
      </c>
    </row>
    <row r="26" spans="1:15" ht="15" x14ac:dyDescent="0.25">
      <c r="A26" s="116">
        <f>A_Stammdaten!A53</f>
        <v>0</v>
      </c>
      <c r="B26" s="117">
        <f>A_Stammdaten!B53</f>
        <v>0</v>
      </c>
      <c r="C26" s="55">
        <f t="shared" si="4"/>
        <v>0</v>
      </c>
      <c r="D26" s="118">
        <f>SUMIF(D_SAV!$A$5:$A$2004,$A26,D_SAV!$T$5:$T$2004)</f>
        <v>0</v>
      </c>
      <c r="E26" s="118">
        <f>SUMIFS(D2_WAV!$K$5:$K$204,D2_WAV!$A$5:$A$204,$A26,D2_WAV!$D$5:$D$204,"&gt;2015",D2_WAV!$D$5:$D$204,"&lt;="&amp;A_Stammdaten!$B$9)-SUMIFS(D2_WAV!$K$5:$K$204,D2_WAV!$A$5:$A$204,$A26,D2_WAV!$B$5:$B$204,"Geschäfts- oder Firmenwert",D2_WAV!$D$5:$D$204,"&gt;2015",D2_WAV!$D$5:$D$204,"&lt;="&amp;A_Stammdaten!$B$9)</f>
        <v>0</v>
      </c>
      <c r="F26" s="118">
        <f>SUMIF(D_SAV!$A$5:$A$2004,$A26,D_SAV!$S$5:$S$2004)</f>
        <v>0</v>
      </c>
      <c r="G26" s="118">
        <f>SUMIFS(D2_WAV!$J$5:$J$204,D2_WAV!$A$5:$A$204,$A26,D2_WAV!$D$5:$D$204,"&gt;2015",D2_WAV!$D$5:$D$204,"&lt;="&amp;A_Stammdaten!$B$9)-SUMIFS(D2_WAV!$J$5:$J$204,D2_WAV!$A$5:$A$204,$A26,D2_WAV!$B$5:$B$204,"Geschäfts- oder Firmenwert",D2_WAV!$D$5:$D$204,"&gt;2015",D2_WAV!$D$5:$D$204,"&lt;="&amp;A_Stammdaten!$B$9)</f>
        <v>0</v>
      </c>
      <c r="H26" s="118">
        <f>SUMIFS(D1_BKZ_NAKB_SoPo!$H$5:$H$204,D1_BKZ_NAKB_SoPo!$A$5:$A$204,$A26)</f>
        <v>0</v>
      </c>
      <c r="I26" s="118">
        <f>SUMIF(D_SAV!$A$5:$A$2004,$A26,D_SAV!$U$5:$U$2004)</f>
        <v>0</v>
      </c>
      <c r="J26" s="118">
        <f>SUMIFS(D2_WAV!$L$5:$L$204,D2_WAV!$A$5:$A$204,$A26,D2_WAV!$D$5:$D$204,"&gt;2015",D2_WAV!$D$5:$D$204,"&lt;="&amp;A_Stammdaten!$B$9)-SUMIFS(D2_WAV!$L$5:$L$204,D2_WAV!$A$5:$A$204,$A26,D2_WAV!$B$5:$B$204,"Geschäfts- oder Firmenwert",D2_WAV!$D$5:$D$204,"&gt;2015",D2_WAV!$D$5:$D$204,"&lt;="&amp;A_Stammdaten!$B$9)</f>
        <v>0</v>
      </c>
      <c r="K26" s="118">
        <f>SUMIFS(D1_BKZ_NAKB_SoPo!$I$5:$I$204,D1_BKZ_NAKB_SoPo!$A$5:$A$204,$A26)</f>
        <v>0</v>
      </c>
      <c r="L26" s="118">
        <f t="shared" si="5"/>
        <v>0</v>
      </c>
      <c r="M26" s="55">
        <f>$L26*Listen!$H$4</f>
        <v>0</v>
      </c>
      <c r="N26" s="118">
        <f>$L26*0.4*Listen!$H$2*0.035*A_Stammdaten!E53</f>
        <v>0</v>
      </c>
      <c r="O26" s="55">
        <f t="shared" si="6"/>
        <v>0</v>
      </c>
    </row>
    <row r="27" spans="1:15" ht="15" x14ac:dyDescent="0.25">
      <c r="A27" s="116">
        <f>A_Stammdaten!A54</f>
        <v>0</v>
      </c>
      <c r="B27" s="117">
        <f>A_Stammdaten!B54</f>
        <v>0</v>
      </c>
      <c r="C27" s="55">
        <f t="shared" si="4"/>
        <v>0</v>
      </c>
      <c r="D27" s="118">
        <f>SUMIF(D_SAV!$A$5:$A$2004,$A27,D_SAV!$T$5:$T$2004)</f>
        <v>0</v>
      </c>
      <c r="E27" s="118">
        <f>SUMIFS(D2_WAV!$K$5:$K$204,D2_WAV!$A$5:$A$204,$A27,D2_WAV!$D$5:$D$204,"&gt;2015",D2_WAV!$D$5:$D$204,"&lt;="&amp;A_Stammdaten!$B$9)-SUMIFS(D2_WAV!$K$5:$K$204,D2_WAV!$A$5:$A$204,$A27,D2_WAV!$B$5:$B$204,"Geschäfts- oder Firmenwert",D2_WAV!$D$5:$D$204,"&gt;2015",D2_WAV!$D$5:$D$204,"&lt;="&amp;A_Stammdaten!$B$9)</f>
        <v>0</v>
      </c>
      <c r="F27" s="118">
        <f>SUMIF(D_SAV!$A$5:$A$2004,$A27,D_SAV!$S$5:$S$2004)</f>
        <v>0</v>
      </c>
      <c r="G27" s="118">
        <f>SUMIFS(D2_WAV!$J$5:$J$204,D2_WAV!$A$5:$A$204,$A27,D2_WAV!$D$5:$D$204,"&gt;2015",D2_WAV!$D$5:$D$204,"&lt;="&amp;A_Stammdaten!$B$9)-SUMIFS(D2_WAV!$J$5:$J$204,D2_WAV!$A$5:$A$204,$A27,D2_WAV!$B$5:$B$204,"Geschäfts- oder Firmenwert",D2_WAV!$D$5:$D$204,"&gt;2015",D2_WAV!$D$5:$D$204,"&lt;="&amp;A_Stammdaten!$B$9)</f>
        <v>0</v>
      </c>
      <c r="H27" s="118">
        <f>SUMIFS(D1_BKZ_NAKB_SoPo!$H$5:$H$204,D1_BKZ_NAKB_SoPo!$A$5:$A$204,$A27)</f>
        <v>0</v>
      </c>
      <c r="I27" s="118">
        <f>SUMIF(D_SAV!$A$5:$A$2004,$A27,D_SAV!$U$5:$U$2004)</f>
        <v>0</v>
      </c>
      <c r="J27" s="118">
        <f>SUMIFS(D2_WAV!$L$5:$L$204,D2_WAV!$A$5:$A$204,$A27,D2_WAV!$D$5:$D$204,"&gt;2015",D2_WAV!$D$5:$D$204,"&lt;="&amp;A_Stammdaten!$B$9)-SUMIFS(D2_WAV!$L$5:$L$204,D2_WAV!$A$5:$A$204,$A27,D2_WAV!$B$5:$B$204,"Geschäfts- oder Firmenwert",D2_WAV!$D$5:$D$204,"&gt;2015",D2_WAV!$D$5:$D$204,"&lt;="&amp;A_Stammdaten!$B$9)</f>
        <v>0</v>
      </c>
      <c r="K27" s="118">
        <f>SUMIFS(D1_BKZ_NAKB_SoPo!$I$5:$I$204,D1_BKZ_NAKB_SoPo!$A$5:$A$204,$A27)</f>
        <v>0</v>
      </c>
      <c r="L27" s="118">
        <f t="shared" si="5"/>
        <v>0</v>
      </c>
      <c r="M27" s="55">
        <f>$L27*Listen!$H$4</f>
        <v>0</v>
      </c>
      <c r="N27" s="118">
        <f>$L27*0.4*Listen!$H$2*0.035*A_Stammdaten!E54</f>
        <v>0</v>
      </c>
      <c r="O27" s="55">
        <f t="shared" si="6"/>
        <v>0</v>
      </c>
    </row>
    <row r="28" spans="1:15" ht="15" x14ac:dyDescent="0.25">
      <c r="A28" s="116">
        <f>A_Stammdaten!A55</f>
        <v>0</v>
      </c>
      <c r="B28" s="117">
        <f>A_Stammdaten!B55</f>
        <v>0</v>
      </c>
      <c r="C28" s="55">
        <f t="shared" si="4"/>
        <v>0</v>
      </c>
      <c r="D28" s="118">
        <f>SUMIF(D_SAV!$A$5:$A$2004,$A28,D_SAV!$T$5:$T$2004)</f>
        <v>0</v>
      </c>
      <c r="E28" s="118">
        <f>SUMIFS(D2_WAV!$K$5:$K$204,D2_WAV!$A$5:$A$204,$A28,D2_WAV!$D$5:$D$204,"&gt;2015",D2_WAV!$D$5:$D$204,"&lt;="&amp;A_Stammdaten!$B$9)-SUMIFS(D2_WAV!$K$5:$K$204,D2_WAV!$A$5:$A$204,$A28,D2_WAV!$B$5:$B$204,"Geschäfts- oder Firmenwert",D2_WAV!$D$5:$D$204,"&gt;2015",D2_WAV!$D$5:$D$204,"&lt;="&amp;A_Stammdaten!$B$9)</f>
        <v>0</v>
      </c>
      <c r="F28" s="118">
        <f>SUMIF(D_SAV!$A$5:$A$2004,$A28,D_SAV!$S$5:$S$2004)</f>
        <v>0</v>
      </c>
      <c r="G28" s="118">
        <f>SUMIFS(D2_WAV!$J$5:$J$204,D2_WAV!$A$5:$A$204,$A28,D2_WAV!$D$5:$D$204,"&gt;2015",D2_WAV!$D$5:$D$204,"&lt;="&amp;A_Stammdaten!$B$9)-SUMIFS(D2_WAV!$J$5:$J$204,D2_WAV!$A$5:$A$204,$A28,D2_WAV!$B$5:$B$204,"Geschäfts- oder Firmenwert",D2_WAV!$D$5:$D$204,"&gt;2015",D2_WAV!$D$5:$D$204,"&lt;="&amp;A_Stammdaten!$B$9)</f>
        <v>0</v>
      </c>
      <c r="H28" s="118">
        <f>SUMIFS(D1_BKZ_NAKB_SoPo!$H$5:$H$204,D1_BKZ_NAKB_SoPo!$A$5:$A$204,$A28)</f>
        <v>0</v>
      </c>
      <c r="I28" s="118">
        <f>SUMIF(D_SAV!$A$5:$A$2004,$A28,D_SAV!$U$5:$U$2004)</f>
        <v>0</v>
      </c>
      <c r="J28" s="118">
        <f>SUMIFS(D2_WAV!$L$5:$L$204,D2_WAV!$A$5:$A$204,$A28,D2_WAV!$D$5:$D$204,"&gt;2015",D2_WAV!$D$5:$D$204,"&lt;="&amp;A_Stammdaten!$B$9)-SUMIFS(D2_WAV!$L$5:$L$204,D2_WAV!$A$5:$A$204,$A28,D2_WAV!$B$5:$B$204,"Geschäfts- oder Firmenwert",D2_WAV!$D$5:$D$204,"&gt;2015",D2_WAV!$D$5:$D$204,"&lt;="&amp;A_Stammdaten!$B$9)</f>
        <v>0</v>
      </c>
      <c r="K28" s="118">
        <f>SUMIFS(D1_BKZ_NAKB_SoPo!$I$5:$I$204,D1_BKZ_NAKB_SoPo!$A$5:$A$204,$A28)</f>
        <v>0</v>
      </c>
      <c r="L28" s="118">
        <f t="shared" si="5"/>
        <v>0</v>
      </c>
      <c r="M28" s="55">
        <f>$L28*Listen!$H$4</f>
        <v>0</v>
      </c>
      <c r="N28" s="118">
        <f>$L28*0.4*Listen!$H$2*0.035*A_Stammdaten!E55</f>
        <v>0</v>
      </c>
      <c r="O28" s="55">
        <f t="shared" si="6"/>
        <v>0</v>
      </c>
    </row>
    <row r="29" spans="1:15" ht="15" x14ac:dyDescent="0.25">
      <c r="A29" s="116">
        <f>A_Stammdaten!A56</f>
        <v>0</v>
      </c>
      <c r="B29" s="117">
        <f>A_Stammdaten!B56</f>
        <v>0</v>
      </c>
      <c r="C29" s="55">
        <f t="shared" si="4"/>
        <v>0</v>
      </c>
      <c r="D29" s="118">
        <f>SUMIF(D_SAV!$A$5:$A$2004,$A29,D_SAV!$T$5:$T$2004)</f>
        <v>0</v>
      </c>
      <c r="E29" s="118">
        <f>SUMIFS(D2_WAV!$K$5:$K$204,D2_WAV!$A$5:$A$204,$A29,D2_WAV!$D$5:$D$204,"&gt;2015",D2_WAV!$D$5:$D$204,"&lt;="&amp;A_Stammdaten!$B$9)-SUMIFS(D2_WAV!$K$5:$K$204,D2_WAV!$A$5:$A$204,$A29,D2_WAV!$B$5:$B$204,"Geschäfts- oder Firmenwert",D2_WAV!$D$5:$D$204,"&gt;2015",D2_WAV!$D$5:$D$204,"&lt;="&amp;A_Stammdaten!$B$9)</f>
        <v>0</v>
      </c>
      <c r="F29" s="118">
        <f>SUMIF(D_SAV!$A$5:$A$2004,$A29,D_SAV!$S$5:$S$2004)</f>
        <v>0</v>
      </c>
      <c r="G29" s="118">
        <f>SUMIFS(D2_WAV!$J$5:$J$204,D2_WAV!$A$5:$A$204,$A29,D2_WAV!$D$5:$D$204,"&gt;2015",D2_WAV!$D$5:$D$204,"&lt;="&amp;A_Stammdaten!$B$9)-SUMIFS(D2_WAV!$J$5:$J$204,D2_WAV!$A$5:$A$204,$A29,D2_WAV!$B$5:$B$204,"Geschäfts- oder Firmenwert",D2_WAV!$D$5:$D$204,"&gt;2015",D2_WAV!$D$5:$D$204,"&lt;="&amp;A_Stammdaten!$B$9)</f>
        <v>0</v>
      </c>
      <c r="H29" s="118">
        <f>SUMIFS(D1_BKZ_NAKB_SoPo!$H$5:$H$204,D1_BKZ_NAKB_SoPo!$A$5:$A$204,$A29)</f>
        <v>0</v>
      </c>
      <c r="I29" s="118">
        <f>SUMIF(D_SAV!$A$5:$A$2004,$A29,D_SAV!$U$5:$U$2004)</f>
        <v>0</v>
      </c>
      <c r="J29" s="118">
        <f>SUMIFS(D2_WAV!$L$5:$L$204,D2_WAV!$A$5:$A$204,$A29,D2_WAV!$D$5:$D$204,"&gt;2015",D2_WAV!$D$5:$D$204,"&lt;="&amp;A_Stammdaten!$B$9)-SUMIFS(D2_WAV!$L$5:$L$204,D2_WAV!$A$5:$A$204,$A29,D2_WAV!$B$5:$B$204,"Geschäfts- oder Firmenwert",D2_WAV!$D$5:$D$204,"&gt;2015",D2_WAV!$D$5:$D$204,"&lt;="&amp;A_Stammdaten!$B$9)</f>
        <v>0</v>
      </c>
      <c r="K29" s="118">
        <f>SUMIFS(D1_BKZ_NAKB_SoPo!$I$5:$I$204,D1_BKZ_NAKB_SoPo!$A$5:$A$204,$A29)</f>
        <v>0</v>
      </c>
      <c r="L29" s="118">
        <f t="shared" si="5"/>
        <v>0</v>
      </c>
      <c r="M29" s="55">
        <f>$L29*Listen!$H$4</f>
        <v>0</v>
      </c>
      <c r="N29" s="118">
        <f>$L29*0.4*Listen!$H$2*0.035*A_Stammdaten!E56</f>
        <v>0</v>
      </c>
      <c r="O29" s="55">
        <f t="shared" si="6"/>
        <v>0</v>
      </c>
    </row>
    <row r="30" spans="1:15" ht="15" x14ac:dyDescent="0.25">
      <c r="A30" s="116">
        <f>A_Stammdaten!A57</f>
        <v>0</v>
      </c>
      <c r="B30" s="117">
        <f>A_Stammdaten!B57</f>
        <v>0</v>
      </c>
      <c r="C30" s="55">
        <f t="shared" si="4"/>
        <v>0</v>
      </c>
      <c r="D30" s="118">
        <f>SUMIF(D_SAV!$A$5:$A$2004,$A30,D_SAV!$T$5:$T$2004)</f>
        <v>0</v>
      </c>
      <c r="E30" s="118">
        <f>SUMIFS(D2_WAV!$K$5:$K$204,D2_WAV!$A$5:$A$204,$A30,D2_WAV!$D$5:$D$204,"&gt;2015",D2_WAV!$D$5:$D$204,"&lt;="&amp;A_Stammdaten!$B$9)-SUMIFS(D2_WAV!$K$5:$K$204,D2_WAV!$A$5:$A$204,$A30,D2_WAV!$B$5:$B$204,"Geschäfts- oder Firmenwert",D2_WAV!$D$5:$D$204,"&gt;2015",D2_WAV!$D$5:$D$204,"&lt;="&amp;A_Stammdaten!$B$9)</f>
        <v>0</v>
      </c>
      <c r="F30" s="118">
        <f>SUMIF(D_SAV!$A$5:$A$2004,$A30,D_SAV!$S$5:$S$2004)</f>
        <v>0</v>
      </c>
      <c r="G30" s="118">
        <f>SUMIFS(D2_WAV!$J$5:$J$204,D2_WAV!$A$5:$A$204,$A30,D2_WAV!$D$5:$D$204,"&gt;2015",D2_WAV!$D$5:$D$204,"&lt;="&amp;A_Stammdaten!$B$9)-SUMIFS(D2_WAV!$J$5:$J$204,D2_WAV!$A$5:$A$204,$A30,D2_WAV!$B$5:$B$204,"Geschäfts- oder Firmenwert",D2_WAV!$D$5:$D$204,"&gt;2015",D2_WAV!$D$5:$D$204,"&lt;="&amp;A_Stammdaten!$B$9)</f>
        <v>0</v>
      </c>
      <c r="H30" s="118">
        <f>SUMIFS(D1_BKZ_NAKB_SoPo!$H$5:$H$204,D1_BKZ_NAKB_SoPo!$A$5:$A$204,$A30)</f>
        <v>0</v>
      </c>
      <c r="I30" s="118">
        <f>SUMIF(D_SAV!$A$5:$A$2004,$A30,D_SAV!$U$5:$U$2004)</f>
        <v>0</v>
      </c>
      <c r="J30" s="118">
        <f>SUMIFS(D2_WAV!$L$5:$L$204,D2_WAV!$A$5:$A$204,$A30,D2_WAV!$D$5:$D$204,"&gt;2015",D2_WAV!$D$5:$D$204,"&lt;="&amp;A_Stammdaten!$B$9)-SUMIFS(D2_WAV!$L$5:$L$204,D2_WAV!$A$5:$A$204,$A30,D2_WAV!$B$5:$B$204,"Geschäfts- oder Firmenwert",D2_WAV!$D$5:$D$204,"&gt;2015",D2_WAV!$D$5:$D$204,"&lt;="&amp;A_Stammdaten!$B$9)</f>
        <v>0</v>
      </c>
      <c r="K30" s="118">
        <f>SUMIFS(D1_BKZ_NAKB_SoPo!$I$5:$I$204,D1_BKZ_NAKB_SoPo!$A$5:$A$204,$A30)</f>
        <v>0</v>
      </c>
      <c r="L30" s="118">
        <f t="shared" si="5"/>
        <v>0</v>
      </c>
      <c r="M30" s="55">
        <f>$L30*Listen!$H$4</f>
        <v>0</v>
      </c>
      <c r="N30" s="118">
        <f>$L30*0.4*Listen!$H$2*0.035*A_Stammdaten!E57</f>
        <v>0</v>
      </c>
      <c r="O30" s="55">
        <f t="shared" si="6"/>
        <v>0</v>
      </c>
    </row>
    <row r="31" spans="1:15" ht="15" x14ac:dyDescent="0.25">
      <c r="A31" s="116">
        <f>A_Stammdaten!A58</f>
        <v>0</v>
      </c>
      <c r="B31" s="117">
        <f>A_Stammdaten!B58</f>
        <v>0</v>
      </c>
      <c r="C31" s="55">
        <f t="shared" si="4"/>
        <v>0</v>
      </c>
      <c r="D31" s="118">
        <f>SUMIF(D_SAV!$A$5:$A$2004,$A31,D_SAV!$T$5:$T$2004)</f>
        <v>0</v>
      </c>
      <c r="E31" s="118">
        <f>SUMIFS(D2_WAV!$K$5:$K$204,D2_WAV!$A$5:$A$204,$A31,D2_WAV!$D$5:$D$204,"&gt;2015",D2_WAV!$D$5:$D$204,"&lt;="&amp;A_Stammdaten!$B$9)-SUMIFS(D2_WAV!$K$5:$K$204,D2_WAV!$A$5:$A$204,$A31,D2_WAV!$B$5:$B$204,"Geschäfts- oder Firmenwert",D2_WAV!$D$5:$D$204,"&gt;2015",D2_WAV!$D$5:$D$204,"&lt;="&amp;A_Stammdaten!$B$9)</f>
        <v>0</v>
      </c>
      <c r="F31" s="118">
        <f>SUMIF(D_SAV!$A$5:$A$2004,$A31,D_SAV!$S$5:$S$2004)</f>
        <v>0</v>
      </c>
      <c r="G31" s="118">
        <f>SUMIFS(D2_WAV!$J$5:$J$204,D2_WAV!$A$5:$A$204,$A31,D2_WAV!$D$5:$D$204,"&gt;2015",D2_WAV!$D$5:$D$204,"&lt;="&amp;A_Stammdaten!$B$9)-SUMIFS(D2_WAV!$J$5:$J$204,D2_WAV!$A$5:$A$204,$A31,D2_WAV!$B$5:$B$204,"Geschäfts- oder Firmenwert",D2_WAV!$D$5:$D$204,"&gt;2015",D2_WAV!$D$5:$D$204,"&lt;="&amp;A_Stammdaten!$B$9)</f>
        <v>0</v>
      </c>
      <c r="H31" s="118">
        <f>SUMIFS(D1_BKZ_NAKB_SoPo!$H$5:$H$204,D1_BKZ_NAKB_SoPo!$A$5:$A$204,$A31)</f>
        <v>0</v>
      </c>
      <c r="I31" s="118">
        <f>SUMIF(D_SAV!$A$5:$A$2004,$A31,D_SAV!$U$5:$U$2004)</f>
        <v>0</v>
      </c>
      <c r="J31" s="118">
        <f>SUMIFS(D2_WAV!$L$5:$L$204,D2_WAV!$A$5:$A$204,$A31,D2_WAV!$D$5:$D$204,"&gt;2015",D2_WAV!$D$5:$D$204,"&lt;="&amp;A_Stammdaten!$B$9)-SUMIFS(D2_WAV!$L$5:$L$204,D2_WAV!$A$5:$A$204,$A31,D2_WAV!$B$5:$B$204,"Geschäfts- oder Firmenwert",D2_WAV!$D$5:$D$204,"&gt;2015",D2_WAV!$D$5:$D$204,"&lt;="&amp;A_Stammdaten!$B$9)</f>
        <v>0</v>
      </c>
      <c r="K31" s="118">
        <f>SUMIFS(D1_BKZ_NAKB_SoPo!$I$5:$I$204,D1_BKZ_NAKB_SoPo!$A$5:$A$204,$A31)</f>
        <v>0</v>
      </c>
      <c r="L31" s="118">
        <f t="shared" si="5"/>
        <v>0</v>
      </c>
      <c r="M31" s="55">
        <f>$L31*Listen!$H$4</f>
        <v>0</v>
      </c>
      <c r="N31" s="118">
        <f>$L31*0.4*Listen!$H$2*0.035*A_Stammdaten!E58</f>
        <v>0</v>
      </c>
      <c r="O31" s="55">
        <f t="shared" si="6"/>
        <v>0</v>
      </c>
    </row>
    <row r="32" spans="1:15" ht="15" x14ac:dyDescent="0.25">
      <c r="A32" s="116">
        <f>A_Stammdaten!A59</f>
        <v>0</v>
      </c>
      <c r="B32" s="117">
        <f>A_Stammdaten!B59</f>
        <v>0</v>
      </c>
      <c r="C32" s="55">
        <f t="shared" si="4"/>
        <v>0</v>
      </c>
      <c r="D32" s="118">
        <f>SUMIF(D_SAV!$A$5:$A$2004,$A32,D_SAV!$T$5:$T$2004)</f>
        <v>0</v>
      </c>
      <c r="E32" s="118">
        <f>SUMIFS(D2_WAV!$K$5:$K$204,D2_WAV!$A$5:$A$204,$A32,D2_WAV!$D$5:$D$204,"&gt;2015",D2_WAV!$D$5:$D$204,"&lt;="&amp;A_Stammdaten!$B$9)-SUMIFS(D2_WAV!$K$5:$K$204,D2_WAV!$A$5:$A$204,$A32,D2_WAV!$B$5:$B$204,"Geschäfts- oder Firmenwert",D2_WAV!$D$5:$D$204,"&gt;2015",D2_WAV!$D$5:$D$204,"&lt;="&amp;A_Stammdaten!$B$9)</f>
        <v>0</v>
      </c>
      <c r="F32" s="118">
        <f>SUMIF(D_SAV!$A$5:$A$2004,$A32,D_SAV!$S$5:$S$2004)</f>
        <v>0</v>
      </c>
      <c r="G32" s="118">
        <f>SUMIFS(D2_WAV!$J$5:$J$204,D2_WAV!$A$5:$A$204,$A32,D2_WAV!$D$5:$D$204,"&gt;2015",D2_WAV!$D$5:$D$204,"&lt;="&amp;A_Stammdaten!$B$9)-SUMIFS(D2_WAV!$J$5:$J$204,D2_WAV!$A$5:$A$204,$A32,D2_WAV!$B$5:$B$204,"Geschäfts- oder Firmenwert",D2_WAV!$D$5:$D$204,"&gt;2015",D2_WAV!$D$5:$D$204,"&lt;="&amp;A_Stammdaten!$B$9)</f>
        <v>0</v>
      </c>
      <c r="H32" s="118">
        <f>SUMIFS(D1_BKZ_NAKB_SoPo!$H$5:$H$204,D1_BKZ_NAKB_SoPo!$A$5:$A$204,$A32)</f>
        <v>0</v>
      </c>
      <c r="I32" s="118">
        <f>SUMIF(D_SAV!$A$5:$A$2004,$A32,D_SAV!$U$5:$U$2004)</f>
        <v>0</v>
      </c>
      <c r="J32" s="118">
        <f>SUMIFS(D2_WAV!$L$5:$L$204,D2_WAV!$A$5:$A$204,$A32,D2_WAV!$D$5:$D$204,"&gt;2015",D2_WAV!$D$5:$D$204,"&lt;="&amp;A_Stammdaten!$B$9)-SUMIFS(D2_WAV!$L$5:$L$204,D2_WAV!$A$5:$A$204,$A32,D2_WAV!$B$5:$B$204,"Geschäfts- oder Firmenwert",D2_WAV!$D$5:$D$204,"&gt;2015",D2_WAV!$D$5:$D$204,"&lt;="&amp;A_Stammdaten!$B$9)</f>
        <v>0</v>
      </c>
      <c r="K32" s="118">
        <f>SUMIFS(D1_BKZ_NAKB_SoPo!$I$5:$I$204,D1_BKZ_NAKB_SoPo!$A$5:$A$204,$A32)</f>
        <v>0</v>
      </c>
      <c r="L32" s="118">
        <f t="shared" si="5"/>
        <v>0</v>
      </c>
      <c r="M32" s="55">
        <f>$L32*Listen!$H$4</f>
        <v>0</v>
      </c>
      <c r="N32" s="118">
        <f>$L32*0.4*Listen!$H$2*0.035*A_Stammdaten!E59</f>
        <v>0</v>
      </c>
      <c r="O32" s="55">
        <f t="shared" si="6"/>
        <v>0</v>
      </c>
    </row>
    <row r="33" spans="1:15" ht="15" x14ac:dyDescent="0.25">
      <c r="A33" s="116">
        <f>A_Stammdaten!A60</f>
        <v>0</v>
      </c>
      <c r="B33" s="117">
        <f>A_Stammdaten!B60</f>
        <v>0</v>
      </c>
      <c r="C33" s="55">
        <f t="shared" si="4"/>
        <v>0</v>
      </c>
      <c r="D33" s="118">
        <f>SUMIF(D_SAV!$A$5:$A$2004,$A33,D_SAV!$T$5:$T$2004)</f>
        <v>0</v>
      </c>
      <c r="E33" s="118">
        <f>SUMIFS(D2_WAV!$K$5:$K$204,D2_WAV!$A$5:$A$204,$A33,D2_WAV!$D$5:$D$204,"&gt;2015",D2_WAV!$D$5:$D$204,"&lt;="&amp;A_Stammdaten!$B$9)-SUMIFS(D2_WAV!$K$5:$K$204,D2_WAV!$A$5:$A$204,$A33,D2_WAV!$B$5:$B$204,"Geschäfts- oder Firmenwert",D2_WAV!$D$5:$D$204,"&gt;2015",D2_WAV!$D$5:$D$204,"&lt;="&amp;A_Stammdaten!$B$9)</f>
        <v>0</v>
      </c>
      <c r="F33" s="118">
        <f>SUMIF(D_SAV!$A$5:$A$2004,$A33,D_SAV!$S$5:$S$2004)</f>
        <v>0</v>
      </c>
      <c r="G33" s="118">
        <f>SUMIFS(D2_WAV!$J$5:$J$204,D2_WAV!$A$5:$A$204,$A33,D2_WAV!$D$5:$D$204,"&gt;2015",D2_WAV!$D$5:$D$204,"&lt;="&amp;A_Stammdaten!$B$9)-SUMIFS(D2_WAV!$J$5:$J$204,D2_WAV!$A$5:$A$204,$A33,D2_WAV!$B$5:$B$204,"Geschäfts- oder Firmenwert",D2_WAV!$D$5:$D$204,"&gt;2015",D2_WAV!$D$5:$D$204,"&lt;="&amp;A_Stammdaten!$B$9)</f>
        <v>0</v>
      </c>
      <c r="H33" s="118">
        <f>SUMIFS(D1_BKZ_NAKB_SoPo!$H$5:$H$204,D1_BKZ_NAKB_SoPo!$A$5:$A$204,$A33)</f>
        <v>0</v>
      </c>
      <c r="I33" s="118">
        <f>SUMIF(D_SAV!$A$5:$A$2004,$A33,D_SAV!$U$5:$U$2004)</f>
        <v>0</v>
      </c>
      <c r="J33" s="118">
        <f>SUMIFS(D2_WAV!$L$5:$L$204,D2_WAV!$A$5:$A$204,$A33,D2_WAV!$D$5:$D$204,"&gt;2015",D2_WAV!$D$5:$D$204,"&lt;="&amp;A_Stammdaten!$B$9)-SUMIFS(D2_WAV!$L$5:$L$204,D2_WAV!$A$5:$A$204,$A33,D2_WAV!$B$5:$B$204,"Geschäfts- oder Firmenwert",D2_WAV!$D$5:$D$204,"&gt;2015",D2_WAV!$D$5:$D$204,"&lt;="&amp;A_Stammdaten!$B$9)</f>
        <v>0</v>
      </c>
      <c r="K33" s="118">
        <f>SUMIFS(D1_BKZ_NAKB_SoPo!$I$5:$I$204,D1_BKZ_NAKB_SoPo!$A$5:$A$204,$A33)</f>
        <v>0</v>
      </c>
      <c r="L33" s="118">
        <f t="shared" si="5"/>
        <v>0</v>
      </c>
      <c r="M33" s="55">
        <f>$L33*Listen!$H$4</f>
        <v>0</v>
      </c>
      <c r="N33" s="118">
        <f>$L33*0.4*Listen!$H$2*0.035*A_Stammdaten!E60</f>
        <v>0</v>
      </c>
      <c r="O33" s="55">
        <f t="shared" si="6"/>
        <v>0</v>
      </c>
    </row>
    <row r="34" spans="1:15" ht="15" x14ac:dyDescent="0.25">
      <c r="A34" s="116">
        <f>A_Stammdaten!A61</f>
        <v>0</v>
      </c>
      <c r="B34" s="117">
        <f>A_Stammdaten!B61</f>
        <v>0</v>
      </c>
      <c r="C34" s="55">
        <f t="shared" si="4"/>
        <v>0</v>
      </c>
      <c r="D34" s="118">
        <f>SUMIF(D_SAV!$A$5:$A$2004,$A34,D_SAV!$T$5:$T$2004)</f>
        <v>0</v>
      </c>
      <c r="E34" s="118">
        <f>SUMIFS(D2_WAV!$K$5:$K$204,D2_WAV!$A$5:$A$204,$A34,D2_WAV!$D$5:$D$204,"&gt;2015",D2_WAV!$D$5:$D$204,"&lt;="&amp;A_Stammdaten!$B$9)-SUMIFS(D2_WAV!$K$5:$K$204,D2_WAV!$A$5:$A$204,$A34,D2_WAV!$B$5:$B$204,"Geschäfts- oder Firmenwert",D2_WAV!$D$5:$D$204,"&gt;2015",D2_WAV!$D$5:$D$204,"&lt;="&amp;A_Stammdaten!$B$9)</f>
        <v>0</v>
      </c>
      <c r="F34" s="118">
        <f>SUMIF(D_SAV!$A$5:$A$2004,$A34,D_SAV!$S$5:$S$2004)</f>
        <v>0</v>
      </c>
      <c r="G34" s="118">
        <f>SUMIFS(D2_WAV!$J$5:$J$204,D2_WAV!$A$5:$A$204,$A34,D2_WAV!$D$5:$D$204,"&gt;2015",D2_WAV!$D$5:$D$204,"&lt;="&amp;A_Stammdaten!$B$9)-SUMIFS(D2_WAV!$J$5:$J$204,D2_WAV!$A$5:$A$204,$A34,D2_WAV!$B$5:$B$204,"Geschäfts- oder Firmenwert",D2_WAV!$D$5:$D$204,"&gt;2015",D2_WAV!$D$5:$D$204,"&lt;="&amp;A_Stammdaten!$B$9)</f>
        <v>0</v>
      </c>
      <c r="H34" s="118">
        <f>SUMIFS(D1_BKZ_NAKB_SoPo!$H$5:$H$204,D1_BKZ_NAKB_SoPo!$A$5:$A$204,$A34)</f>
        <v>0</v>
      </c>
      <c r="I34" s="118">
        <f>SUMIF(D_SAV!$A$5:$A$2004,$A34,D_SAV!$U$5:$U$2004)</f>
        <v>0</v>
      </c>
      <c r="J34" s="118">
        <f>SUMIFS(D2_WAV!$L$5:$L$204,D2_WAV!$A$5:$A$204,$A34,D2_WAV!$D$5:$D$204,"&gt;2015",D2_WAV!$D$5:$D$204,"&lt;="&amp;A_Stammdaten!$B$9)-SUMIFS(D2_WAV!$L$5:$L$204,D2_WAV!$A$5:$A$204,$A34,D2_WAV!$B$5:$B$204,"Geschäfts- oder Firmenwert",D2_WAV!$D$5:$D$204,"&gt;2015",D2_WAV!$D$5:$D$204,"&lt;="&amp;A_Stammdaten!$B$9)</f>
        <v>0</v>
      </c>
      <c r="K34" s="118">
        <f>SUMIFS(D1_BKZ_NAKB_SoPo!$I$5:$I$204,D1_BKZ_NAKB_SoPo!$A$5:$A$204,$A34)</f>
        <v>0</v>
      </c>
      <c r="L34" s="118">
        <f t="shared" si="5"/>
        <v>0</v>
      </c>
      <c r="M34" s="55">
        <f>$L34*Listen!$H$4</f>
        <v>0</v>
      </c>
      <c r="N34" s="118">
        <f>$L34*0.4*Listen!$H$2*0.035*A_Stammdaten!E61</f>
        <v>0</v>
      </c>
      <c r="O34" s="55">
        <f t="shared" si="6"/>
        <v>0</v>
      </c>
    </row>
    <row r="35" spans="1:15" ht="15" x14ac:dyDescent="0.25">
      <c r="A35" s="116">
        <f>A_Stammdaten!A62</f>
        <v>0</v>
      </c>
      <c r="B35" s="117">
        <f>A_Stammdaten!B62</f>
        <v>0</v>
      </c>
      <c r="C35" s="55">
        <f t="shared" si="4"/>
        <v>0</v>
      </c>
      <c r="D35" s="118">
        <f>SUMIF(D_SAV!$A$5:$A$2004,$A35,D_SAV!$T$5:$T$2004)</f>
        <v>0</v>
      </c>
      <c r="E35" s="118">
        <f>SUMIFS(D2_WAV!$K$5:$K$204,D2_WAV!$A$5:$A$204,$A35,D2_WAV!$D$5:$D$204,"&gt;2015",D2_WAV!$D$5:$D$204,"&lt;="&amp;A_Stammdaten!$B$9)-SUMIFS(D2_WAV!$K$5:$K$204,D2_WAV!$A$5:$A$204,$A35,D2_WAV!$B$5:$B$204,"Geschäfts- oder Firmenwert",D2_WAV!$D$5:$D$204,"&gt;2015",D2_WAV!$D$5:$D$204,"&lt;="&amp;A_Stammdaten!$B$9)</f>
        <v>0</v>
      </c>
      <c r="F35" s="118">
        <f>SUMIF(D_SAV!$A$5:$A$2004,$A35,D_SAV!$S$5:$S$2004)</f>
        <v>0</v>
      </c>
      <c r="G35" s="118">
        <f>SUMIFS(D2_WAV!$J$5:$J$204,D2_WAV!$A$5:$A$204,$A35,D2_WAV!$D$5:$D$204,"&gt;2015",D2_WAV!$D$5:$D$204,"&lt;="&amp;A_Stammdaten!$B$9)-SUMIFS(D2_WAV!$J$5:$J$204,D2_WAV!$A$5:$A$204,$A35,D2_WAV!$B$5:$B$204,"Geschäfts- oder Firmenwert",D2_WAV!$D$5:$D$204,"&gt;2015",D2_WAV!$D$5:$D$204,"&lt;="&amp;A_Stammdaten!$B$9)</f>
        <v>0</v>
      </c>
      <c r="H35" s="118">
        <f>SUMIFS(D1_BKZ_NAKB_SoPo!$H$5:$H$204,D1_BKZ_NAKB_SoPo!$A$5:$A$204,$A35)</f>
        <v>0</v>
      </c>
      <c r="I35" s="118">
        <f>SUMIF(D_SAV!$A$5:$A$2004,$A35,D_SAV!$U$5:$U$2004)</f>
        <v>0</v>
      </c>
      <c r="J35" s="118">
        <f>SUMIFS(D2_WAV!$L$5:$L$204,D2_WAV!$A$5:$A$204,$A35,D2_WAV!$D$5:$D$204,"&gt;2015",D2_WAV!$D$5:$D$204,"&lt;="&amp;A_Stammdaten!$B$9)-SUMIFS(D2_WAV!$L$5:$L$204,D2_WAV!$A$5:$A$204,$A35,D2_WAV!$B$5:$B$204,"Geschäfts- oder Firmenwert",D2_WAV!$D$5:$D$204,"&gt;2015",D2_WAV!$D$5:$D$204,"&lt;="&amp;A_Stammdaten!$B$9)</f>
        <v>0</v>
      </c>
      <c r="K35" s="118">
        <f>SUMIFS(D1_BKZ_NAKB_SoPo!$I$5:$I$204,D1_BKZ_NAKB_SoPo!$A$5:$A$204,$A35)</f>
        <v>0</v>
      </c>
      <c r="L35" s="118">
        <f t="shared" si="5"/>
        <v>0</v>
      </c>
      <c r="M35" s="55">
        <f>$L35*Listen!$H$4</f>
        <v>0</v>
      </c>
      <c r="N35" s="118">
        <f>$L35*0.4*Listen!$H$2*0.035*A_Stammdaten!E62</f>
        <v>0</v>
      </c>
      <c r="O35" s="55">
        <f t="shared" si="6"/>
        <v>0</v>
      </c>
    </row>
    <row r="36" spans="1:15" ht="15" x14ac:dyDescent="0.25">
      <c r="A36" s="116">
        <f>A_Stammdaten!A63</f>
        <v>0</v>
      </c>
      <c r="B36" s="117">
        <f>A_Stammdaten!B63</f>
        <v>0</v>
      </c>
      <c r="C36" s="55">
        <f t="shared" si="4"/>
        <v>0</v>
      </c>
      <c r="D36" s="118">
        <f>SUMIF(D_SAV!$A$5:$A$2004,$A36,D_SAV!$T$5:$T$2004)</f>
        <v>0</v>
      </c>
      <c r="E36" s="118">
        <f>SUMIFS(D2_WAV!$K$5:$K$204,D2_WAV!$A$5:$A$204,$A36,D2_WAV!$D$5:$D$204,"&gt;2015",D2_WAV!$D$5:$D$204,"&lt;="&amp;A_Stammdaten!$B$9)-SUMIFS(D2_WAV!$K$5:$K$204,D2_WAV!$A$5:$A$204,$A36,D2_WAV!$B$5:$B$204,"Geschäfts- oder Firmenwert",D2_WAV!$D$5:$D$204,"&gt;2015",D2_WAV!$D$5:$D$204,"&lt;="&amp;A_Stammdaten!$B$9)</f>
        <v>0</v>
      </c>
      <c r="F36" s="118">
        <f>SUMIF(D_SAV!$A$5:$A$2004,$A36,D_SAV!$S$5:$S$2004)</f>
        <v>0</v>
      </c>
      <c r="G36" s="118">
        <f>SUMIFS(D2_WAV!$J$5:$J$204,D2_WAV!$A$5:$A$204,$A36,D2_WAV!$D$5:$D$204,"&gt;2015",D2_WAV!$D$5:$D$204,"&lt;="&amp;A_Stammdaten!$B$9)-SUMIFS(D2_WAV!$J$5:$J$204,D2_WAV!$A$5:$A$204,$A36,D2_WAV!$B$5:$B$204,"Geschäfts- oder Firmenwert",D2_WAV!$D$5:$D$204,"&gt;2015",D2_WAV!$D$5:$D$204,"&lt;="&amp;A_Stammdaten!$B$9)</f>
        <v>0</v>
      </c>
      <c r="H36" s="118">
        <f>SUMIFS(D1_BKZ_NAKB_SoPo!$H$5:$H$204,D1_BKZ_NAKB_SoPo!$A$5:$A$204,$A36)</f>
        <v>0</v>
      </c>
      <c r="I36" s="118">
        <f>SUMIF(D_SAV!$A$5:$A$2004,$A36,D_SAV!$U$5:$U$2004)</f>
        <v>0</v>
      </c>
      <c r="J36" s="118">
        <f>SUMIFS(D2_WAV!$L$5:$L$204,D2_WAV!$A$5:$A$204,$A36,D2_WAV!$D$5:$D$204,"&gt;2015",D2_WAV!$D$5:$D$204,"&lt;="&amp;A_Stammdaten!$B$9)-SUMIFS(D2_WAV!$L$5:$L$204,D2_WAV!$A$5:$A$204,$A36,D2_WAV!$B$5:$B$204,"Geschäfts- oder Firmenwert",D2_WAV!$D$5:$D$204,"&gt;2015",D2_WAV!$D$5:$D$204,"&lt;="&amp;A_Stammdaten!$B$9)</f>
        <v>0</v>
      </c>
      <c r="K36" s="118">
        <f>SUMIFS(D1_BKZ_NAKB_SoPo!$I$5:$I$204,D1_BKZ_NAKB_SoPo!$A$5:$A$204,$A36)</f>
        <v>0</v>
      </c>
      <c r="L36" s="118">
        <f t="shared" si="5"/>
        <v>0</v>
      </c>
      <c r="M36" s="55">
        <f>$L36*Listen!$H$4</f>
        <v>0</v>
      </c>
      <c r="N36" s="118">
        <f>$L36*0.4*Listen!$H$2*0.035*A_Stammdaten!E63</f>
        <v>0</v>
      </c>
      <c r="O36" s="55">
        <f t="shared" si="6"/>
        <v>0</v>
      </c>
    </row>
    <row r="37" spans="1:15" ht="15" x14ac:dyDescent="0.25">
      <c r="A37" s="116">
        <f>A_Stammdaten!A64</f>
        <v>0</v>
      </c>
      <c r="B37" s="117">
        <f>A_Stammdaten!B64</f>
        <v>0</v>
      </c>
      <c r="C37" s="55">
        <f t="shared" si="4"/>
        <v>0</v>
      </c>
      <c r="D37" s="118">
        <f>SUMIF(D_SAV!$A$5:$A$2004,$A37,D_SAV!$T$5:$T$2004)</f>
        <v>0</v>
      </c>
      <c r="E37" s="118">
        <f>SUMIFS(D2_WAV!$K$5:$K$204,D2_WAV!$A$5:$A$204,$A37,D2_WAV!$D$5:$D$204,"&gt;2015",D2_WAV!$D$5:$D$204,"&lt;="&amp;A_Stammdaten!$B$9)-SUMIFS(D2_WAV!$K$5:$K$204,D2_WAV!$A$5:$A$204,$A37,D2_WAV!$B$5:$B$204,"Geschäfts- oder Firmenwert",D2_WAV!$D$5:$D$204,"&gt;2015",D2_WAV!$D$5:$D$204,"&lt;="&amp;A_Stammdaten!$B$9)</f>
        <v>0</v>
      </c>
      <c r="F37" s="118">
        <f>SUMIF(D_SAV!$A$5:$A$2004,$A37,D_SAV!$S$5:$S$2004)</f>
        <v>0</v>
      </c>
      <c r="G37" s="118">
        <f>SUMIFS(D2_WAV!$J$5:$J$204,D2_WAV!$A$5:$A$204,$A37,D2_WAV!$D$5:$D$204,"&gt;2015",D2_WAV!$D$5:$D$204,"&lt;="&amp;A_Stammdaten!$B$9)-SUMIFS(D2_WAV!$J$5:$J$204,D2_WAV!$A$5:$A$204,$A37,D2_WAV!$B$5:$B$204,"Geschäfts- oder Firmenwert",D2_WAV!$D$5:$D$204,"&gt;2015",D2_WAV!$D$5:$D$204,"&lt;="&amp;A_Stammdaten!$B$9)</f>
        <v>0</v>
      </c>
      <c r="H37" s="118">
        <f>SUMIFS(D1_BKZ_NAKB_SoPo!$H$5:$H$204,D1_BKZ_NAKB_SoPo!$A$5:$A$204,$A37)</f>
        <v>0</v>
      </c>
      <c r="I37" s="118">
        <f>SUMIF(D_SAV!$A$5:$A$2004,$A37,D_SAV!$U$5:$U$2004)</f>
        <v>0</v>
      </c>
      <c r="J37" s="118">
        <f>SUMIFS(D2_WAV!$L$5:$L$204,D2_WAV!$A$5:$A$204,$A37,D2_WAV!$D$5:$D$204,"&gt;2015",D2_WAV!$D$5:$D$204,"&lt;="&amp;A_Stammdaten!$B$9)-SUMIFS(D2_WAV!$L$5:$L$204,D2_WAV!$A$5:$A$204,$A37,D2_WAV!$B$5:$B$204,"Geschäfts- oder Firmenwert",D2_WAV!$D$5:$D$204,"&gt;2015",D2_WAV!$D$5:$D$204,"&lt;="&amp;A_Stammdaten!$B$9)</f>
        <v>0</v>
      </c>
      <c r="K37" s="118">
        <f>SUMIFS(D1_BKZ_NAKB_SoPo!$I$5:$I$204,D1_BKZ_NAKB_SoPo!$A$5:$A$204,$A37)</f>
        <v>0</v>
      </c>
      <c r="L37" s="118">
        <f t="shared" si="5"/>
        <v>0</v>
      </c>
      <c r="M37" s="55">
        <f>$L37*Listen!$H$4</f>
        <v>0</v>
      </c>
      <c r="N37" s="118">
        <f>$L37*0.4*Listen!$H$2*0.035*A_Stammdaten!E64</f>
        <v>0</v>
      </c>
      <c r="O37" s="55">
        <f t="shared" si="6"/>
        <v>0</v>
      </c>
    </row>
    <row r="38" spans="1:15" ht="15" x14ac:dyDescent="0.25">
      <c r="A38" s="116">
        <f>A_Stammdaten!A65</f>
        <v>0</v>
      </c>
      <c r="B38" s="117">
        <f>A_Stammdaten!B65</f>
        <v>0</v>
      </c>
      <c r="C38" s="55">
        <f t="shared" si="4"/>
        <v>0</v>
      </c>
      <c r="D38" s="118">
        <f>SUMIF(D_SAV!$A$5:$A$2004,$A38,D_SAV!$T$5:$T$2004)</f>
        <v>0</v>
      </c>
      <c r="E38" s="118">
        <f>SUMIFS(D2_WAV!$K$5:$K$204,D2_WAV!$A$5:$A$204,$A38,D2_WAV!$D$5:$D$204,"&gt;2015",D2_WAV!$D$5:$D$204,"&lt;="&amp;A_Stammdaten!$B$9)-SUMIFS(D2_WAV!$K$5:$K$204,D2_WAV!$A$5:$A$204,$A38,D2_WAV!$B$5:$B$204,"Geschäfts- oder Firmenwert",D2_WAV!$D$5:$D$204,"&gt;2015",D2_WAV!$D$5:$D$204,"&lt;="&amp;A_Stammdaten!$B$9)</f>
        <v>0</v>
      </c>
      <c r="F38" s="118">
        <f>SUMIF(D_SAV!$A$5:$A$2004,$A38,D_SAV!$S$5:$S$2004)</f>
        <v>0</v>
      </c>
      <c r="G38" s="118">
        <f>SUMIFS(D2_WAV!$J$5:$J$204,D2_WAV!$A$5:$A$204,$A38,D2_WAV!$D$5:$D$204,"&gt;2015",D2_WAV!$D$5:$D$204,"&lt;="&amp;A_Stammdaten!$B$9)-SUMIFS(D2_WAV!$J$5:$J$204,D2_WAV!$A$5:$A$204,$A38,D2_WAV!$B$5:$B$204,"Geschäfts- oder Firmenwert",D2_WAV!$D$5:$D$204,"&gt;2015",D2_WAV!$D$5:$D$204,"&lt;="&amp;A_Stammdaten!$B$9)</f>
        <v>0</v>
      </c>
      <c r="H38" s="118">
        <f>SUMIFS(D1_BKZ_NAKB_SoPo!$H$5:$H$204,D1_BKZ_NAKB_SoPo!$A$5:$A$204,$A38)</f>
        <v>0</v>
      </c>
      <c r="I38" s="118">
        <f>SUMIF(D_SAV!$A$5:$A$2004,$A38,D_SAV!$U$5:$U$2004)</f>
        <v>0</v>
      </c>
      <c r="J38" s="118">
        <f>SUMIFS(D2_WAV!$L$5:$L$204,D2_WAV!$A$5:$A$204,$A38,D2_WAV!$D$5:$D$204,"&gt;2015",D2_WAV!$D$5:$D$204,"&lt;="&amp;A_Stammdaten!$B$9)-SUMIFS(D2_WAV!$L$5:$L$204,D2_WAV!$A$5:$A$204,$A38,D2_WAV!$B$5:$B$204,"Geschäfts- oder Firmenwert",D2_WAV!$D$5:$D$204,"&gt;2015",D2_WAV!$D$5:$D$204,"&lt;="&amp;A_Stammdaten!$B$9)</f>
        <v>0</v>
      </c>
      <c r="K38" s="118">
        <f>SUMIFS(D1_BKZ_NAKB_SoPo!$I$5:$I$204,D1_BKZ_NAKB_SoPo!$A$5:$A$204,$A38)</f>
        <v>0</v>
      </c>
      <c r="L38" s="118">
        <f t="shared" si="5"/>
        <v>0</v>
      </c>
      <c r="M38" s="55">
        <f>$L38*Listen!$H$4</f>
        <v>0</v>
      </c>
      <c r="N38" s="118">
        <f>$L38*0.4*Listen!$H$2*0.035*A_Stammdaten!E65</f>
        <v>0</v>
      </c>
      <c r="O38" s="55">
        <f t="shared" si="6"/>
        <v>0</v>
      </c>
    </row>
    <row r="39" spans="1:15" ht="15" x14ac:dyDescent="0.25">
      <c r="A39" s="116">
        <f>A_Stammdaten!A66</f>
        <v>0</v>
      </c>
      <c r="B39" s="117">
        <f>A_Stammdaten!B66</f>
        <v>0</v>
      </c>
      <c r="C39" s="55">
        <f t="shared" si="4"/>
        <v>0</v>
      </c>
      <c r="D39" s="118">
        <f>SUMIF(D_SAV!$A$5:$A$2004,$A39,D_SAV!$T$5:$T$2004)</f>
        <v>0</v>
      </c>
      <c r="E39" s="118">
        <f>SUMIFS(D2_WAV!$K$5:$K$204,D2_WAV!$A$5:$A$204,$A39,D2_WAV!$D$5:$D$204,"&gt;2015",D2_WAV!$D$5:$D$204,"&lt;="&amp;A_Stammdaten!$B$9)-SUMIFS(D2_WAV!$K$5:$K$204,D2_WAV!$A$5:$A$204,$A39,D2_WAV!$B$5:$B$204,"Geschäfts- oder Firmenwert",D2_WAV!$D$5:$D$204,"&gt;2015",D2_WAV!$D$5:$D$204,"&lt;="&amp;A_Stammdaten!$B$9)</f>
        <v>0</v>
      </c>
      <c r="F39" s="118">
        <f>SUMIF(D_SAV!$A$5:$A$2004,$A39,D_SAV!$S$5:$S$2004)</f>
        <v>0</v>
      </c>
      <c r="G39" s="118">
        <f>SUMIFS(D2_WAV!$J$5:$J$204,D2_WAV!$A$5:$A$204,$A39,D2_WAV!$D$5:$D$204,"&gt;2015",D2_WAV!$D$5:$D$204,"&lt;="&amp;A_Stammdaten!$B$9)-SUMIFS(D2_WAV!$J$5:$J$204,D2_WAV!$A$5:$A$204,$A39,D2_WAV!$B$5:$B$204,"Geschäfts- oder Firmenwert",D2_WAV!$D$5:$D$204,"&gt;2015",D2_WAV!$D$5:$D$204,"&lt;="&amp;A_Stammdaten!$B$9)</f>
        <v>0</v>
      </c>
      <c r="H39" s="118">
        <f>SUMIFS(D1_BKZ_NAKB_SoPo!$H$5:$H$204,D1_BKZ_NAKB_SoPo!$A$5:$A$204,$A39)</f>
        <v>0</v>
      </c>
      <c r="I39" s="118">
        <f>SUMIF(D_SAV!$A$5:$A$2004,$A39,D_SAV!$U$5:$U$2004)</f>
        <v>0</v>
      </c>
      <c r="J39" s="118">
        <f>SUMIFS(D2_WAV!$L$5:$L$204,D2_WAV!$A$5:$A$204,$A39,D2_WAV!$D$5:$D$204,"&gt;2015",D2_WAV!$D$5:$D$204,"&lt;="&amp;A_Stammdaten!$B$9)-SUMIFS(D2_WAV!$L$5:$L$204,D2_WAV!$A$5:$A$204,$A39,D2_WAV!$B$5:$B$204,"Geschäfts- oder Firmenwert",D2_WAV!$D$5:$D$204,"&gt;2015",D2_WAV!$D$5:$D$204,"&lt;="&amp;A_Stammdaten!$B$9)</f>
        <v>0</v>
      </c>
      <c r="K39" s="118">
        <f>SUMIFS(D1_BKZ_NAKB_SoPo!$I$5:$I$204,D1_BKZ_NAKB_SoPo!$A$5:$A$204,$A39)</f>
        <v>0</v>
      </c>
      <c r="L39" s="118">
        <f t="shared" si="5"/>
        <v>0</v>
      </c>
      <c r="M39" s="55">
        <f>$L39*Listen!$H$4</f>
        <v>0</v>
      </c>
      <c r="N39" s="118">
        <f>$L39*0.4*Listen!$H$2*0.035*A_Stammdaten!E66</f>
        <v>0</v>
      </c>
      <c r="O39" s="55">
        <f t="shared" si="6"/>
        <v>0</v>
      </c>
    </row>
    <row r="40" spans="1:15" ht="15" x14ac:dyDescent="0.25">
      <c r="A40" s="116">
        <f>A_Stammdaten!A67</f>
        <v>0</v>
      </c>
      <c r="B40" s="117">
        <f>A_Stammdaten!B67</f>
        <v>0</v>
      </c>
      <c r="C40" s="55">
        <f t="shared" si="4"/>
        <v>0</v>
      </c>
      <c r="D40" s="118">
        <f>SUMIF(D_SAV!$A$5:$A$2004,$A40,D_SAV!$T$5:$T$2004)</f>
        <v>0</v>
      </c>
      <c r="E40" s="118">
        <f>SUMIFS(D2_WAV!$K$5:$K$204,D2_WAV!$A$5:$A$204,$A40,D2_WAV!$D$5:$D$204,"&gt;2015",D2_WAV!$D$5:$D$204,"&lt;="&amp;A_Stammdaten!$B$9)-SUMIFS(D2_WAV!$K$5:$K$204,D2_WAV!$A$5:$A$204,$A40,D2_WAV!$B$5:$B$204,"Geschäfts- oder Firmenwert",D2_WAV!$D$5:$D$204,"&gt;2015",D2_WAV!$D$5:$D$204,"&lt;="&amp;A_Stammdaten!$B$9)</f>
        <v>0</v>
      </c>
      <c r="F40" s="118">
        <f>SUMIF(D_SAV!$A$5:$A$2004,$A40,D_SAV!$S$5:$S$2004)</f>
        <v>0</v>
      </c>
      <c r="G40" s="118">
        <f>SUMIFS(D2_WAV!$J$5:$J$204,D2_WAV!$A$5:$A$204,$A40,D2_WAV!$D$5:$D$204,"&gt;2015",D2_WAV!$D$5:$D$204,"&lt;="&amp;A_Stammdaten!$B$9)-SUMIFS(D2_WAV!$J$5:$J$204,D2_WAV!$A$5:$A$204,$A40,D2_WAV!$B$5:$B$204,"Geschäfts- oder Firmenwert",D2_WAV!$D$5:$D$204,"&gt;2015",D2_WAV!$D$5:$D$204,"&lt;="&amp;A_Stammdaten!$B$9)</f>
        <v>0</v>
      </c>
      <c r="H40" s="118">
        <f>SUMIFS(D1_BKZ_NAKB_SoPo!$H$5:$H$204,D1_BKZ_NAKB_SoPo!$A$5:$A$204,$A40)</f>
        <v>0</v>
      </c>
      <c r="I40" s="118">
        <f>SUMIF(D_SAV!$A$5:$A$2004,$A40,D_SAV!$U$5:$U$2004)</f>
        <v>0</v>
      </c>
      <c r="J40" s="118">
        <f>SUMIFS(D2_WAV!$L$5:$L$204,D2_WAV!$A$5:$A$204,$A40,D2_WAV!$D$5:$D$204,"&gt;2015",D2_WAV!$D$5:$D$204,"&lt;="&amp;A_Stammdaten!$B$9)-SUMIFS(D2_WAV!$L$5:$L$204,D2_WAV!$A$5:$A$204,$A40,D2_WAV!$B$5:$B$204,"Geschäfts- oder Firmenwert",D2_WAV!$D$5:$D$204,"&gt;2015",D2_WAV!$D$5:$D$204,"&lt;="&amp;A_Stammdaten!$B$9)</f>
        <v>0</v>
      </c>
      <c r="K40" s="118">
        <f>SUMIFS(D1_BKZ_NAKB_SoPo!$I$5:$I$204,D1_BKZ_NAKB_SoPo!$A$5:$A$204,$A40)</f>
        <v>0</v>
      </c>
      <c r="L40" s="118">
        <f t="shared" si="5"/>
        <v>0</v>
      </c>
      <c r="M40" s="55">
        <f>$L40*Listen!$H$4</f>
        <v>0</v>
      </c>
      <c r="N40" s="118">
        <f>$L40*0.4*Listen!$H$2*0.035*A_Stammdaten!E67</f>
        <v>0</v>
      </c>
      <c r="O40" s="55">
        <f t="shared" si="6"/>
        <v>0</v>
      </c>
    </row>
    <row r="41" spans="1:15" ht="15" x14ac:dyDescent="0.25">
      <c r="A41" s="116">
        <f>A_Stammdaten!A68</f>
        <v>0</v>
      </c>
      <c r="B41" s="117">
        <f>A_Stammdaten!B68</f>
        <v>0</v>
      </c>
      <c r="C41" s="55">
        <f t="shared" si="4"/>
        <v>0</v>
      </c>
      <c r="D41" s="118">
        <f>SUMIF(D_SAV!$A$5:$A$2004,$A41,D_SAV!$T$5:$T$2004)</f>
        <v>0</v>
      </c>
      <c r="E41" s="118">
        <f>SUMIFS(D2_WAV!$K$5:$K$204,D2_WAV!$A$5:$A$204,$A41,D2_WAV!$D$5:$D$204,"&gt;2015",D2_WAV!$D$5:$D$204,"&lt;="&amp;A_Stammdaten!$B$9)-SUMIFS(D2_WAV!$K$5:$K$204,D2_WAV!$A$5:$A$204,$A41,D2_WAV!$B$5:$B$204,"Geschäfts- oder Firmenwert",D2_WAV!$D$5:$D$204,"&gt;2015",D2_WAV!$D$5:$D$204,"&lt;="&amp;A_Stammdaten!$B$9)</f>
        <v>0</v>
      </c>
      <c r="F41" s="118">
        <f>SUMIF(D_SAV!$A$5:$A$2004,$A41,D_SAV!$S$5:$S$2004)</f>
        <v>0</v>
      </c>
      <c r="G41" s="118">
        <f>SUMIFS(D2_WAV!$J$5:$J$204,D2_WAV!$A$5:$A$204,$A41,D2_WAV!$D$5:$D$204,"&gt;2015",D2_WAV!$D$5:$D$204,"&lt;="&amp;A_Stammdaten!$B$9)-SUMIFS(D2_WAV!$J$5:$J$204,D2_WAV!$A$5:$A$204,$A41,D2_WAV!$B$5:$B$204,"Geschäfts- oder Firmenwert",D2_WAV!$D$5:$D$204,"&gt;2015",D2_WAV!$D$5:$D$204,"&lt;="&amp;A_Stammdaten!$B$9)</f>
        <v>0</v>
      </c>
      <c r="H41" s="118">
        <f>SUMIFS(D1_BKZ_NAKB_SoPo!$H$5:$H$204,D1_BKZ_NAKB_SoPo!$A$5:$A$204,$A41)</f>
        <v>0</v>
      </c>
      <c r="I41" s="118">
        <f>SUMIF(D_SAV!$A$5:$A$2004,$A41,D_SAV!$U$5:$U$2004)</f>
        <v>0</v>
      </c>
      <c r="J41" s="118">
        <f>SUMIFS(D2_WAV!$L$5:$L$204,D2_WAV!$A$5:$A$204,$A41,D2_WAV!$D$5:$D$204,"&gt;2015",D2_WAV!$D$5:$D$204,"&lt;="&amp;A_Stammdaten!$B$9)-SUMIFS(D2_WAV!$L$5:$L$204,D2_WAV!$A$5:$A$204,$A41,D2_WAV!$B$5:$B$204,"Geschäfts- oder Firmenwert",D2_WAV!$D$5:$D$204,"&gt;2015",D2_WAV!$D$5:$D$204,"&lt;="&amp;A_Stammdaten!$B$9)</f>
        <v>0</v>
      </c>
      <c r="K41" s="118">
        <f>SUMIFS(D1_BKZ_NAKB_SoPo!$I$5:$I$204,D1_BKZ_NAKB_SoPo!$A$5:$A$204,$A41)</f>
        <v>0</v>
      </c>
      <c r="L41" s="118">
        <f t="shared" si="5"/>
        <v>0</v>
      </c>
      <c r="M41" s="55">
        <f>$L41*Listen!$H$4</f>
        <v>0</v>
      </c>
      <c r="N41" s="118">
        <f>$L41*0.4*Listen!$H$2*0.035*A_Stammdaten!E68</f>
        <v>0</v>
      </c>
      <c r="O41" s="55">
        <f t="shared" si="6"/>
        <v>0</v>
      </c>
    </row>
    <row r="42" spans="1:15" ht="15" x14ac:dyDescent="0.25">
      <c r="A42" s="116">
        <f>A_Stammdaten!A69</f>
        <v>0</v>
      </c>
      <c r="B42" s="117">
        <f>A_Stammdaten!B69</f>
        <v>0</v>
      </c>
      <c r="C42" s="55">
        <f t="shared" si="4"/>
        <v>0</v>
      </c>
      <c r="D42" s="118">
        <f>SUMIF(D_SAV!$A$5:$A$2004,$A42,D_SAV!$T$5:$T$2004)</f>
        <v>0</v>
      </c>
      <c r="E42" s="118">
        <f>SUMIFS(D2_WAV!$K$5:$K$204,D2_WAV!$A$5:$A$204,$A42,D2_WAV!$D$5:$D$204,"&gt;2015",D2_WAV!$D$5:$D$204,"&lt;="&amp;A_Stammdaten!$B$9)-SUMIFS(D2_WAV!$K$5:$K$204,D2_WAV!$A$5:$A$204,$A42,D2_WAV!$B$5:$B$204,"Geschäfts- oder Firmenwert",D2_WAV!$D$5:$D$204,"&gt;2015",D2_WAV!$D$5:$D$204,"&lt;="&amp;A_Stammdaten!$B$9)</f>
        <v>0</v>
      </c>
      <c r="F42" s="118">
        <f>SUMIF(D_SAV!$A$5:$A$2004,$A42,D_SAV!$S$5:$S$2004)</f>
        <v>0</v>
      </c>
      <c r="G42" s="118">
        <f>SUMIFS(D2_WAV!$J$5:$J$204,D2_WAV!$A$5:$A$204,$A42,D2_WAV!$D$5:$D$204,"&gt;2015",D2_WAV!$D$5:$D$204,"&lt;="&amp;A_Stammdaten!$B$9)-SUMIFS(D2_WAV!$J$5:$J$204,D2_WAV!$A$5:$A$204,$A42,D2_WAV!$B$5:$B$204,"Geschäfts- oder Firmenwert",D2_WAV!$D$5:$D$204,"&gt;2015",D2_WAV!$D$5:$D$204,"&lt;="&amp;A_Stammdaten!$B$9)</f>
        <v>0</v>
      </c>
      <c r="H42" s="118">
        <f>SUMIFS(D1_BKZ_NAKB_SoPo!$H$5:$H$204,D1_BKZ_NAKB_SoPo!$A$5:$A$204,$A42)</f>
        <v>0</v>
      </c>
      <c r="I42" s="118">
        <f>SUMIF(D_SAV!$A$5:$A$2004,$A42,D_SAV!$U$5:$U$2004)</f>
        <v>0</v>
      </c>
      <c r="J42" s="118">
        <f>SUMIFS(D2_WAV!$L$5:$L$204,D2_WAV!$A$5:$A$204,$A42,D2_WAV!$D$5:$D$204,"&gt;2015",D2_WAV!$D$5:$D$204,"&lt;="&amp;A_Stammdaten!$B$9)-SUMIFS(D2_WAV!$L$5:$L$204,D2_WAV!$A$5:$A$204,$A42,D2_WAV!$B$5:$B$204,"Geschäfts- oder Firmenwert",D2_WAV!$D$5:$D$204,"&gt;2015",D2_WAV!$D$5:$D$204,"&lt;="&amp;A_Stammdaten!$B$9)</f>
        <v>0</v>
      </c>
      <c r="K42" s="118">
        <f>SUMIFS(D1_BKZ_NAKB_SoPo!$I$5:$I$204,D1_BKZ_NAKB_SoPo!$A$5:$A$204,$A42)</f>
        <v>0</v>
      </c>
      <c r="L42" s="118">
        <f t="shared" si="5"/>
        <v>0</v>
      </c>
      <c r="M42" s="55">
        <f>$L42*Listen!$H$4</f>
        <v>0</v>
      </c>
      <c r="N42" s="118">
        <f>$L42*0.4*Listen!$H$2*0.035*A_Stammdaten!E69</f>
        <v>0</v>
      </c>
      <c r="O42" s="55">
        <f t="shared" si="6"/>
        <v>0</v>
      </c>
    </row>
    <row r="43" spans="1:15" ht="15" x14ac:dyDescent="0.25">
      <c r="A43" s="116">
        <f>A_Stammdaten!A70</f>
        <v>0</v>
      </c>
      <c r="B43" s="117">
        <f>A_Stammdaten!B70</f>
        <v>0</v>
      </c>
      <c r="C43" s="55">
        <f t="shared" si="4"/>
        <v>0</v>
      </c>
      <c r="D43" s="118">
        <f>SUMIF(D_SAV!$A$5:$A$2004,$A43,D_SAV!$T$5:$T$2004)</f>
        <v>0</v>
      </c>
      <c r="E43" s="118">
        <f>SUMIFS(D2_WAV!$K$5:$K$204,D2_WAV!$A$5:$A$204,$A43,D2_WAV!$D$5:$D$204,"&gt;2015",D2_WAV!$D$5:$D$204,"&lt;="&amp;A_Stammdaten!$B$9)-SUMIFS(D2_WAV!$K$5:$K$204,D2_WAV!$A$5:$A$204,$A43,D2_WAV!$B$5:$B$204,"Geschäfts- oder Firmenwert",D2_WAV!$D$5:$D$204,"&gt;2015",D2_WAV!$D$5:$D$204,"&lt;="&amp;A_Stammdaten!$B$9)</f>
        <v>0</v>
      </c>
      <c r="F43" s="118">
        <f>SUMIF(D_SAV!$A$5:$A$2004,$A43,D_SAV!$S$5:$S$2004)</f>
        <v>0</v>
      </c>
      <c r="G43" s="118">
        <f>SUMIFS(D2_WAV!$J$5:$J$204,D2_WAV!$A$5:$A$204,$A43,D2_WAV!$D$5:$D$204,"&gt;2015",D2_WAV!$D$5:$D$204,"&lt;="&amp;A_Stammdaten!$B$9)-SUMIFS(D2_WAV!$J$5:$J$204,D2_WAV!$A$5:$A$204,$A43,D2_WAV!$B$5:$B$204,"Geschäfts- oder Firmenwert",D2_WAV!$D$5:$D$204,"&gt;2015",D2_WAV!$D$5:$D$204,"&lt;="&amp;A_Stammdaten!$B$9)</f>
        <v>0</v>
      </c>
      <c r="H43" s="118">
        <f>SUMIFS(D1_BKZ_NAKB_SoPo!$H$5:$H$204,D1_BKZ_NAKB_SoPo!$A$5:$A$204,$A43)</f>
        <v>0</v>
      </c>
      <c r="I43" s="118">
        <f>SUMIF(D_SAV!$A$5:$A$2004,$A43,D_SAV!$U$5:$U$2004)</f>
        <v>0</v>
      </c>
      <c r="J43" s="118">
        <f>SUMIFS(D2_WAV!$L$5:$L$204,D2_WAV!$A$5:$A$204,$A43,D2_WAV!$D$5:$D$204,"&gt;2015",D2_WAV!$D$5:$D$204,"&lt;="&amp;A_Stammdaten!$B$9)-SUMIFS(D2_WAV!$L$5:$L$204,D2_WAV!$A$5:$A$204,$A43,D2_WAV!$B$5:$B$204,"Geschäfts- oder Firmenwert",D2_WAV!$D$5:$D$204,"&gt;2015",D2_WAV!$D$5:$D$204,"&lt;="&amp;A_Stammdaten!$B$9)</f>
        <v>0</v>
      </c>
      <c r="K43" s="118">
        <f>SUMIFS(D1_BKZ_NAKB_SoPo!$I$5:$I$204,D1_BKZ_NAKB_SoPo!$A$5:$A$204,$A43)</f>
        <v>0</v>
      </c>
      <c r="L43" s="118">
        <f t="shared" si="5"/>
        <v>0</v>
      </c>
      <c r="M43" s="55">
        <f>$L43*Listen!$H$4</f>
        <v>0</v>
      </c>
      <c r="N43" s="118">
        <f>$L43*0.4*Listen!$H$2*0.035*A_Stammdaten!E70</f>
        <v>0</v>
      </c>
      <c r="O43" s="55">
        <f t="shared" si="6"/>
        <v>0</v>
      </c>
    </row>
    <row r="44" spans="1:15" ht="15" x14ac:dyDescent="0.25">
      <c r="A44" s="116">
        <f>A_Stammdaten!A71</f>
        <v>0</v>
      </c>
      <c r="B44" s="117">
        <f>A_Stammdaten!B71</f>
        <v>0</v>
      </c>
      <c r="C44" s="55">
        <f t="shared" si="4"/>
        <v>0</v>
      </c>
      <c r="D44" s="118">
        <f>SUMIF(D_SAV!$A$5:$A$2004,$A44,D_SAV!$T$5:$T$2004)</f>
        <v>0</v>
      </c>
      <c r="E44" s="118">
        <f>SUMIFS(D2_WAV!$K$5:$K$204,D2_WAV!$A$5:$A$204,$A44,D2_WAV!$D$5:$D$204,"&gt;2015",D2_WAV!$D$5:$D$204,"&lt;="&amp;A_Stammdaten!$B$9)-SUMIFS(D2_WAV!$K$5:$K$204,D2_WAV!$A$5:$A$204,$A44,D2_WAV!$B$5:$B$204,"Geschäfts- oder Firmenwert",D2_WAV!$D$5:$D$204,"&gt;2015",D2_WAV!$D$5:$D$204,"&lt;="&amp;A_Stammdaten!$B$9)</f>
        <v>0</v>
      </c>
      <c r="F44" s="118">
        <f>SUMIF(D_SAV!$A$5:$A$2004,$A44,D_SAV!$S$5:$S$2004)</f>
        <v>0</v>
      </c>
      <c r="G44" s="118">
        <f>SUMIFS(D2_WAV!$J$5:$J$204,D2_WAV!$A$5:$A$204,$A44,D2_WAV!$D$5:$D$204,"&gt;2015",D2_WAV!$D$5:$D$204,"&lt;="&amp;A_Stammdaten!$B$9)-SUMIFS(D2_WAV!$J$5:$J$204,D2_WAV!$A$5:$A$204,$A44,D2_WAV!$B$5:$B$204,"Geschäfts- oder Firmenwert",D2_WAV!$D$5:$D$204,"&gt;2015",D2_WAV!$D$5:$D$204,"&lt;="&amp;A_Stammdaten!$B$9)</f>
        <v>0</v>
      </c>
      <c r="H44" s="118">
        <f>SUMIFS(D1_BKZ_NAKB_SoPo!$H$5:$H$204,D1_BKZ_NAKB_SoPo!$A$5:$A$204,$A44)</f>
        <v>0</v>
      </c>
      <c r="I44" s="118">
        <f>SUMIF(D_SAV!$A$5:$A$2004,$A44,D_SAV!$U$5:$U$2004)</f>
        <v>0</v>
      </c>
      <c r="J44" s="118">
        <f>SUMIFS(D2_WAV!$L$5:$L$204,D2_WAV!$A$5:$A$204,$A44,D2_WAV!$D$5:$D$204,"&gt;2015",D2_WAV!$D$5:$D$204,"&lt;="&amp;A_Stammdaten!$B$9)-SUMIFS(D2_WAV!$L$5:$L$204,D2_WAV!$A$5:$A$204,$A44,D2_WAV!$B$5:$B$204,"Geschäfts- oder Firmenwert",D2_WAV!$D$5:$D$204,"&gt;2015",D2_WAV!$D$5:$D$204,"&lt;="&amp;A_Stammdaten!$B$9)</f>
        <v>0</v>
      </c>
      <c r="K44" s="118">
        <f>SUMIFS(D1_BKZ_NAKB_SoPo!$I$5:$I$204,D1_BKZ_NAKB_SoPo!$A$5:$A$204,$A44)</f>
        <v>0</v>
      </c>
      <c r="L44" s="118">
        <f t="shared" si="5"/>
        <v>0</v>
      </c>
      <c r="M44" s="55">
        <f>$L44*Listen!$H$4</f>
        <v>0</v>
      </c>
      <c r="N44" s="118">
        <f>$L44*0.4*Listen!$H$2*0.035*A_Stammdaten!E71</f>
        <v>0</v>
      </c>
      <c r="O44" s="55">
        <f t="shared" si="6"/>
        <v>0</v>
      </c>
    </row>
    <row r="45" spans="1:15" ht="15" x14ac:dyDescent="0.25">
      <c r="A45" s="116">
        <f>A_Stammdaten!A72</f>
        <v>0</v>
      </c>
      <c r="B45" s="117">
        <f>A_Stammdaten!B72</f>
        <v>0</v>
      </c>
      <c r="C45" s="55">
        <f t="shared" si="4"/>
        <v>0</v>
      </c>
      <c r="D45" s="118">
        <f>SUMIF(D_SAV!$A$5:$A$2004,$A45,D_SAV!$T$5:$T$2004)</f>
        <v>0</v>
      </c>
      <c r="E45" s="118">
        <f>SUMIFS(D2_WAV!$K$5:$K$204,D2_WAV!$A$5:$A$204,$A45,D2_WAV!$D$5:$D$204,"&gt;2015",D2_WAV!$D$5:$D$204,"&lt;="&amp;A_Stammdaten!$B$9)-SUMIFS(D2_WAV!$K$5:$K$204,D2_WAV!$A$5:$A$204,$A45,D2_WAV!$B$5:$B$204,"Geschäfts- oder Firmenwert",D2_WAV!$D$5:$D$204,"&gt;2015",D2_WAV!$D$5:$D$204,"&lt;="&amp;A_Stammdaten!$B$9)</f>
        <v>0</v>
      </c>
      <c r="F45" s="118">
        <f>SUMIF(D_SAV!$A$5:$A$2004,$A45,D_SAV!$S$5:$S$2004)</f>
        <v>0</v>
      </c>
      <c r="G45" s="118">
        <f>SUMIFS(D2_WAV!$J$5:$J$204,D2_WAV!$A$5:$A$204,$A45,D2_WAV!$D$5:$D$204,"&gt;2015",D2_WAV!$D$5:$D$204,"&lt;="&amp;A_Stammdaten!$B$9)-SUMIFS(D2_WAV!$J$5:$J$204,D2_WAV!$A$5:$A$204,$A45,D2_WAV!$B$5:$B$204,"Geschäfts- oder Firmenwert",D2_WAV!$D$5:$D$204,"&gt;2015",D2_WAV!$D$5:$D$204,"&lt;="&amp;A_Stammdaten!$B$9)</f>
        <v>0</v>
      </c>
      <c r="H45" s="118">
        <f>SUMIFS(D1_BKZ_NAKB_SoPo!$H$5:$H$204,D1_BKZ_NAKB_SoPo!$A$5:$A$204,$A45)</f>
        <v>0</v>
      </c>
      <c r="I45" s="118">
        <f>SUMIF(D_SAV!$A$5:$A$2004,$A45,D_SAV!$U$5:$U$2004)</f>
        <v>0</v>
      </c>
      <c r="J45" s="118">
        <f>SUMIFS(D2_WAV!$L$5:$L$204,D2_WAV!$A$5:$A$204,$A45,D2_WAV!$D$5:$D$204,"&gt;2015",D2_WAV!$D$5:$D$204,"&lt;="&amp;A_Stammdaten!$B$9)-SUMIFS(D2_WAV!$L$5:$L$204,D2_WAV!$A$5:$A$204,$A45,D2_WAV!$B$5:$B$204,"Geschäfts- oder Firmenwert",D2_WAV!$D$5:$D$204,"&gt;2015",D2_WAV!$D$5:$D$204,"&lt;="&amp;A_Stammdaten!$B$9)</f>
        <v>0</v>
      </c>
      <c r="K45" s="118">
        <f>SUMIFS(D1_BKZ_NAKB_SoPo!$I$5:$I$204,D1_BKZ_NAKB_SoPo!$A$5:$A$204,$A45)</f>
        <v>0</v>
      </c>
      <c r="L45" s="118">
        <f t="shared" si="5"/>
        <v>0</v>
      </c>
      <c r="M45" s="55">
        <f>$L45*Listen!$H$4</f>
        <v>0</v>
      </c>
      <c r="N45" s="118">
        <f>$L45*0.4*Listen!$H$2*0.035*A_Stammdaten!E72</f>
        <v>0</v>
      </c>
      <c r="O45" s="55">
        <f t="shared" si="6"/>
        <v>0</v>
      </c>
    </row>
    <row r="46" spans="1:15" ht="15" x14ac:dyDescent="0.25">
      <c r="A46" s="116">
        <f>A_Stammdaten!A73</f>
        <v>0</v>
      </c>
      <c r="B46" s="117">
        <f>A_Stammdaten!B73</f>
        <v>0</v>
      </c>
      <c r="C46" s="55">
        <f t="shared" si="4"/>
        <v>0</v>
      </c>
      <c r="D46" s="118">
        <f>SUMIF(D_SAV!$A$5:$A$2004,$A46,D_SAV!$T$5:$T$2004)</f>
        <v>0</v>
      </c>
      <c r="E46" s="118">
        <f>SUMIFS(D2_WAV!$K$5:$K$204,D2_WAV!$A$5:$A$204,$A46,D2_WAV!$D$5:$D$204,"&gt;2015",D2_WAV!$D$5:$D$204,"&lt;="&amp;A_Stammdaten!$B$9)-SUMIFS(D2_WAV!$K$5:$K$204,D2_WAV!$A$5:$A$204,$A46,D2_WAV!$B$5:$B$204,"Geschäfts- oder Firmenwert",D2_WAV!$D$5:$D$204,"&gt;2015",D2_WAV!$D$5:$D$204,"&lt;="&amp;A_Stammdaten!$B$9)</f>
        <v>0</v>
      </c>
      <c r="F46" s="118">
        <f>SUMIF(D_SAV!$A$5:$A$2004,$A46,D_SAV!$S$5:$S$2004)</f>
        <v>0</v>
      </c>
      <c r="G46" s="118">
        <f>SUMIFS(D2_WAV!$J$5:$J$204,D2_WAV!$A$5:$A$204,$A46,D2_WAV!$D$5:$D$204,"&gt;2015",D2_WAV!$D$5:$D$204,"&lt;="&amp;A_Stammdaten!$B$9)-SUMIFS(D2_WAV!$J$5:$J$204,D2_WAV!$A$5:$A$204,$A46,D2_WAV!$B$5:$B$204,"Geschäfts- oder Firmenwert",D2_WAV!$D$5:$D$204,"&gt;2015",D2_WAV!$D$5:$D$204,"&lt;="&amp;A_Stammdaten!$B$9)</f>
        <v>0</v>
      </c>
      <c r="H46" s="118">
        <f>SUMIFS(D1_BKZ_NAKB_SoPo!$H$5:$H$204,D1_BKZ_NAKB_SoPo!$A$5:$A$204,$A46)</f>
        <v>0</v>
      </c>
      <c r="I46" s="118">
        <f>SUMIF(D_SAV!$A$5:$A$2004,$A46,D_SAV!$U$5:$U$2004)</f>
        <v>0</v>
      </c>
      <c r="J46" s="118">
        <f>SUMIFS(D2_WAV!$L$5:$L$204,D2_WAV!$A$5:$A$204,$A46,D2_WAV!$D$5:$D$204,"&gt;2015",D2_WAV!$D$5:$D$204,"&lt;="&amp;A_Stammdaten!$B$9)-SUMIFS(D2_WAV!$L$5:$L$204,D2_WAV!$A$5:$A$204,$A46,D2_WAV!$B$5:$B$204,"Geschäfts- oder Firmenwert",D2_WAV!$D$5:$D$204,"&gt;2015",D2_WAV!$D$5:$D$204,"&lt;="&amp;A_Stammdaten!$B$9)</f>
        <v>0</v>
      </c>
      <c r="K46" s="118">
        <f>SUMIFS(D1_BKZ_NAKB_SoPo!$I$5:$I$204,D1_BKZ_NAKB_SoPo!$A$5:$A$204,$A46)</f>
        <v>0</v>
      </c>
      <c r="L46" s="118">
        <f t="shared" si="5"/>
        <v>0</v>
      </c>
      <c r="M46" s="55">
        <f>$L46*Listen!$H$4</f>
        <v>0</v>
      </c>
      <c r="N46" s="118">
        <f>$L46*0.4*Listen!$H$2*0.035*A_Stammdaten!E73</f>
        <v>0</v>
      </c>
      <c r="O46" s="55">
        <f t="shared" si="6"/>
        <v>0</v>
      </c>
    </row>
    <row r="47" spans="1:15" ht="15" x14ac:dyDescent="0.25">
      <c r="A47" s="116">
        <f>A_Stammdaten!A74</f>
        <v>0</v>
      </c>
      <c r="B47" s="117">
        <f>A_Stammdaten!B74</f>
        <v>0</v>
      </c>
      <c r="C47" s="55">
        <f t="shared" si="4"/>
        <v>0</v>
      </c>
      <c r="D47" s="118">
        <f>SUMIF(D_SAV!$A$5:$A$2004,$A47,D_SAV!$T$5:$T$2004)</f>
        <v>0</v>
      </c>
      <c r="E47" s="118">
        <f>SUMIFS(D2_WAV!$K$5:$K$204,D2_WAV!$A$5:$A$204,$A47,D2_WAV!$D$5:$D$204,"&gt;2015",D2_WAV!$D$5:$D$204,"&lt;="&amp;A_Stammdaten!$B$9)-SUMIFS(D2_WAV!$K$5:$K$204,D2_WAV!$A$5:$A$204,$A47,D2_WAV!$B$5:$B$204,"Geschäfts- oder Firmenwert",D2_WAV!$D$5:$D$204,"&gt;2015",D2_WAV!$D$5:$D$204,"&lt;="&amp;A_Stammdaten!$B$9)</f>
        <v>0</v>
      </c>
      <c r="F47" s="118">
        <f>SUMIF(D_SAV!$A$5:$A$2004,$A47,D_SAV!$S$5:$S$2004)</f>
        <v>0</v>
      </c>
      <c r="G47" s="118">
        <f>SUMIFS(D2_WAV!$J$5:$J$204,D2_WAV!$A$5:$A$204,$A47,D2_WAV!$D$5:$D$204,"&gt;2015",D2_WAV!$D$5:$D$204,"&lt;="&amp;A_Stammdaten!$B$9)-SUMIFS(D2_WAV!$J$5:$J$204,D2_WAV!$A$5:$A$204,$A47,D2_WAV!$B$5:$B$204,"Geschäfts- oder Firmenwert",D2_WAV!$D$5:$D$204,"&gt;2015",D2_WAV!$D$5:$D$204,"&lt;="&amp;A_Stammdaten!$B$9)</f>
        <v>0</v>
      </c>
      <c r="H47" s="118">
        <f>SUMIFS(D1_BKZ_NAKB_SoPo!$H$5:$H$204,D1_BKZ_NAKB_SoPo!$A$5:$A$204,$A47)</f>
        <v>0</v>
      </c>
      <c r="I47" s="118">
        <f>SUMIF(D_SAV!$A$5:$A$2004,$A47,D_SAV!$U$5:$U$2004)</f>
        <v>0</v>
      </c>
      <c r="J47" s="118">
        <f>SUMIFS(D2_WAV!$L$5:$L$204,D2_WAV!$A$5:$A$204,$A47,D2_WAV!$D$5:$D$204,"&gt;2015",D2_WAV!$D$5:$D$204,"&lt;="&amp;A_Stammdaten!$B$9)-SUMIFS(D2_WAV!$L$5:$L$204,D2_WAV!$A$5:$A$204,$A47,D2_WAV!$B$5:$B$204,"Geschäfts- oder Firmenwert",D2_WAV!$D$5:$D$204,"&gt;2015",D2_WAV!$D$5:$D$204,"&lt;="&amp;A_Stammdaten!$B$9)</f>
        <v>0</v>
      </c>
      <c r="K47" s="118">
        <f>SUMIFS(D1_BKZ_NAKB_SoPo!$I$5:$I$204,D1_BKZ_NAKB_SoPo!$A$5:$A$204,$A47)</f>
        <v>0</v>
      </c>
      <c r="L47" s="118">
        <f t="shared" si="5"/>
        <v>0</v>
      </c>
      <c r="M47" s="55">
        <f>$L47*Listen!$H$4</f>
        <v>0</v>
      </c>
      <c r="N47" s="118">
        <f>$L47*0.4*Listen!$H$2*0.035*A_Stammdaten!E74</f>
        <v>0</v>
      </c>
      <c r="O47" s="55">
        <f t="shared" si="6"/>
        <v>0</v>
      </c>
    </row>
    <row r="48" spans="1:15" ht="15" x14ac:dyDescent="0.25">
      <c r="A48" s="116">
        <f>A_Stammdaten!A75</f>
        <v>0</v>
      </c>
      <c r="B48" s="117">
        <f>A_Stammdaten!B75</f>
        <v>0</v>
      </c>
      <c r="C48" s="55">
        <f t="shared" si="4"/>
        <v>0</v>
      </c>
      <c r="D48" s="118">
        <f>SUMIF(D_SAV!$A$5:$A$2004,$A48,D_SAV!$T$5:$T$2004)</f>
        <v>0</v>
      </c>
      <c r="E48" s="118">
        <f>SUMIFS(D2_WAV!$K$5:$K$204,D2_WAV!$A$5:$A$204,$A48,D2_WAV!$D$5:$D$204,"&gt;2015",D2_WAV!$D$5:$D$204,"&lt;="&amp;A_Stammdaten!$B$9)-SUMIFS(D2_WAV!$K$5:$K$204,D2_WAV!$A$5:$A$204,$A48,D2_WAV!$B$5:$B$204,"Geschäfts- oder Firmenwert",D2_WAV!$D$5:$D$204,"&gt;2015",D2_WAV!$D$5:$D$204,"&lt;="&amp;A_Stammdaten!$B$9)</f>
        <v>0</v>
      </c>
      <c r="F48" s="118">
        <f>SUMIF(D_SAV!$A$5:$A$2004,$A48,D_SAV!$S$5:$S$2004)</f>
        <v>0</v>
      </c>
      <c r="G48" s="118">
        <f>SUMIFS(D2_WAV!$J$5:$J$204,D2_WAV!$A$5:$A$204,$A48,D2_WAV!$D$5:$D$204,"&gt;2015",D2_WAV!$D$5:$D$204,"&lt;="&amp;A_Stammdaten!$B$9)-SUMIFS(D2_WAV!$J$5:$J$204,D2_WAV!$A$5:$A$204,$A48,D2_WAV!$B$5:$B$204,"Geschäfts- oder Firmenwert",D2_WAV!$D$5:$D$204,"&gt;2015",D2_WAV!$D$5:$D$204,"&lt;="&amp;A_Stammdaten!$B$9)</f>
        <v>0</v>
      </c>
      <c r="H48" s="118">
        <f>SUMIFS(D1_BKZ_NAKB_SoPo!$H$5:$H$204,D1_BKZ_NAKB_SoPo!$A$5:$A$204,$A48)</f>
        <v>0</v>
      </c>
      <c r="I48" s="118">
        <f>SUMIF(D_SAV!$A$5:$A$2004,$A48,D_SAV!$U$5:$U$2004)</f>
        <v>0</v>
      </c>
      <c r="J48" s="118">
        <f>SUMIFS(D2_WAV!$L$5:$L$204,D2_WAV!$A$5:$A$204,$A48,D2_WAV!$D$5:$D$204,"&gt;2015",D2_WAV!$D$5:$D$204,"&lt;="&amp;A_Stammdaten!$B$9)-SUMIFS(D2_WAV!$L$5:$L$204,D2_WAV!$A$5:$A$204,$A48,D2_WAV!$B$5:$B$204,"Geschäfts- oder Firmenwert",D2_WAV!$D$5:$D$204,"&gt;2015",D2_WAV!$D$5:$D$204,"&lt;="&amp;A_Stammdaten!$B$9)</f>
        <v>0</v>
      </c>
      <c r="K48" s="118">
        <f>SUMIFS(D1_BKZ_NAKB_SoPo!$I$5:$I$204,D1_BKZ_NAKB_SoPo!$A$5:$A$204,$A48)</f>
        <v>0</v>
      </c>
      <c r="L48" s="118">
        <f t="shared" si="5"/>
        <v>0</v>
      </c>
      <c r="M48" s="55">
        <f>$L48*Listen!$H$4</f>
        <v>0</v>
      </c>
      <c r="N48" s="118">
        <f>$L48*0.4*Listen!$H$2*0.035*A_Stammdaten!E75</f>
        <v>0</v>
      </c>
      <c r="O48" s="55">
        <f t="shared" si="6"/>
        <v>0</v>
      </c>
    </row>
    <row r="49" spans="1:15" ht="15" x14ac:dyDescent="0.25">
      <c r="A49" s="116">
        <f>A_Stammdaten!A76</f>
        <v>0</v>
      </c>
      <c r="B49" s="117">
        <f>A_Stammdaten!B76</f>
        <v>0</v>
      </c>
      <c r="C49" s="55">
        <f t="shared" si="4"/>
        <v>0</v>
      </c>
      <c r="D49" s="118">
        <f>SUMIF(D_SAV!$A$5:$A$2004,$A49,D_SAV!$T$5:$T$2004)</f>
        <v>0</v>
      </c>
      <c r="E49" s="118">
        <f>SUMIFS(D2_WAV!$K$5:$K$204,D2_WAV!$A$5:$A$204,$A49,D2_WAV!$D$5:$D$204,"&gt;2015",D2_WAV!$D$5:$D$204,"&lt;="&amp;A_Stammdaten!$B$9)-SUMIFS(D2_WAV!$K$5:$K$204,D2_WAV!$A$5:$A$204,$A49,D2_WAV!$B$5:$B$204,"Geschäfts- oder Firmenwert",D2_WAV!$D$5:$D$204,"&gt;2015",D2_WAV!$D$5:$D$204,"&lt;="&amp;A_Stammdaten!$B$9)</f>
        <v>0</v>
      </c>
      <c r="F49" s="118">
        <f>SUMIF(D_SAV!$A$5:$A$2004,$A49,D_SAV!$S$5:$S$2004)</f>
        <v>0</v>
      </c>
      <c r="G49" s="118">
        <f>SUMIFS(D2_WAV!$J$5:$J$204,D2_WAV!$A$5:$A$204,$A49,D2_WAV!$D$5:$D$204,"&gt;2015",D2_WAV!$D$5:$D$204,"&lt;="&amp;A_Stammdaten!$B$9)-SUMIFS(D2_WAV!$J$5:$J$204,D2_WAV!$A$5:$A$204,$A49,D2_WAV!$B$5:$B$204,"Geschäfts- oder Firmenwert",D2_WAV!$D$5:$D$204,"&gt;2015",D2_WAV!$D$5:$D$204,"&lt;="&amp;A_Stammdaten!$B$9)</f>
        <v>0</v>
      </c>
      <c r="H49" s="118">
        <f>SUMIFS(D1_BKZ_NAKB_SoPo!$H$5:$H$204,D1_BKZ_NAKB_SoPo!$A$5:$A$204,$A49)</f>
        <v>0</v>
      </c>
      <c r="I49" s="118">
        <f>SUMIF(D_SAV!$A$5:$A$2004,$A49,D_SAV!$U$5:$U$2004)</f>
        <v>0</v>
      </c>
      <c r="J49" s="118">
        <f>SUMIFS(D2_WAV!$L$5:$L$204,D2_WAV!$A$5:$A$204,$A49,D2_WAV!$D$5:$D$204,"&gt;2015",D2_WAV!$D$5:$D$204,"&lt;="&amp;A_Stammdaten!$B$9)-SUMIFS(D2_WAV!$L$5:$L$204,D2_WAV!$A$5:$A$204,$A49,D2_WAV!$B$5:$B$204,"Geschäfts- oder Firmenwert",D2_WAV!$D$5:$D$204,"&gt;2015",D2_WAV!$D$5:$D$204,"&lt;="&amp;A_Stammdaten!$B$9)</f>
        <v>0</v>
      </c>
      <c r="K49" s="118">
        <f>SUMIFS(D1_BKZ_NAKB_SoPo!$I$5:$I$204,D1_BKZ_NAKB_SoPo!$A$5:$A$204,$A49)</f>
        <v>0</v>
      </c>
      <c r="L49" s="118">
        <f t="shared" si="5"/>
        <v>0</v>
      </c>
      <c r="M49" s="55">
        <f>$L49*Listen!$H$4</f>
        <v>0</v>
      </c>
      <c r="N49" s="118">
        <f>$L49*0.4*Listen!$H$2*0.035*A_Stammdaten!E76</f>
        <v>0</v>
      </c>
      <c r="O49" s="55">
        <f t="shared" si="6"/>
        <v>0</v>
      </c>
    </row>
    <row r="50" spans="1:15" ht="15" x14ac:dyDescent="0.25">
      <c r="A50" s="116">
        <f>A_Stammdaten!A77</f>
        <v>0</v>
      </c>
      <c r="B50" s="117">
        <f>A_Stammdaten!B77</f>
        <v>0</v>
      </c>
      <c r="C50" s="55">
        <f t="shared" si="4"/>
        <v>0</v>
      </c>
      <c r="D50" s="118">
        <f>SUMIF(D_SAV!$A$5:$A$2004,$A50,D_SAV!$T$5:$T$2004)</f>
        <v>0</v>
      </c>
      <c r="E50" s="118">
        <f>SUMIFS(D2_WAV!$K$5:$K$204,D2_WAV!$A$5:$A$204,$A50,D2_WAV!$D$5:$D$204,"&gt;2015",D2_WAV!$D$5:$D$204,"&lt;="&amp;A_Stammdaten!$B$9)-SUMIFS(D2_WAV!$K$5:$K$204,D2_WAV!$A$5:$A$204,$A50,D2_WAV!$B$5:$B$204,"Geschäfts- oder Firmenwert",D2_WAV!$D$5:$D$204,"&gt;2015",D2_WAV!$D$5:$D$204,"&lt;="&amp;A_Stammdaten!$B$9)</f>
        <v>0</v>
      </c>
      <c r="F50" s="118">
        <f>SUMIF(D_SAV!$A$5:$A$2004,$A50,D_SAV!$S$5:$S$2004)</f>
        <v>0</v>
      </c>
      <c r="G50" s="118">
        <f>SUMIFS(D2_WAV!$J$5:$J$204,D2_WAV!$A$5:$A$204,$A50,D2_WAV!$D$5:$D$204,"&gt;2015",D2_WAV!$D$5:$D$204,"&lt;="&amp;A_Stammdaten!$B$9)-SUMIFS(D2_WAV!$J$5:$J$204,D2_WAV!$A$5:$A$204,$A50,D2_WAV!$B$5:$B$204,"Geschäfts- oder Firmenwert",D2_WAV!$D$5:$D$204,"&gt;2015",D2_WAV!$D$5:$D$204,"&lt;="&amp;A_Stammdaten!$B$9)</f>
        <v>0</v>
      </c>
      <c r="H50" s="118">
        <f>SUMIFS(D1_BKZ_NAKB_SoPo!$H$5:$H$204,D1_BKZ_NAKB_SoPo!$A$5:$A$204,$A50)</f>
        <v>0</v>
      </c>
      <c r="I50" s="118">
        <f>SUMIF(D_SAV!$A$5:$A$2004,$A50,D_SAV!$U$5:$U$2004)</f>
        <v>0</v>
      </c>
      <c r="J50" s="118">
        <f>SUMIFS(D2_WAV!$L$5:$L$204,D2_WAV!$A$5:$A$204,$A50,D2_WAV!$D$5:$D$204,"&gt;2015",D2_WAV!$D$5:$D$204,"&lt;="&amp;A_Stammdaten!$B$9)-SUMIFS(D2_WAV!$L$5:$L$204,D2_WAV!$A$5:$A$204,$A50,D2_WAV!$B$5:$B$204,"Geschäfts- oder Firmenwert",D2_WAV!$D$5:$D$204,"&gt;2015",D2_WAV!$D$5:$D$204,"&lt;="&amp;A_Stammdaten!$B$9)</f>
        <v>0</v>
      </c>
      <c r="K50" s="118">
        <f>SUMIFS(D1_BKZ_NAKB_SoPo!$I$5:$I$204,D1_BKZ_NAKB_SoPo!$A$5:$A$204,$A50)</f>
        <v>0</v>
      </c>
      <c r="L50" s="118">
        <f t="shared" si="5"/>
        <v>0</v>
      </c>
      <c r="M50" s="55">
        <f>$L50*Listen!$H$4</f>
        <v>0</v>
      </c>
      <c r="N50" s="118">
        <f>$L50*0.4*Listen!$H$2*0.035*A_Stammdaten!E77</f>
        <v>0</v>
      </c>
      <c r="O50" s="55">
        <f t="shared" si="6"/>
        <v>0</v>
      </c>
    </row>
    <row r="51" spans="1:15" ht="15" x14ac:dyDescent="0.25">
      <c r="A51" s="116">
        <f>A_Stammdaten!A78</f>
        <v>0</v>
      </c>
      <c r="B51" s="117">
        <f>A_Stammdaten!B78</f>
        <v>0</v>
      </c>
      <c r="C51" s="55">
        <f t="shared" si="4"/>
        <v>0</v>
      </c>
      <c r="D51" s="118">
        <f>SUMIF(D_SAV!$A$5:$A$2004,$A51,D_SAV!$T$5:$T$2004)</f>
        <v>0</v>
      </c>
      <c r="E51" s="118">
        <f>SUMIFS(D2_WAV!$K$5:$K$204,D2_WAV!$A$5:$A$204,$A51,D2_WAV!$D$5:$D$204,"&gt;2015",D2_WAV!$D$5:$D$204,"&lt;="&amp;A_Stammdaten!$B$9)-SUMIFS(D2_WAV!$K$5:$K$204,D2_WAV!$A$5:$A$204,$A51,D2_WAV!$B$5:$B$204,"Geschäfts- oder Firmenwert",D2_WAV!$D$5:$D$204,"&gt;2015",D2_WAV!$D$5:$D$204,"&lt;="&amp;A_Stammdaten!$B$9)</f>
        <v>0</v>
      </c>
      <c r="F51" s="118">
        <f>SUMIF(D_SAV!$A$5:$A$2004,$A51,D_SAV!$S$5:$S$2004)</f>
        <v>0</v>
      </c>
      <c r="G51" s="118">
        <f>SUMIFS(D2_WAV!$J$5:$J$204,D2_WAV!$A$5:$A$204,$A51,D2_WAV!$D$5:$D$204,"&gt;2015",D2_WAV!$D$5:$D$204,"&lt;="&amp;A_Stammdaten!$B$9)-SUMIFS(D2_WAV!$J$5:$J$204,D2_WAV!$A$5:$A$204,$A51,D2_WAV!$B$5:$B$204,"Geschäfts- oder Firmenwert",D2_WAV!$D$5:$D$204,"&gt;2015",D2_WAV!$D$5:$D$204,"&lt;="&amp;A_Stammdaten!$B$9)</f>
        <v>0</v>
      </c>
      <c r="H51" s="118">
        <f>SUMIFS(D1_BKZ_NAKB_SoPo!$H$5:$H$204,D1_BKZ_NAKB_SoPo!$A$5:$A$204,$A51)</f>
        <v>0</v>
      </c>
      <c r="I51" s="118">
        <f>SUMIF(D_SAV!$A$5:$A$2004,$A51,D_SAV!$U$5:$U$2004)</f>
        <v>0</v>
      </c>
      <c r="J51" s="118">
        <f>SUMIFS(D2_WAV!$L$5:$L$204,D2_WAV!$A$5:$A$204,$A51,D2_WAV!$D$5:$D$204,"&gt;2015",D2_WAV!$D$5:$D$204,"&lt;="&amp;A_Stammdaten!$B$9)-SUMIFS(D2_WAV!$L$5:$L$204,D2_WAV!$A$5:$A$204,$A51,D2_WAV!$B$5:$B$204,"Geschäfts- oder Firmenwert",D2_WAV!$D$5:$D$204,"&gt;2015",D2_WAV!$D$5:$D$204,"&lt;="&amp;A_Stammdaten!$B$9)</f>
        <v>0</v>
      </c>
      <c r="K51" s="118">
        <f>SUMIFS(D1_BKZ_NAKB_SoPo!$I$5:$I$204,D1_BKZ_NAKB_SoPo!$A$5:$A$204,$A51)</f>
        <v>0</v>
      </c>
      <c r="L51" s="118">
        <f t="shared" si="5"/>
        <v>0</v>
      </c>
      <c r="M51" s="55">
        <f>$L51*Listen!$H$4</f>
        <v>0</v>
      </c>
      <c r="N51" s="118">
        <f>$L51*0.4*Listen!$H$2*0.035*A_Stammdaten!E78</f>
        <v>0</v>
      </c>
      <c r="O51" s="55">
        <f t="shared" si="6"/>
        <v>0</v>
      </c>
    </row>
    <row r="52" spans="1:15" ht="15" x14ac:dyDescent="0.25">
      <c r="A52" s="116">
        <f>A_Stammdaten!A79</f>
        <v>0</v>
      </c>
      <c r="B52" s="117">
        <f>A_Stammdaten!B79</f>
        <v>0</v>
      </c>
      <c r="C52" s="55">
        <f t="shared" si="4"/>
        <v>0</v>
      </c>
      <c r="D52" s="118">
        <f>SUMIF(D_SAV!$A$5:$A$2004,$A52,D_SAV!$T$5:$T$2004)</f>
        <v>0</v>
      </c>
      <c r="E52" s="118">
        <f>SUMIFS(D2_WAV!$K$5:$K$204,D2_WAV!$A$5:$A$204,$A52,D2_WAV!$D$5:$D$204,"&gt;2015",D2_WAV!$D$5:$D$204,"&lt;="&amp;A_Stammdaten!$B$9)-SUMIFS(D2_WAV!$K$5:$K$204,D2_WAV!$A$5:$A$204,$A52,D2_WAV!$B$5:$B$204,"Geschäfts- oder Firmenwert",D2_WAV!$D$5:$D$204,"&gt;2015",D2_WAV!$D$5:$D$204,"&lt;="&amp;A_Stammdaten!$B$9)</f>
        <v>0</v>
      </c>
      <c r="F52" s="118">
        <f>SUMIF(D_SAV!$A$5:$A$2004,$A52,D_SAV!$S$5:$S$2004)</f>
        <v>0</v>
      </c>
      <c r="G52" s="118">
        <f>SUMIFS(D2_WAV!$J$5:$J$204,D2_WAV!$A$5:$A$204,$A52,D2_WAV!$D$5:$D$204,"&gt;2015",D2_WAV!$D$5:$D$204,"&lt;="&amp;A_Stammdaten!$B$9)-SUMIFS(D2_WAV!$J$5:$J$204,D2_WAV!$A$5:$A$204,$A52,D2_WAV!$B$5:$B$204,"Geschäfts- oder Firmenwert",D2_WAV!$D$5:$D$204,"&gt;2015",D2_WAV!$D$5:$D$204,"&lt;="&amp;A_Stammdaten!$B$9)</f>
        <v>0</v>
      </c>
      <c r="H52" s="118">
        <f>SUMIFS(D1_BKZ_NAKB_SoPo!$H$5:$H$204,D1_BKZ_NAKB_SoPo!$A$5:$A$204,$A52)</f>
        <v>0</v>
      </c>
      <c r="I52" s="118">
        <f>SUMIF(D_SAV!$A$5:$A$2004,$A52,D_SAV!$U$5:$U$2004)</f>
        <v>0</v>
      </c>
      <c r="J52" s="118">
        <f>SUMIFS(D2_WAV!$L$5:$L$204,D2_WAV!$A$5:$A$204,$A52,D2_WAV!$D$5:$D$204,"&gt;2015",D2_WAV!$D$5:$D$204,"&lt;="&amp;A_Stammdaten!$B$9)-SUMIFS(D2_WAV!$L$5:$L$204,D2_WAV!$A$5:$A$204,$A52,D2_WAV!$B$5:$B$204,"Geschäfts- oder Firmenwert",D2_WAV!$D$5:$D$204,"&gt;2015",D2_WAV!$D$5:$D$204,"&lt;="&amp;A_Stammdaten!$B$9)</f>
        <v>0</v>
      </c>
      <c r="K52" s="118">
        <f>SUMIFS(D1_BKZ_NAKB_SoPo!$I$5:$I$204,D1_BKZ_NAKB_SoPo!$A$5:$A$204,$A52)</f>
        <v>0</v>
      </c>
      <c r="L52" s="118">
        <f t="shared" si="5"/>
        <v>0</v>
      </c>
      <c r="M52" s="55">
        <f>$L52*Listen!$H$4</f>
        <v>0</v>
      </c>
      <c r="N52" s="118">
        <f>$L52*0.4*Listen!$H$2*0.035*A_Stammdaten!E79</f>
        <v>0</v>
      </c>
      <c r="O52" s="55">
        <f t="shared" si="6"/>
        <v>0</v>
      </c>
    </row>
    <row r="53" spans="1:15" ht="15" x14ac:dyDescent="0.25">
      <c r="A53" s="116">
        <f>A_Stammdaten!A80</f>
        <v>0</v>
      </c>
      <c r="B53" s="117">
        <f>A_Stammdaten!B80</f>
        <v>0</v>
      </c>
      <c r="C53" s="55">
        <f t="shared" si="4"/>
        <v>0</v>
      </c>
      <c r="D53" s="118">
        <f>SUMIF(D_SAV!$A$5:$A$2004,$A53,D_SAV!$T$5:$T$2004)</f>
        <v>0</v>
      </c>
      <c r="E53" s="118">
        <f>SUMIFS(D2_WAV!$K$5:$K$204,D2_WAV!$A$5:$A$204,$A53,D2_WAV!$D$5:$D$204,"&gt;2015",D2_WAV!$D$5:$D$204,"&lt;="&amp;A_Stammdaten!$B$9)-SUMIFS(D2_WAV!$K$5:$K$204,D2_WAV!$A$5:$A$204,$A53,D2_WAV!$B$5:$B$204,"Geschäfts- oder Firmenwert",D2_WAV!$D$5:$D$204,"&gt;2015",D2_WAV!$D$5:$D$204,"&lt;="&amp;A_Stammdaten!$B$9)</f>
        <v>0</v>
      </c>
      <c r="F53" s="118">
        <f>SUMIF(D_SAV!$A$5:$A$2004,$A53,D_SAV!$S$5:$S$2004)</f>
        <v>0</v>
      </c>
      <c r="G53" s="118">
        <f>SUMIFS(D2_WAV!$J$5:$J$204,D2_WAV!$A$5:$A$204,$A53,D2_WAV!$D$5:$D$204,"&gt;2015",D2_WAV!$D$5:$D$204,"&lt;="&amp;A_Stammdaten!$B$9)-SUMIFS(D2_WAV!$J$5:$J$204,D2_WAV!$A$5:$A$204,$A53,D2_WAV!$B$5:$B$204,"Geschäfts- oder Firmenwert",D2_WAV!$D$5:$D$204,"&gt;2015",D2_WAV!$D$5:$D$204,"&lt;="&amp;A_Stammdaten!$B$9)</f>
        <v>0</v>
      </c>
      <c r="H53" s="118">
        <f>SUMIFS(D1_BKZ_NAKB_SoPo!$H$5:$H$204,D1_BKZ_NAKB_SoPo!$A$5:$A$204,$A53)</f>
        <v>0</v>
      </c>
      <c r="I53" s="118">
        <f>SUMIF(D_SAV!$A$5:$A$2004,$A53,D_SAV!$U$5:$U$2004)</f>
        <v>0</v>
      </c>
      <c r="J53" s="118">
        <f>SUMIFS(D2_WAV!$L$5:$L$204,D2_WAV!$A$5:$A$204,$A53,D2_WAV!$D$5:$D$204,"&gt;2015",D2_WAV!$D$5:$D$204,"&lt;="&amp;A_Stammdaten!$B$9)-SUMIFS(D2_WAV!$L$5:$L$204,D2_WAV!$A$5:$A$204,$A53,D2_WAV!$B$5:$B$204,"Geschäfts- oder Firmenwert",D2_WAV!$D$5:$D$204,"&gt;2015",D2_WAV!$D$5:$D$204,"&lt;="&amp;A_Stammdaten!$B$9)</f>
        <v>0</v>
      </c>
      <c r="K53" s="118">
        <f>SUMIFS(D1_BKZ_NAKB_SoPo!$I$5:$I$204,D1_BKZ_NAKB_SoPo!$A$5:$A$204,$A53)</f>
        <v>0</v>
      </c>
      <c r="L53" s="118">
        <f t="shared" si="5"/>
        <v>0</v>
      </c>
      <c r="M53" s="55">
        <f>$L53*Listen!$H$4</f>
        <v>0</v>
      </c>
      <c r="N53" s="118">
        <f>$L53*0.4*Listen!$H$2*0.035*A_Stammdaten!E80</f>
        <v>0</v>
      </c>
      <c r="O53" s="55">
        <f t="shared" si="6"/>
        <v>0</v>
      </c>
    </row>
    <row r="54" spans="1:15" ht="15" x14ac:dyDescent="0.25">
      <c r="A54" s="116">
        <f>A_Stammdaten!A81</f>
        <v>0</v>
      </c>
      <c r="B54" s="117">
        <f>A_Stammdaten!B81</f>
        <v>0</v>
      </c>
      <c r="C54" s="55">
        <f t="shared" si="4"/>
        <v>0</v>
      </c>
      <c r="D54" s="118">
        <f>SUMIF(D_SAV!$A$5:$A$2004,$A54,D_SAV!$T$5:$T$2004)</f>
        <v>0</v>
      </c>
      <c r="E54" s="118">
        <f>SUMIFS(D2_WAV!$K$5:$K$204,D2_WAV!$A$5:$A$204,$A54,D2_WAV!$D$5:$D$204,"&gt;2015",D2_WAV!$D$5:$D$204,"&lt;="&amp;A_Stammdaten!$B$9)-SUMIFS(D2_WAV!$K$5:$K$204,D2_WAV!$A$5:$A$204,$A54,D2_WAV!$B$5:$B$204,"Geschäfts- oder Firmenwert",D2_WAV!$D$5:$D$204,"&gt;2015",D2_WAV!$D$5:$D$204,"&lt;="&amp;A_Stammdaten!$B$9)</f>
        <v>0</v>
      </c>
      <c r="F54" s="118">
        <f>SUMIF(D_SAV!$A$5:$A$2004,$A54,D_SAV!$S$5:$S$2004)</f>
        <v>0</v>
      </c>
      <c r="G54" s="118">
        <f>SUMIFS(D2_WAV!$J$5:$J$204,D2_WAV!$A$5:$A$204,$A54,D2_WAV!$D$5:$D$204,"&gt;2015",D2_WAV!$D$5:$D$204,"&lt;="&amp;A_Stammdaten!$B$9)-SUMIFS(D2_WAV!$J$5:$J$204,D2_WAV!$A$5:$A$204,$A54,D2_WAV!$B$5:$B$204,"Geschäfts- oder Firmenwert",D2_WAV!$D$5:$D$204,"&gt;2015",D2_WAV!$D$5:$D$204,"&lt;="&amp;A_Stammdaten!$B$9)</f>
        <v>0</v>
      </c>
      <c r="H54" s="118">
        <f>SUMIFS(D1_BKZ_NAKB_SoPo!$H$5:$H$204,D1_BKZ_NAKB_SoPo!$A$5:$A$204,$A54)</f>
        <v>0</v>
      </c>
      <c r="I54" s="118">
        <f>SUMIF(D_SAV!$A$5:$A$2004,$A54,D_SAV!$U$5:$U$2004)</f>
        <v>0</v>
      </c>
      <c r="J54" s="118">
        <f>SUMIFS(D2_WAV!$L$5:$L$204,D2_WAV!$A$5:$A$204,$A54,D2_WAV!$D$5:$D$204,"&gt;2015",D2_WAV!$D$5:$D$204,"&lt;="&amp;A_Stammdaten!$B$9)-SUMIFS(D2_WAV!$L$5:$L$204,D2_WAV!$A$5:$A$204,$A54,D2_WAV!$B$5:$B$204,"Geschäfts- oder Firmenwert",D2_WAV!$D$5:$D$204,"&gt;2015",D2_WAV!$D$5:$D$204,"&lt;="&amp;A_Stammdaten!$B$9)</f>
        <v>0</v>
      </c>
      <c r="K54" s="118">
        <f>SUMIFS(D1_BKZ_NAKB_SoPo!$I$5:$I$204,D1_BKZ_NAKB_SoPo!$A$5:$A$204,$A54)</f>
        <v>0</v>
      </c>
      <c r="L54" s="118">
        <f t="shared" si="5"/>
        <v>0</v>
      </c>
      <c r="M54" s="55">
        <f>$L54*Listen!$H$4</f>
        <v>0</v>
      </c>
      <c r="N54" s="118">
        <f>$L54*0.4*Listen!$H$2*0.035*A_Stammdaten!E81</f>
        <v>0</v>
      </c>
      <c r="O54" s="55">
        <f t="shared" si="6"/>
        <v>0</v>
      </c>
    </row>
    <row r="55" spans="1:15" ht="15" x14ac:dyDescent="0.25">
      <c r="A55" s="116">
        <f>A_Stammdaten!A82</f>
        <v>0</v>
      </c>
      <c r="B55" s="117">
        <f>A_Stammdaten!B82</f>
        <v>0</v>
      </c>
      <c r="C55" s="55">
        <f t="shared" si="4"/>
        <v>0</v>
      </c>
      <c r="D55" s="118">
        <f>SUMIF(D_SAV!$A$5:$A$2004,$A55,D_SAV!$T$5:$T$2004)</f>
        <v>0</v>
      </c>
      <c r="E55" s="118">
        <f>SUMIFS(D2_WAV!$K$5:$K$204,D2_WAV!$A$5:$A$204,$A55,D2_WAV!$D$5:$D$204,"&gt;2015",D2_WAV!$D$5:$D$204,"&lt;="&amp;A_Stammdaten!$B$9)-SUMIFS(D2_WAV!$K$5:$K$204,D2_WAV!$A$5:$A$204,$A55,D2_WAV!$B$5:$B$204,"Geschäfts- oder Firmenwert",D2_WAV!$D$5:$D$204,"&gt;2015",D2_WAV!$D$5:$D$204,"&lt;="&amp;A_Stammdaten!$B$9)</f>
        <v>0</v>
      </c>
      <c r="F55" s="118">
        <f>SUMIF(D_SAV!$A$5:$A$2004,$A55,D_SAV!$S$5:$S$2004)</f>
        <v>0</v>
      </c>
      <c r="G55" s="118">
        <f>SUMIFS(D2_WAV!$J$5:$J$204,D2_WAV!$A$5:$A$204,$A55,D2_WAV!$D$5:$D$204,"&gt;2015",D2_WAV!$D$5:$D$204,"&lt;="&amp;A_Stammdaten!$B$9)-SUMIFS(D2_WAV!$J$5:$J$204,D2_WAV!$A$5:$A$204,$A55,D2_WAV!$B$5:$B$204,"Geschäfts- oder Firmenwert",D2_WAV!$D$5:$D$204,"&gt;2015",D2_WAV!$D$5:$D$204,"&lt;="&amp;A_Stammdaten!$B$9)</f>
        <v>0</v>
      </c>
      <c r="H55" s="118">
        <f>SUMIFS(D1_BKZ_NAKB_SoPo!$H$5:$H$204,D1_BKZ_NAKB_SoPo!$A$5:$A$204,$A55)</f>
        <v>0</v>
      </c>
      <c r="I55" s="118">
        <f>SUMIF(D_SAV!$A$5:$A$2004,$A55,D_SAV!$U$5:$U$2004)</f>
        <v>0</v>
      </c>
      <c r="J55" s="118">
        <f>SUMIFS(D2_WAV!$L$5:$L$204,D2_WAV!$A$5:$A$204,$A55,D2_WAV!$D$5:$D$204,"&gt;2015",D2_WAV!$D$5:$D$204,"&lt;="&amp;A_Stammdaten!$B$9)-SUMIFS(D2_WAV!$L$5:$L$204,D2_WAV!$A$5:$A$204,$A55,D2_WAV!$B$5:$B$204,"Geschäfts- oder Firmenwert",D2_WAV!$D$5:$D$204,"&gt;2015",D2_WAV!$D$5:$D$204,"&lt;="&amp;A_Stammdaten!$B$9)</f>
        <v>0</v>
      </c>
      <c r="K55" s="118">
        <f>SUMIFS(D1_BKZ_NAKB_SoPo!$I$5:$I$204,D1_BKZ_NAKB_SoPo!$A$5:$A$204,$A55)</f>
        <v>0</v>
      </c>
      <c r="L55" s="118">
        <f t="shared" si="5"/>
        <v>0</v>
      </c>
      <c r="M55" s="55">
        <f>$L55*Listen!$H$4</f>
        <v>0</v>
      </c>
      <c r="N55" s="118">
        <f>$L55*0.4*Listen!$H$2*0.035*A_Stammdaten!E82</f>
        <v>0</v>
      </c>
      <c r="O55" s="55">
        <f t="shared" si="6"/>
        <v>0</v>
      </c>
    </row>
    <row r="56" spans="1:15" ht="15" x14ac:dyDescent="0.25">
      <c r="A56" s="116">
        <f>A_Stammdaten!A83</f>
        <v>0</v>
      </c>
      <c r="B56" s="117">
        <f>A_Stammdaten!B83</f>
        <v>0</v>
      </c>
      <c r="C56" s="55">
        <f t="shared" si="4"/>
        <v>0</v>
      </c>
      <c r="D56" s="118">
        <f>SUMIF(D_SAV!$A$5:$A$2004,$A56,D_SAV!$T$5:$T$2004)</f>
        <v>0</v>
      </c>
      <c r="E56" s="118">
        <f>SUMIFS(D2_WAV!$K$5:$K$204,D2_WAV!$A$5:$A$204,$A56,D2_WAV!$D$5:$D$204,"&gt;2015",D2_WAV!$D$5:$D$204,"&lt;="&amp;A_Stammdaten!$B$9)-SUMIFS(D2_WAV!$K$5:$K$204,D2_WAV!$A$5:$A$204,$A56,D2_WAV!$B$5:$B$204,"Geschäfts- oder Firmenwert",D2_WAV!$D$5:$D$204,"&gt;2015",D2_WAV!$D$5:$D$204,"&lt;="&amp;A_Stammdaten!$B$9)</f>
        <v>0</v>
      </c>
      <c r="F56" s="118">
        <f>SUMIF(D_SAV!$A$5:$A$2004,$A56,D_SAV!$S$5:$S$2004)</f>
        <v>0</v>
      </c>
      <c r="G56" s="118">
        <f>SUMIFS(D2_WAV!$J$5:$J$204,D2_WAV!$A$5:$A$204,$A56,D2_WAV!$D$5:$D$204,"&gt;2015",D2_WAV!$D$5:$D$204,"&lt;="&amp;A_Stammdaten!$B$9)-SUMIFS(D2_WAV!$J$5:$J$204,D2_WAV!$A$5:$A$204,$A56,D2_WAV!$B$5:$B$204,"Geschäfts- oder Firmenwert",D2_WAV!$D$5:$D$204,"&gt;2015",D2_WAV!$D$5:$D$204,"&lt;="&amp;A_Stammdaten!$B$9)</f>
        <v>0</v>
      </c>
      <c r="H56" s="118">
        <f>SUMIFS(D1_BKZ_NAKB_SoPo!$H$5:$H$204,D1_BKZ_NAKB_SoPo!$A$5:$A$204,$A56)</f>
        <v>0</v>
      </c>
      <c r="I56" s="118">
        <f>SUMIF(D_SAV!$A$5:$A$2004,$A56,D_SAV!$U$5:$U$2004)</f>
        <v>0</v>
      </c>
      <c r="J56" s="118">
        <f>SUMIFS(D2_WAV!$L$5:$L$204,D2_WAV!$A$5:$A$204,$A56,D2_WAV!$D$5:$D$204,"&gt;2015",D2_WAV!$D$5:$D$204,"&lt;="&amp;A_Stammdaten!$B$9)-SUMIFS(D2_WAV!$L$5:$L$204,D2_WAV!$A$5:$A$204,$A56,D2_WAV!$B$5:$B$204,"Geschäfts- oder Firmenwert",D2_WAV!$D$5:$D$204,"&gt;2015",D2_WAV!$D$5:$D$204,"&lt;="&amp;A_Stammdaten!$B$9)</f>
        <v>0</v>
      </c>
      <c r="K56" s="118">
        <f>SUMIFS(D1_BKZ_NAKB_SoPo!$I$5:$I$204,D1_BKZ_NAKB_SoPo!$A$5:$A$204,$A56)</f>
        <v>0</v>
      </c>
      <c r="L56" s="118">
        <f t="shared" si="5"/>
        <v>0</v>
      </c>
      <c r="M56" s="55">
        <f>$L56*Listen!$H$4</f>
        <v>0</v>
      </c>
      <c r="N56" s="118">
        <f>$L56*0.4*Listen!$H$2*0.035*A_Stammdaten!E83</f>
        <v>0</v>
      </c>
      <c r="O56" s="55">
        <f t="shared" si="6"/>
        <v>0</v>
      </c>
    </row>
    <row r="57" spans="1:15" ht="15" x14ac:dyDescent="0.25">
      <c r="A57" s="116">
        <f>A_Stammdaten!A84</f>
        <v>0</v>
      </c>
      <c r="B57" s="117">
        <f>A_Stammdaten!B84</f>
        <v>0</v>
      </c>
      <c r="C57" s="55">
        <f t="shared" si="4"/>
        <v>0</v>
      </c>
      <c r="D57" s="118">
        <f>SUMIF(D_SAV!$A$5:$A$2004,$A57,D_SAV!$T$5:$T$2004)</f>
        <v>0</v>
      </c>
      <c r="E57" s="118">
        <f>SUMIFS(D2_WAV!$K$5:$K$204,D2_WAV!$A$5:$A$204,$A57,D2_WAV!$D$5:$D$204,"&gt;2015",D2_WAV!$D$5:$D$204,"&lt;="&amp;A_Stammdaten!$B$9)-SUMIFS(D2_WAV!$K$5:$K$204,D2_WAV!$A$5:$A$204,$A57,D2_WAV!$B$5:$B$204,"Geschäfts- oder Firmenwert",D2_WAV!$D$5:$D$204,"&gt;2015",D2_WAV!$D$5:$D$204,"&lt;="&amp;A_Stammdaten!$B$9)</f>
        <v>0</v>
      </c>
      <c r="F57" s="118">
        <f>SUMIF(D_SAV!$A$5:$A$2004,$A57,D_SAV!$S$5:$S$2004)</f>
        <v>0</v>
      </c>
      <c r="G57" s="118">
        <f>SUMIFS(D2_WAV!$J$5:$J$204,D2_WAV!$A$5:$A$204,$A57,D2_WAV!$D$5:$D$204,"&gt;2015",D2_WAV!$D$5:$D$204,"&lt;="&amp;A_Stammdaten!$B$9)-SUMIFS(D2_WAV!$J$5:$J$204,D2_WAV!$A$5:$A$204,$A57,D2_WAV!$B$5:$B$204,"Geschäfts- oder Firmenwert",D2_WAV!$D$5:$D$204,"&gt;2015",D2_WAV!$D$5:$D$204,"&lt;="&amp;A_Stammdaten!$B$9)</f>
        <v>0</v>
      </c>
      <c r="H57" s="118">
        <f>SUMIFS(D1_BKZ_NAKB_SoPo!$H$5:$H$204,D1_BKZ_NAKB_SoPo!$A$5:$A$204,$A57)</f>
        <v>0</v>
      </c>
      <c r="I57" s="118">
        <f>SUMIF(D_SAV!$A$5:$A$2004,$A57,D_SAV!$U$5:$U$2004)</f>
        <v>0</v>
      </c>
      <c r="J57" s="118">
        <f>SUMIFS(D2_WAV!$L$5:$L$204,D2_WAV!$A$5:$A$204,$A57,D2_WAV!$D$5:$D$204,"&gt;2015",D2_WAV!$D$5:$D$204,"&lt;="&amp;A_Stammdaten!$B$9)-SUMIFS(D2_WAV!$L$5:$L$204,D2_WAV!$A$5:$A$204,$A57,D2_WAV!$B$5:$B$204,"Geschäfts- oder Firmenwert",D2_WAV!$D$5:$D$204,"&gt;2015",D2_WAV!$D$5:$D$204,"&lt;="&amp;A_Stammdaten!$B$9)</f>
        <v>0</v>
      </c>
      <c r="K57" s="118">
        <f>SUMIFS(D1_BKZ_NAKB_SoPo!$I$5:$I$204,D1_BKZ_NAKB_SoPo!$A$5:$A$204,$A57)</f>
        <v>0</v>
      </c>
      <c r="L57" s="118">
        <f t="shared" si="5"/>
        <v>0</v>
      </c>
      <c r="M57" s="55">
        <f>$L57*Listen!$H$4</f>
        <v>0</v>
      </c>
      <c r="N57" s="118">
        <f>$L57*0.4*Listen!$H$2*0.035*A_Stammdaten!E84</f>
        <v>0</v>
      </c>
      <c r="O57" s="55">
        <f t="shared" si="6"/>
        <v>0</v>
      </c>
    </row>
    <row r="58" spans="1:15" ht="15" x14ac:dyDescent="0.25">
      <c r="A58" s="116">
        <f>A_Stammdaten!A85</f>
        <v>0</v>
      </c>
      <c r="B58" s="117">
        <f>A_Stammdaten!B85</f>
        <v>0</v>
      </c>
      <c r="C58" s="55">
        <f t="shared" si="4"/>
        <v>0</v>
      </c>
      <c r="D58" s="118">
        <f>SUMIF(D_SAV!$A$5:$A$2004,$A58,D_SAV!$T$5:$T$2004)</f>
        <v>0</v>
      </c>
      <c r="E58" s="118">
        <f>SUMIFS(D2_WAV!$K$5:$K$204,D2_WAV!$A$5:$A$204,$A58,D2_WAV!$D$5:$D$204,"&gt;2015",D2_WAV!$D$5:$D$204,"&lt;="&amp;A_Stammdaten!$B$9)-SUMIFS(D2_WAV!$K$5:$K$204,D2_WAV!$A$5:$A$204,$A58,D2_WAV!$B$5:$B$204,"Geschäfts- oder Firmenwert",D2_WAV!$D$5:$D$204,"&gt;2015",D2_WAV!$D$5:$D$204,"&lt;="&amp;A_Stammdaten!$B$9)</f>
        <v>0</v>
      </c>
      <c r="F58" s="118">
        <f>SUMIF(D_SAV!$A$5:$A$2004,$A58,D_SAV!$S$5:$S$2004)</f>
        <v>0</v>
      </c>
      <c r="G58" s="118">
        <f>SUMIFS(D2_WAV!$J$5:$J$204,D2_WAV!$A$5:$A$204,$A58,D2_WAV!$D$5:$D$204,"&gt;2015",D2_WAV!$D$5:$D$204,"&lt;="&amp;A_Stammdaten!$B$9)-SUMIFS(D2_WAV!$J$5:$J$204,D2_WAV!$A$5:$A$204,$A58,D2_WAV!$B$5:$B$204,"Geschäfts- oder Firmenwert",D2_WAV!$D$5:$D$204,"&gt;2015",D2_WAV!$D$5:$D$204,"&lt;="&amp;A_Stammdaten!$B$9)</f>
        <v>0</v>
      </c>
      <c r="H58" s="118">
        <f>SUMIFS(D1_BKZ_NAKB_SoPo!$H$5:$H$204,D1_BKZ_NAKB_SoPo!$A$5:$A$204,$A58)</f>
        <v>0</v>
      </c>
      <c r="I58" s="118">
        <f>SUMIF(D_SAV!$A$5:$A$2004,$A58,D_SAV!$U$5:$U$2004)</f>
        <v>0</v>
      </c>
      <c r="J58" s="118">
        <f>SUMIFS(D2_WAV!$L$5:$L$204,D2_WAV!$A$5:$A$204,$A58,D2_WAV!$D$5:$D$204,"&gt;2015",D2_WAV!$D$5:$D$204,"&lt;="&amp;A_Stammdaten!$B$9)-SUMIFS(D2_WAV!$L$5:$L$204,D2_WAV!$A$5:$A$204,$A58,D2_WAV!$B$5:$B$204,"Geschäfts- oder Firmenwert",D2_WAV!$D$5:$D$204,"&gt;2015",D2_WAV!$D$5:$D$204,"&lt;="&amp;A_Stammdaten!$B$9)</f>
        <v>0</v>
      </c>
      <c r="K58" s="118">
        <f>SUMIFS(D1_BKZ_NAKB_SoPo!$I$5:$I$204,D1_BKZ_NAKB_SoPo!$A$5:$A$204,$A58)</f>
        <v>0</v>
      </c>
      <c r="L58" s="118">
        <f t="shared" si="5"/>
        <v>0</v>
      </c>
      <c r="M58" s="55">
        <f>$L58*Listen!$H$4</f>
        <v>0</v>
      </c>
      <c r="N58" s="118">
        <f>$L58*0.4*Listen!$H$2*0.035*A_Stammdaten!E85</f>
        <v>0</v>
      </c>
      <c r="O58" s="55">
        <f t="shared" si="6"/>
        <v>0</v>
      </c>
    </row>
    <row r="59" spans="1:15" ht="15" x14ac:dyDescent="0.25">
      <c r="A59" s="116">
        <f>A_Stammdaten!A86</f>
        <v>0</v>
      </c>
      <c r="B59" s="117">
        <f>A_Stammdaten!B86</f>
        <v>0</v>
      </c>
      <c r="C59" s="55">
        <f t="shared" si="4"/>
        <v>0</v>
      </c>
      <c r="D59" s="118">
        <f>SUMIF(D_SAV!$A$5:$A$2004,$A59,D_SAV!$T$5:$T$2004)</f>
        <v>0</v>
      </c>
      <c r="E59" s="118">
        <f>SUMIFS(D2_WAV!$K$5:$K$204,D2_WAV!$A$5:$A$204,$A59,D2_WAV!$D$5:$D$204,"&gt;2015",D2_WAV!$D$5:$D$204,"&lt;="&amp;A_Stammdaten!$B$9)-SUMIFS(D2_WAV!$K$5:$K$204,D2_WAV!$A$5:$A$204,$A59,D2_WAV!$B$5:$B$204,"Geschäfts- oder Firmenwert",D2_WAV!$D$5:$D$204,"&gt;2015",D2_WAV!$D$5:$D$204,"&lt;="&amp;A_Stammdaten!$B$9)</f>
        <v>0</v>
      </c>
      <c r="F59" s="118">
        <f>SUMIF(D_SAV!$A$5:$A$2004,$A59,D_SAV!$S$5:$S$2004)</f>
        <v>0</v>
      </c>
      <c r="G59" s="118">
        <f>SUMIFS(D2_WAV!$J$5:$J$204,D2_WAV!$A$5:$A$204,$A59,D2_WAV!$D$5:$D$204,"&gt;2015",D2_WAV!$D$5:$D$204,"&lt;="&amp;A_Stammdaten!$B$9)-SUMIFS(D2_WAV!$J$5:$J$204,D2_WAV!$A$5:$A$204,$A59,D2_WAV!$B$5:$B$204,"Geschäfts- oder Firmenwert",D2_WAV!$D$5:$D$204,"&gt;2015",D2_WAV!$D$5:$D$204,"&lt;="&amp;A_Stammdaten!$B$9)</f>
        <v>0</v>
      </c>
      <c r="H59" s="118">
        <f>SUMIFS(D1_BKZ_NAKB_SoPo!$H$5:$H$204,D1_BKZ_NAKB_SoPo!$A$5:$A$204,$A59)</f>
        <v>0</v>
      </c>
      <c r="I59" s="118">
        <f>SUMIF(D_SAV!$A$5:$A$2004,$A59,D_SAV!$U$5:$U$2004)</f>
        <v>0</v>
      </c>
      <c r="J59" s="118">
        <f>SUMIFS(D2_WAV!$L$5:$L$204,D2_WAV!$A$5:$A$204,$A59,D2_WAV!$D$5:$D$204,"&gt;2015",D2_WAV!$D$5:$D$204,"&lt;="&amp;A_Stammdaten!$B$9)-SUMIFS(D2_WAV!$L$5:$L$204,D2_WAV!$A$5:$A$204,$A59,D2_WAV!$B$5:$B$204,"Geschäfts- oder Firmenwert",D2_WAV!$D$5:$D$204,"&gt;2015",D2_WAV!$D$5:$D$204,"&lt;="&amp;A_Stammdaten!$B$9)</f>
        <v>0</v>
      </c>
      <c r="K59" s="118">
        <f>SUMIFS(D1_BKZ_NAKB_SoPo!$I$5:$I$204,D1_BKZ_NAKB_SoPo!$A$5:$A$204,$A59)</f>
        <v>0</v>
      </c>
      <c r="L59" s="118">
        <f t="shared" si="5"/>
        <v>0</v>
      </c>
      <c r="M59" s="55">
        <f>$L59*Listen!$H$4</f>
        <v>0</v>
      </c>
      <c r="N59" s="118">
        <f>$L59*0.4*Listen!$H$2*0.035*A_Stammdaten!E86</f>
        <v>0</v>
      </c>
      <c r="O59" s="55">
        <f t="shared" si="6"/>
        <v>0</v>
      </c>
    </row>
    <row r="60" spans="1:15" ht="15" x14ac:dyDescent="0.25">
      <c r="A60" s="116">
        <f>A_Stammdaten!A87</f>
        <v>0</v>
      </c>
      <c r="B60" s="117">
        <f>A_Stammdaten!B87</f>
        <v>0</v>
      </c>
      <c r="C60" s="55">
        <f t="shared" si="4"/>
        <v>0</v>
      </c>
      <c r="D60" s="118">
        <f>SUMIF(D_SAV!$A$5:$A$2004,$A60,D_SAV!$T$5:$T$2004)</f>
        <v>0</v>
      </c>
      <c r="E60" s="118">
        <f>SUMIFS(D2_WAV!$K$5:$K$204,D2_WAV!$A$5:$A$204,$A60,D2_WAV!$D$5:$D$204,"&gt;2015",D2_WAV!$D$5:$D$204,"&lt;="&amp;A_Stammdaten!$B$9)-SUMIFS(D2_WAV!$K$5:$K$204,D2_WAV!$A$5:$A$204,$A60,D2_WAV!$B$5:$B$204,"Geschäfts- oder Firmenwert",D2_WAV!$D$5:$D$204,"&gt;2015",D2_WAV!$D$5:$D$204,"&lt;="&amp;A_Stammdaten!$B$9)</f>
        <v>0</v>
      </c>
      <c r="F60" s="118">
        <f>SUMIF(D_SAV!$A$5:$A$2004,$A60,D_SAV!$S$5:$S$2004)</f>
        <v>0</v>
      </c>
      <c r="G60" s="118">
        <f>SUMIFS(D2_WAV!$J$5:$J$204,D2_WAV!$A$5:$A$204,$A60,D2_WAV!$D$5:$D$204,"&gt;2015",D2_WAV!$D$5:$D$204,"&lt;="&amp;A_Stammdaten!$B$9)-SUMIFS(D2_WAV!$J$5:$J$204,D2_WAV!$A$5:$A$204,$A60,D2_WAV!$B$5:$B$204,"Geschäfts- oder Firmenwert",D2_WAV!$D$5:$D$204,"&gt;2015",D2_WAV!$D$5:$D$204,"&lt;="&amp;A_Stammdaten!$B$9)</f>
        <v>0</v>
      </c>
      <c r="H60" s="118">
        <f>SUMIFS(D1_BKZ_NAKB_SoPo!$H$5:$H$204,D1_BKZ_NAKB_SoPo!$A$5:$A$204,$A60)</f>
        <v>0</v>
      </c>
      <c r="I60" s="118">
        <f>SUMIF(D_SAV!$A$5:$A$2004,$A60,D_SAV!$U$5:$U$2004)</f>
        <v>0</v>
      </c>
      <c r="J60" s="118">
        <f>SUMIFS(D2_WAV!$L$5:$L$204,D2_WAV!$A$5:$A$204,$A60,D2_WAV!$D$5:$D$204,"&gt;2015",D2_WAV!$D$5:$D$204,"&lt;="&amp;A_Stammdaten!$B$9)-SUMIFS(D2_WAV!$L$5:$L$204,D2_WAV!$A$5:$A$204,$A60,D2_WAV!$B$5:$B$204,"Geschäfts- oder Firmenwert",D2_WAV!$D$5:$D$204,"&gt;2015",D2_WAV!$D$5:$D$204,"&lt;="&amp;A_Stammdaten!$B$9)</f>
        <v>0</v>
      </c>
      <c r="K60" s="118">
        <f>SUMIFS(D1_BKZ_NAKB_SoPo!$I$5:$I$204,D1_BKZ_NAKB_SoPo!$A$5:$A$204,$A60)</f>
        <v>0</v>
      </c>
      <c r="L60" s="118">
        <f t="shared" si="5"/>
        <v>0</v>
      </c>
      <c r="M60" s="55">
        <f>$L60*Listen!$H$4</f>
        <v>0</v>
      </c>
      <c r="N60" s="118">
        <f>$L60*0.4*Listen!$H$2*0.035*A_Stammdaten!E87</f>
        <v>0</v>
      </c>
      <c r="O60" s="55">
        <f t="shared" si="6"/>
        <v>0</v>
      </c>
    </row>
    <row r="61" spans="1:15" ht="15" x14ac:dyDescent="0.25">
      <c r="A61" s="116">
        <f>A_Stammdaten!A88</f>
        <v>0</v>
      </c>
      <c r="B61" s="117">
        <f>A_Stammdaten!B88</f>
        <v>0</v>
      </c>
      <c r="C61" s="55">
        <f t="shared" si="4"/>
        <v>0</v>
      </c>
      <c r="D61" s="118">
        <f>SUMIF(D_SAV!$A$5:$A$2004,$A61,D_SAV!$T$5:$T$2004)</f>
        <v>0</v>
      </c>
      <c r="E61" s="118">
        <f>SUMIFS(D2_WAV!$K$5:$K$204,D2_WAV!$A$5:$A$204,$A61,D2_WAV!$D$5:$D$204,"&gt;2015",D2_WAV!$D$5:$D$204,"&lt;="&amp;A_Stammdaten!$B$9)-SUMIFS(D2_WAV!$K$5:$K$204,D2_WAV!$A$5:$A$204,$A61,D2_WAV!$B$5:$B$204,"Geschäfts- oder Firmenwert",D2_WAV!$D$5:$D$204,"&gt;2015",D2_WAV!$D$5:$D$204,"&lt;="&amp;A_Stammdaten!$B$9)</f>
        <v>0</v>
      </c>
      <c r="F61" s="118">
        <f>SUMIF(D_SAV!$A$5:$A$2004,$A61,D_SAV!$S$5:$S$2004)</f>
        <v>0</v>
      </c>
      <c r="G61" s="118">
        <f>SUMIFS(D2_WAV!$J$5:$J$204,D2_WAV!$A$5:$A$204,$A61,D2_WAV!$D$5:$D$204,"&gt;2015",D2_WAV!$D$5:$D$204,"&lt;="&amp;A_Stammdaten!$B$9)-SUMIFS(D2_WAV!$J$5:$J$204,D2_WAV!$A$5:$A$204,$A61,D2_WAV!$B$5:$B$204,"Geschäfts- oder Firmenwert",D2_WAV!$D$5:$D$204,"&gt;2015",D2_WAV!$D$5:$D$204,"&lt;="&amp;A_Stammdaten!$B$9)</f>
        <v>0</v>
      </c>
      <c r="H61" s="118">
        <f>SUMIFS(D1_BKZ_NAKB_SoPo!$H$5:$H$204,D1_BKZ_NAKB_SoPo!$A$5:$A$204,$A61)</f>
        <v>0</v>
      </c>
      <c r="I61" s="118">
        <f>SUMIF(D_SAV!$A$5:$A$2004,$A61,D_SAV!$U$5:$U$2004)</f>
        <v>0</v>
      </c>
      <c r="J61" s="118">
        <f>SUMIFS(D2_WAV!$L$5:$L$204,D2_WAV!$A$5:$A$204,$A61,D2_WAV!$D$5:$D$204,"&gt;2015",D2_WAV!$D$5:$D$204,"&lt;="&amp;A_Stammdaten!$B$9)-SUMIFS(D2_WAV!$L$5:$L$204,D2_WAV!$A$5:$A$204,$A61,D2_WAV!$B$5:$B$204,"Geschäfts- oder Firmenwert",D2_WAV!$D$5:$D$204,"&gt;2015",D2_WAV!$D$5:$D$204,"&lt;="&amp;A_Stammdaten!$B$9)</f>
        <v>0</v>
      </c>
      <c r="K61" s="118">
        <f>SUMIFS(D1_BKZ_NAKB_SoPo!$I$5:$I$204,D1_BKZ_NAKB_SoPo!$A$5:$A$204,$A61)</f>
        <v>0</v>
      </c>
      <c r="L61" s="118">
        <f t="shared" si="5"/>
        <v>0</v>
      </c>
      <c r="M61" s="55">
        <f>$L61*Listen!$H$4</f>
        <v>0</v>
      </c>
      <c r="N61" s="118">
        <f>$L61*0.4*Listen!$H$2*0.035*A_Stammdaten!E88</f>
        <v>0</v>
      </c>
      <c r="O61" s="55">
        <f t="shared" si="6"/>
        <v>0</v>
      </c>
    </row>
    <row r="62" spans="1:15" ht="15" x14ac:dyDescent="0.25">
      <c r="A62" s="116">
        <f>A_Stammdaten!A89</f>
        <v>0</v>
      </c>
      <c r="B62" s="117">
        <f>A_Stammdaten!B89</f>
        <v>0</v>
      </c>
      <c r="C62" s="55">
        <f t="shared" si="4"/>
        <v>0</v>
      </c>
      <c r="D62" s="118">
        <f>SUMIF(D_SAV!$A$5:$A$2004,$A62,D_SAV!$T$5:$T$2004)</f>
        <v>0</v>
      </c>
      <c r="E62" s="118">
        <f>SUMIFS(D2_WAV!$K$5:$K$204,D2_WAV!$A$5:$A$204,$A62,D2_WAV!$D$5:$D$204,"&gt;2015",D2_WAV!$D$5:$D$204,"&lt;="&amp;A_Stammdaten!$B$9)-SUMIFS(D2_WAV!$K$5:$K$204,D2_WAV!$A$5:$A$204,$A62,D2_WAV!$B$5:$B$204,"Geschäfts- oder Firmenwert",D2_WAV!$D$5:$D$204,"&gt;2015",D2_WAV!$D$5:$D$204,"&lt;="&amp;A_Stammdaten!$B$9)</f>
        <v>0</v>
      </c>
      <c r="F62" s="118">
        <f>SUMIF(D_SAV!$A$5:$A$2004,$A62,D_SAV!$S$5:$S$2004)</f>
        <v>0</v>
      </c>
      <c r="G62" s="118">
        <f>SUMIFS(D2_WAV!$J$5:$J$204,D2_WAV!$A$5:$A$204,$A62,D2_WAV!$D$5:$D$204,"&gt;2015",D2_WAV!$D$5:$D$204,"&lt;="&amp;A_Stammdaten!$B$9)-SUMIFS(D2_WAV!$J$5:$J$204,D2_WAV!$A$5:$A$204,$A62,D2_WAV!$B$5:$B$204,"Geschäfts- oder Firmenwert",D2_WAV!$D$5:$D$204,"&gt;2015",D2_WAV!$D$5:$D$204,"&lt;="&amp;A_Stammdaten!$B$9)</f>
        <v>0</v>
      </c>
      <c r="H62" s="118">
        <f>SUMIFS(D1_BKZ_NAKB_SoPo!$H$5:$H$204,D1_BKZ_NAKB_SoPo!$A$5:$A$204,$A62)</f>
        <v>0</v>
      </c>
      <c r="I62" s="118">
        <f>SUMIF(D_SAV!$A$5:$A$2004,$A62,D_SAV!$U$5:$U$2004)</f>
        <v>0</v>
      </c>
      <c r="J62" s="118">
        <f>SUMIFS(D2_WAV!$L$5:$L$204,D2_WAV!$A$5:$A$204,$A62,D2_WAV!$D$5:$D$204,"&gt;2015",D2_WAV!$D$5:$D$204,"&lt;="&amp;A_Stammdaten!$B$9)-SUMIFS(D2_WAV!$L$5:$L$204,D2_WAV!$A$5:$A$204,$A62,D2_WAV!$B$5:$B$204,"Geschäfts- oder Firmenwert",D2_WAV!$D$5:$D$204,"&gt;2015",D2_WAV!$D$5:$D$204,"&lt;="&amp;A_Stammdaten!$B$9)</f>
        <v>0</v>
      </c>
      <c r="K62" s="118">
        <f>SUMIFS(D1_BKZ_NAKB_SoPo!$I$5:$I$204,D1_BKZ_NAKB_SoPo!$A$5:$A$204,$A62)</f>
        <v>0</v>
      </c>
      <c r="L62" s="118">
        <f t="shared" si="5"/>
        <v>0</v>
      </c>
      <c r="M62" s="55">
        <f>$L62*Listen!$H$4</f>
        <v>0</v>
      </c>
      <c r="N62" s="118">
        <f>$L62*0.4*Listen!$H$2*0.035*A_Stammdaten!E89</f>
        <v>0</v>
      </c>
      <c r="O62" s="55">
        <f t="shared" si="6"/>
        <v>0</v>
      </c>
    </row>
    <row r="63" spans="1:15" ht="15" x14ac:dyDescent="0.25">
      <c r="A63" s="116">
        <f>A_Stammdaten!A90</f>
        <v>0</v>
      </c>
      <c r="B63" s="117">
        <f>A_Stammdaten!B90</f>
        <v>0</v>
      </c>
      <c r="C63" s="55">
        <f t="shared" si="4"/>
        <v>0</v>
      </c>
      <c r="D63" s="118">
        <f>SUMIF(D_SAV!$A$5:$A$2004,$A63,D_SAV!$T$5:$T$2004)</f>
        <v>0</v>
      </c>
      <c r="E63" s="118">
        <f>SUMIFS(D2_WAV!$K$5:$K$204,D2_WAV!$A$5:$A$204,$A63,D2_WAV!$D$5:$D$204,"&gt;2015",D2_WAV!$D$5:$D$204,"&lt;="&amp;A_Stammdaten!$B$9)-SUMIFS(D2_WAV!$K$5:$K$204,D2_WAV!$A$5:$A$204,$A63,D2_WAV!$B$5:$B$204,"Geschäfts- oder Firmenwert",D2_WAV!$D$5:$D$204,"&gt;2015",D2_WAV!$D$5:$D$204,"&lt;="&amp;A_Stammdaten!$B$9)</f>
        <v>0</v>
      </c>
      <c r="F63" s="118">
        <f>SUMIF(D_SAV!$A$5:$A$2004,$A63,D_SAV!$S$5:$S$2004)</f>
        <v>0</v>
      </c>
      <c r="G63" s="118">
        <f>SUMIFS(D2_WAV!$J$5:$J$204,D2_WAV!$A$5:$A$204,$A63,D2_WAV!$D$5:$D$204,"&gt;2015",D2_WAV!$D$5:$D$204,"&lt;="&amp;A_Stammdaten!$B$9)-SUMIFS(D2_WAV!$J$5:$J$204,D2_WAV!$A$5:$A$204,$A63,D2_WAV!$B$5:$B$204,"Geschäfts- oder Firmenwert",D2_WAV!$D$5:$D$204,"&gt;2015",D2_WAV!$D$5:$D$204,"&lt;="&amp;A_Stammdaten!$B$9)</f>
        <v>0</v>
      </c>
      <c r="H63" s="118">
        <f>SUMIFS(D1_BKZ_NAKB_SoPo!$H$5:$H$204,D1_BKZ_NAKB_SoPo!$A$5:$A$204,$A63)</f>
        <v>0</v>
      </c>
      <c r="I63" s="118">
        <f>SUMIF(D_SAV!$A$5:$A$2004,$A63,D_SAV!$U$5:$U$2004)</f>
        <v>0</v>
      </c>
      <c r="J63" s="118">
        <f>SUMIFS(D2_WAV!$L$5:$L$204,D2_WAV!$A$5:$A$204,$A63,D2_WAV!$D$5:$D$204,"&gt;2015",D2_WAV!$D$5:$D$204,"&lt;="&amp;A_Stammdaten!$B$9)-SUMIFS(D2_WAV!$L$5:$L$204,D2_WAV!$A$5:$A$204,$A63,D2_WAV!$B$5:$B$204,"Geschäfts- oder Firmenwert",D2_WAV!$D$5:$D$204,"&gt;2015",D2_WAV!$D$5:$D$204,"&lt;="&amp;A_Stammdaten!$B$9)</f>
        <v>0</v>
      </c>
      <c r="K63" s="118">
        <f>SUMIFS(D1_BKZ_NAKB_SoPo!$I$5:$I$204,D1_BKZ_NAKB_SoPo!$A$5:$A$204,$A63)</f>
        <v>0</v>
      </c>
      <c r="L63" s="118">
        <f t="shared" si="5"/>
        <v>0</v>
      </c>
      <c r="M63" s="55">
        <f>$L63*Listen!$H$4</f>
        <v>0</v>
      </c>
      <c r="N63" s="118">
        <f>$L63*0.4*Listen!$H$2*0.035*A_Stammdaten!E90</f>
        <v>0</v>
      </c>
      <c r="O63" s="55">
        <f t="shared" si="6"/>
        <v>0</v>
      </c>
    </row>
    <row r="64" spans="1:15" ht="15" x14ac:dyDescent="0.25">
      <c r="A64" s="116">
        <f>A_Stammdaten!A91</f>
        <v>0</v>
      </c>
      <c r="B64" s="117">
        <f>A_Stammdaten!B91</f>
        <v>0</v>
      </c>
      <c r="C64" s="55">
        <f t="shared" si="4"/>
        <v>0</v>
      </c>
      <c r="D64" s="118">
        <f>SUMIF(D_SAV!$A$5:$A$2004,$A64,D_SAV!$T$5:$T$2004)</f>
        <v>0</v>
      </c>
      <c r="E64" s="118">
        <f>SUMIFS(D2_WAV!$K$5:$K$204,D2_WAV!$A$5:$A$204,$A64,D2_WAV!$D$5:$D$204,"&gt;2015",D2_WAV!$D$5:$D$204,"&lt;="&amp;A_Stammdaten!$B$9)-SUMIFS(D2_WAV!$K$5:$K$204,D2_WAV!$A$5:$A$204,$A64,D2_WAV!$B$5:$B$204,"Geschäfts- oder Firmenwert",D2_WAV!$D$5:$D$204,"&gt;2015",D2_WAV!$D$5:$D$204,"&lt;="&amp;A_Stammdaten!$B$9)</f>
        <v>0</v>
      </c>
      <c r="F64" s="118">
        <f>SUMIF(D_SAV!$A$5:$A$2004,$A64,D_SAV!$S$5:$S$2004)</f>
        <v>0</v>
      </c>
      <c r="G64" s="118">
        <f>SUMIFS(D2_WAV!$J$5:$J$204,D2_WAV!$A$5:$A$204,$A64,D2_WAV!$D$5:$D$204,"&gt;2015",D2_WAV!$D$5:$D$204,"&lt;="&amp;A_Stammdaten!$B$9)-SUMIFS(D2_WAV!$J$5:$J$204,D2_WAV!$A$5:$A$204,$A64,D2_WAV!$B$5:$B$204,"Geschäfts- oder Firmenwert",D2_WAV!$D$5:$D$204,"&gt;2015",D2_WAV!$D$5:$D$204,"&lt;="&amp;A_Stammdaten!$B$9)</f>
        <v>0</v>
      </c>
      <c r="H64" s="118">
        <f>SUMIFS(D1_BKZ_NAKB_SoPo!$H$5:$H$204,D1_BKZ_NAKB_SoPo!$A$5:$A$204,$A64)</f>
        <v>0</v>
      </c>
      <c r="I64" s="118">
        <f>SUMIF(D_SAV!$A$5:$A$2004,$A64,D_SAV!$U$5:$U$2004)</f>
        <v>0</v>
      </c>
      <c r="J64" s="118">
        <f>SUMIFS(D2_WAV!$L$5:$L$204,D2_WAV!$A$5:$A$204,$A64,D2_WAV!$D$5:$D$204,"&gt;2015",D2_WAV!$D$5:$D$204,"&lt;="&amp;A_Stammdaten!$B$9)-SUMIFS(D2_WAV!$L$5:$L$204,D2_WAV!$A$5:$A$204,$A64,D2_WAV!$B$5:$B$204,"Geschäfts- oder Firmenwert",D2_WAV!$D$5:$D$204,"&gt;2015",D2_WAV!$D$5:$D$204,"&lt;="&amp;A_Stammdaten!$B$9)</f>
        <v>0</v>
      </c>
      <c r="K64" s="118">
        <f>SUMIFS(D1_BKZ_NAKB_SoPo!$I$5:$I$204,D1_BKZ_NAKB_SoPo!$A$5:$A$204,$A64)</f>
        <v>0</v>
      </c>
      <c r="L64" s="118">
        <f t="shared" si="5"/>
        <v>0</v>
      </c>
      <c r="M64" s="55">
        <f>$L64*Listen!$H$4</f>
        <v>0</v>
      </c>
      <c r="N64" s="118">
        <f>$L64*0.4*Listen!$H$2*0.035*A_Stammdaten!E91</f>
        <v>0</v>
      </c>
      <c r="O64" s="55">
        <f t="shared" si="6"/>
        <v>0</v>
      </c>
    </row>
    <row r="65" spans="1:15" ht="15" x14ac:dyDescent="0.25">
      <c r="A65" s="116">
        <f>A_Stammdaten!A92</f>
        <v>0</v>
      </c>
      <c r="B65" s="117">
        <f>A_Stammdaten!B92</f>
        <v>0</v>
      </c>
      <c r="C65" s="55">
        <f t="shared" si="4"/>
        <v>0</v>
      </c>
      <c r="D65" s="118">
        <f>SUMIF(D_SAV!$A$5:$A$2004,$A65,D_SAV!$T$5:$T$2004)</f>
        <v>0</v>
      </c>
      <c r="E65" s="118">
        <f>SUMIFS(D2_WAV!$K$5:$K$204,D2_WAV!$A$5:$A$204,$A65,D2_WAV!$D$5:$D$204,"&gt;2015",D2_WAV!$D$5:$D$204,"&lt;="&amp;A_Stammdaten!$B$9)-SUMIFS(D2_WAV!$K$5:$K$204,D2_WAV!$A$5:$A$204,$A65,D2_WAV!$B$5:$B$204,"Geschäfts- oder Firmenwert",D2_WAV!$D$5:$D$204,"&gt;2015",D2_WAV!$D$5:$D$204,"&lt;="&amp;A_Stammdaten!$B$9)</f>
        <v>0</v>
      </c>
      <c r="F65" s="118">
        <f>SUMIF(D_SAV!$A$5:$A$2004,$A65,D_SAV!$S$5:$S$2004)</f>
        <v>0</v>
      </c>
      <c r="G65" s="118">
        <f>SUMIFS(D2_WAV!$J$5:$J$204,D2_WAV!$A$5:$A$204,$A65,D2_WAV!$D$5:$D$204,"&gt;2015",D2_WAV!$D$5:$D$204,"&lt;="&amp;A_Stammdaten!$B$9)-SUMIFS(D2_WAV!$J$5:$J$204,D2_WAV!$A$5:$A$204,$A65,D2_WAV!$B$5:$B$204,"Geschäfts- oder Firmenwert",D2_WAV!$D$5:$D$204,"&gt;2015",D2_WAV!$D$5:$D$204,"&lt;="&amp;A_Stammdaten!$B$9)</f>
        <v>0</v>
      </c>
      <c r="H65" s="118">
        <f>SUMIFS(D1_BKZ_NAKB_SoPo!$H$5:$H$204,D1_BKZ_NAKB_SoPo!$A$5:$A$204,$A65)</f>
        <v>0</v>
      </c>
      <c r="I65" s="118">
        <f>SUMIF(D_SAV!$A$5:$A$2004,$A65,D_SAV!$U$5:$U$2004)</f>
        <v>0</v>
      </c>
      <c r="J65" s="118">
        <f>SUMIFS(D2_WAV!$L$5:$L$204,D2_WAV!$A$5:$A$204,$A65,D2_WAV!$D$5:$D$204,"&gt;2015",D2_WAV!$D$5:$D$204,"&lt;="&amp;A_Stammdaten!$B$9)-SUMIFS(D2_WAV!$L$5:$L$204,D2_WAV!$A$5:$A$204,$A65,D2_WAV!$B$5:$B$204,"Geschäfts- oder Firmenwert",D2_WAV!$D$5:$D$204,"&gt;2015",D2_WAV!$D$5:$D$204,"&lt;="&amp;A_Stammdaten!$B$9)</f>
        <v>0</v>
      </c>
      <c r="K65" s="118">
        <f>SUMIFS(D1_BKZ_NAKB_SoPo!$I$5:$I$204,D1_BKZ_NAKB_SoPo!$A$5:$A$204,$A65)</f>
        <v>0</v>
      </c>
      <c r="L65" s="118">
        <f t="shared" si="5"/>
        <v>0</v>
      </c>
      <c r="M65" s="55">
        <f>$L65*Listen!$H$4</f>
        <v>0</v>
      </c>
      <c r="N65" s="118">
        <f>$L65*0.4*Listen!$H$2*0.035*A_Stammdaten!E92</f>
        <v>0</v>
      </c>
      <c r="O65" s="55">
        <f t="shared" si="6"/>
        <v>0</v>
      </c>
    </row>
    <row r="66" spans="1:15" ht="15" x14ac:dyDescent="0.25">
      <c r="A66" s="116">
        <f>A_Stammdaten!A93</f>
        <v>0</v>
      </c>
      <c r="B66" s="117">
        <f>A_Stammdaten!B93</f>
        <v>0</v>
      </c>
      <c r="C66" s="55">
        <f t="shared" si="4"/>
        <v>0</v>
      </c>
      <c r="D66" s="118">
        <f>SUMIF(D_SAV!$A$5:$A$2004,$A66,D_SAV!$T$5:$T$2004)</f>
        <v>0</v>
      </c>
      <c r="E66" s="118">
        <f>SUMIFS(D2_WAV!$K$5:$K$204,D2_WAV!$A$5:$A$204,$A66,D2_WAV!$D$5:$D$204,"&gt;2015",D2_WAV!$D$5:$D$204,"&lt;="&amp;A_Stammdaten!$B$9)-SUMIFS(D2_WAV!$K$5:$K$204,D2_WAV!$A$5:$A$204,$A66,D2_WAV!$B$5:$B$204,"Geschäfts- oder Firmenwert",D2_WAV!$D$5:$D$204,"&gt;2015",D2_WAV!$D$5:$D$204,"&lt;="&amp;A_Stammdaten!$B$9)</f>
        <v>0</v>
      </c>
      <c r="F66" s="118">
        <f>SUMIF(D_SAV!$A$5:$A$2004,$A66,D_SAV!$S$5:$S$2004)</f>
        <v>0</v>
      </c>
      <c r="G66" s="118">
        <f>SUMIFS(D2_WAV!$J$5:$J$204,D2_WAV!$A$5:$A$204,$A66,D2_WAV!$D$5:$D$204,"&gt;2015",D2_WAV!$D$5:$D$204,"&lt;="&amp;A_Stammdaten!$B$9)-SUMIFS(D2_WAV!$J$5:$J$204,D2_WAV!$A$5:$A$204,$A66,D2_WAV!$B$5:$B$204,"Geschäfts- oder Firmenwert",D2_WAV!$D$5:$D$204,"&gt;2015",D2_WAV!$D$5:$D$204,"&lt;="&amp;A_Stammdaten!$B$9)</f>
        <v>0</v>
      </c>
      <c r="H66" s="118">
        <f>SUMIFS(D1_BKZ_NAKB_SoPo!$H$5:$H$204,D1_BKZ_NAKB_SoPo!$A$5:$A$204,$A66)</f>
        <v>0</v>
      </c>
      <c r="I66" s="118">
        <f>SUMIF(D_SAV!$A$5:$A$2004,$A66,D_SAV!$U$5:$U$2004)</f>
        <v>0</v>
      </c>
      <c r="J66" s="118">
        <f>SUMIFS(D2_WAV!$L$5:$L$204,D2_WAV!$A$5:$A$204,$A66,D2_WAV!$D$5:$D$204,"&gt;2015",D2_WAV!$D$5:$D$204,"&lt;="&amp;A_Stammdaten!$B$9)-SUMIFS(D2_WAV!$L$5:$L$204,D2_WAV!$A$5:$A$204,$A66,D2_WAV!$B$5:$B$204,"Geschäfts- oder Firmenwert",D2_WAV!$D$5:$D$204,"&gt;2015",D2_WAV!$D$5:$D$204,"&lt;="&amp;A_Stammdaten!$B$9)</f>
        <v>0</v>
      </c>
      <c r="K66" s="118">
        <f>SUMIFS(D1_BKZ_NAKB_SoPo!$I$5:$I$204,D1_BKZ_NAKB_SoPo!$A$5:$A$204,$A66)</f>
        <v>0</v>
      </c>
      <c r="L66" s="118">
        <f t="shared" si="5"/>
        <v>0</v>
      </c>
      <c r="M66" s="55">
        <f>$L66*Listen!$H$4</f>
        <v>0</v>
      </c>
      <c r="N66" s="118">
        <f>$L66*0.4*Listen!$H$2*0.035*A_Stammdaten!E93</f>
        <v>0</v>
      </c>
      <c r="O66" s="55">
        <f t="shared" si="6"/>
        <v>0</v>
      </c>
    </row>
    <row r="67" spans="1:15" ht="15" x14ac:dyDescent="0.25">
      <c r="A67" s="116">
        <f>A_Stammdaten!A94</f>
        <v>0</v>
      </c>
      <c r="B67" s="117">
        <f>A_Stammdaten!B94</f>
        <v>0</v>
      </c>
      <c r="C67" s="55">
        <f t="shared" si="4"/>
        <v>0</v>
      </c>
      <c r="D67" s="118">
        <f>SUMIF(D_SAV!$A$5:$A$2004,$A67,D_SAV!$T$5:$T$2004)</f>
        <v>0</v>
      </c>
      <c r="E67" s="118">
        <f>SUMIFS(D2_WAV!$K$5:$K$204,D2_WAV!$A$5:$A$204,$A67,D2_WAV!$D$5:$D$204,"&gt;2015",D2_WAV!$D$5:$D$204,"&lt;="&amp;A_Stammdaten!$B$9)-SUMIFS(D2_WAV!$K$5:$K$204,D2_WAV!$A$5:$A$204,$A67,D2_WAV!$B$5:$B$204,"Geschäfts- oder Firmenwert",D2_WAV!$D$5:$D$204,"&gt;2015",D2_WAV!$D$5:$D$204,"&lt;="&amp;A_Stammdaten!$B$9)</f>
        <v>0</v>
      </c>
      <c r="F67" s="118">
        <f>SUMIF(D_SAV!$A$5:$A$2004,$A67,D_SAV!$S$5:$S$2004)</f>
        <v>0</v>
      </c>
      <c r="G67" s="118">
        <f>SUMIFS(D2_WAV!$J$5:$J$204,D2_WAV!$A$5:$A$204,$A67,D2_WAV!$D$5:$D$204,"&gt;2015",D2_WAV!$D$5:$D$204,"&lt;="&amp;A_Stammdaten!$B$9)-SUMIFS(D2_WAV!$J$5:$J$204,D2_WAV!$A$5:$A$204,$A67,D2_WAV!$B$5:$B$204,"Geschäfts- oder Firmenwert",D2_WAV!$D$5:$D$204,"&gt;2015",D2_WAV!$D$5:$D$204,"&lt;="&amp;A_Stammdaten!$B$9)</f>
        <v>0</v>
      </c>
      <c r="H67" s="118">
        <f>SUMIFS(D1_BKZ_NAKB_SoPo!$H$5:$H$204,D1_BKZ_NAKB_SoPo!$A$5:$A$204,$A67)</f>
        <v>0</v>
      </c>
      <c r="I67" s="118">
        <f>SUMIF(D_SAV!$A$5:$A$2004,$A67,D_SAV!$U$5:$U$2004)</f>
        <v>0</v>
      </c>
      <c r="J67" s="118">
        <f>SUMIFS(D2_WAV!$L$5:$L$204,D2_WAV!$A$5:$A$204,$A67,D2_WAV!$D$5:$D$204,"&gt;2015",D2_WAV!$D$5:$D$204,"&lt;="&amp;A_Stammdaten!$B$9)-SUMIFS(D2_WAV!$L$5:$L$204,D2_WAV!$A$5:$A$204,$A67,D2_WAV!$B$5:$B$204,"Geschäfts- oder Firmenwert",D2_WAV!$D$5:$D$204,"&gt;2015",D2_WAV!$D$5:$D$204,"&lt;="&amp;A_Stammdaten!$B$9)</f>
        <v>0</v>
      </c>
      <c r="K67" s="118">
        <f>SUMIFS(D1_BKZ_NAKB_SoPo!$I$5:$I$204,D1_BKZ_NAKB_SoPo!$A$5:$A$204,$A67)</f>
        <v>0</v>
      </c>
      <c r="L67" s="118">
        <f t="shared" si="5"/>
        <v>0</v>
      </c>
      <c r="M67" s="55">
        <f>$L67*Listen!$H$4</f>
        <v>0</v>
      </c>
      <c r="N67" s="118">
        <f>$L67*0.4*Listen!$H$2*0.035*A_Stammdaten!E94</f>
        <v>0</v>
      </c>
      <c r="O67" s="55">
        <f t="shared" si="6"/>
        <v>0</v>
      </c>
    </row>
    <row r="68" spans="1:15" ht="15" x14ac:dyDescent="0.25">
      <c r="A68" s="116">
        <f>A_Stammdaten!A95</f>
        <v>0</v>
      </c>
      <c r="B68" s="117">
        <f>A_Stammdaten!B95</f>
        <v>0</v>
      </c>
      <c r="C68" s="55">
        <f t="shared" si="4"/>
        <v>0</v>
      </c>
      <c r="D68" s="118">
        <f>SUMIF(D_SAV!$A$5:$A$2004,$A68,D_SAV!$T$5:$T$2004)</f>
        <v>0</v>
      </c>
      <c r="E68" s="118">
        <f>SUMIFS(D2_WAV!$K$5:$K$204,D2_WAV!$A$5:$A$204,$A68,D2_WAV!$D$5:$D$204,"&gt;2015",D2_WAV!$D$5:$D$204,"&lt;="&amp;A_Stammdaten!$B$9)-SUMIFS(D2_WAV!$K$5:$K$204,D2_WAV!$A$5:$A$204,$A68,D2_WAV!$B$5:$B$204,"Geschäfts- oder Firmenwert",D2_WAV!$D$5:$D$204,"&gt;2015",D2_WAV!$D$5:$D$204,"&lt;="&amp;A_Stammdaten!$B$9)</f>
        <v>0</v>
      </c>
      <c r="F68" s="118">
        <f>SUMIF(D_SAV!$A$5:$A$2004,$A68,D_SAV!$S$5:$S$2004)</f>
        <v>0</v>
      </c>
      <c r="G68" s="118">
        <f>SUMIFS(D2_WAV!$J$5:$J$204,D2_WAV!$A$5:$A$204,$A68,D2_WAV!$D$5:$D$204,"&gt;2015",D2_WAV!$D$5:$D$204,"&lt;="&amp;A_Stammdaten!$B$9)-SUMIFS(D2_WAV!$J$5:$J$204,D2_WAV!$A$5:$A$204,$A68,D2_WAV!$B$5:$B$204,"Geschäfts- oder Firmenwert",D2_WAV!$D$5:$D$204,"&gt;2015",D2_WAV!$D$5:$D$204,"&lt;="&amp;A_Stammdaten!$B$9)</f>
        <v>0</v>
      </c>
      <c r="H68" s="118">
        <f>SUMIFS(D1_BKZ_NAKB_SoPo!$H$5:$H$204,D1_BKZ_NAKB_SoPo!$A$5:$A$204,$A68)</f>
        <v>0</v>
      </c>
      <c r="I68" s="118">
        <f>SUMIF(D_SAV!$A$5:$A$2004,$A68,D_SAV!$U$5:$U$2004)</f>
        <v>0</v>
      </c>
      <c r="J68" s="118">
        <f>SUMIFS(D2_WAV!$L$5:$L$204,D2_WAV!$A$5:$A$204,$A68,D2_WAV!$D$5:$D$204,"&gt;2015",D2_WAV!$D$5:$D$204,"&lt;="&amp;A_Stammdaten!$B$9)-SUMIFS(D2_WAV!$L$5:$L$204,D2_WAV!$A$5:$A$204,$A68,D2_WAV!$B$5:$B$204,"Geschäfts- oder Firmenwert",D2_WAV!$D$5:$D$204,"&gt;2015",D2_WAV!$D$5:$D$204,"&lt;="&amp;A_Stammdaten!$B$9)</f>
        <v>0</v>
      </c>
      <c r="K68" s="118">
        <f>SUMIFS(D1_BKZ_NAKB_SoPo!$I$5:$I$204,D1_BKZ_NAKB_SoPo!$A$5:$A$204,$A68)</f>
        <v>0</v>
      </c>
      <c r="L68" s="118">
        <f t="shared" si="5"/>
        <v>0</v>
      </c>
      <c r="M68" s="55">
        <f>$L68*Listen!$H$4</f>
        <v>0</v>
      </c>
      <c r="N68" s="118">
        <f>$L68*0.4*Listen!$H$2*0.035*A_Stammdaten!E95</f>
        <v>0</v>
      </c>
      <c r="O68" s="55">
        <f t="shared" si="6"/>
        <v>0</v>
      </c>
    </row>
    <row r="69" spans="1:15" ht="15" x14ac:dyDescent="0.25">
      <c r="A69" s="116">
        <f>A_Stammdaten!A96</f>
        <v>0</v>
      </c>
      <c r="B69" s="117">
        <f>A_Stammdaten!B96</f>
        <v>0</v>
      </c>
      <c r="C69" s="55">
        <f t="shared" si="4"/>
        <v>0</v>
      </c>
      <c r="D69" s="118">
        <f>SUMIF(D_SAV!$A$5:$A$2004,$A69,D_SAV!$T$5:$T$2004)</f>
        <v>0</v>
      </c>
      <c r="E69" s="118">
        <f>SUMIFS(D2_WAV!$K$5:$K$204,D2_WAV!$A$5:$A$204,$A69,D2_WAV!$D$5:$D$204,"&gt;2015",D2_WAV!$D$5:$D$204,"&lt;="&amp;A_Stammdaten!$B$9)-SUMIFS(D2_WAV!$K$5:$K$204,D2_WAV!$A$5:$A$204,$A69,D2_WAV!$B$5:$B$204,"Geschäfts- oder Firmenwert",D2_WAV!$D$5:$D$204,"&gt;2015",D2_WAV!$D$5:$D$204,"&lt;="&amp;A_Stammdaten!$B$9)</f>
        <v>0</v>
      </c>
      <c r="F69" s="118">
        <f>SUMIF(D_SAV!$A$5:$A$2004,$A69,D_SAV!$S$5:$S$2004)</f>
        <v>0</v>
      </c>
      <c r="G69" s="118">
        <f>SUMIFS(D2_WAV!$J$5:$J$204,D2_WAV!$A$5:$A$204,$A69,D2_WAV!$D$5:$D$204,"&gt;2015",D2_WAV!$D$5:$D$204,"&lt;="&amp;A_Stammdaten!$B$9)-SUMIFS(D2_WAV!$J$5:$J$204,D2_WAV!$A$5:$A$204,$A69,D2_WAV!$B$5:$B$204,"Geschäfts- oder Firmenwert",D2_WAV!$D$5:$D$204,"&gt;2015",D2_WAV!$D$5:$D$204,"&lt;="&amp;A_Stammdaten!$B$9)</f>
        <v>0</v>
      </c>
      <c r="H69" s="118">
        <f>SUMIFS(D1_BKZ_NAKB_SoPo!$H$5:$H$204,D1_BKZ_NAKB_SoPo!$A$5:$A$204,$A69)</f>
        <v>0</v>
      </c>
      <c r="I69" s="118">
        <f>SUMIF(D_SAV!$A$5:$A$2004,$A69,D_SAV!$U$5:$U$2004)</f>
        <v>0</v>
      </c>
      <c r="J69" s="118">
        <f>SUMIFS(D2_WAV!$L$5:$L$204,D2_WAV!$A$5:$A$204,$A69,D2_WAV!$D$5:$D$204,"&gt;2015",D2_WAV!$D$5:$D$204,"&lt;="&amp;A_Stammdaten!$B$9)-SUMIFS(D2_WAV!$L$5:$L$204,D2_WAV!$A$5:$A$204,$A69,D2_WAV!$B$5:$B$204,"Geschäfts- oder Firmenwert",D2_WAV!$D$5:$D$204,"&gt;2015",D2_WAV!$D$5:$D$204,"&lt;="&amp;A_Stammdaten!$B$9)</f>
        <v>0</v>
      </c>
      <c r="K69" s="118">
        <f>SUMIFS(D1_BKZ_NAKB_SoPo!$I$5:$I$204,D1_BKZ_NAKB_SoPo!$A$5:$A$204,$A69)</f>
        <v>0</v>
      </c>
      <c r="L69" s="118">
        <f t="shared" si="5"/>
        <v>0</v>
      </c>
      <c r="M69" s="55">
        <f>$L69*Listen!$H$4</f>
        <v>0</v>
      </c>
      <c r="N69" s="118">
        <f>$L69*0.4*Listen!$H$2*0.035*A_Stammdaten!E96</f>
        <v>0</v>
      </c>
      <c r="O69" s="55">
        <f t="shared" si="6"/>
        <v>0</v>
      </c>
    </row>
    <row r="70" spans="1:15" ht="15" x14ac:dyDescent="0.25">
      <c r="A70" s="116">
        <f>A_Stammdaten!A97</f>
        <v>0</v>
      </c>
      <c r="B70" s="117">
        <f>A_Stammdaten!B97</f>
        <v>0</v>
      </c>
      <c r="C70" s="55">
        <f t="shared" si="4"/>
        <v>0</v>
      </c>
      <c r="D70" s="118">
        <f>SUMIF(D_SAV!$A$5:$A$2004,$A70,D_SAV!$T$5:$T$2004)</f>
        <v>0</v>
      </c>
      <c r="E70" s="118">
        <f>SUMIFS(D2_WAV!$K$5:$K$204,D2_WAV!$A$5:$A$204,$A70,D2_WAV!$D$5:$D$204,"&gt;2015",D2_WAV!$D$5:$D$204,"&lt;="&amp;A_Stammdaten!$B$9)-SUMIFS(D2_WAV!$K$5:$K$204,D2_WAV!$A$5:$A$204,$A70,D2_WAV!$B$5:$B$204,"Geschäfts- oder Firmenwert",D2_WAV!$D$5:$D$204,"&gt;2015",D2_WAV!$D$5:$D$204,"&lt;="&amp;A_Stammdaten!$B$9)</f>
        <v>0</v>
      </c>
      <c r="F70" s="118">
        <f>SUMIF(D_SAV!$A$5:$A$2004,$A70,D_SAV!$S$5:$S$2004)</f>
        <v>0</v>
      </c>
      <c r="G70" s="118">
        <f>SUMIFS(D2_WAV!$J$5:$J$204,D2_WAV!$A$5:$A$204,$A70,D2_WAV!$D$5:$D$204,"&gt;2015",D2_WAV!$D$5:$D$204,"&lt;="&amp;A_Stammdaten!$B$9)-SUMIFS(D2_WAV!$J$5:$J$204,D2_WAV!$A$5:$A$204,$A70,D2_WAV!$B$5:$B$204,"Geschäfts- oder Firmenwert",D2_WAV!$D$5:$D$204,"&gt;2015",D2_WAV!$D$5:$D$204,"&lt;="&amp;A_Stammdaten!$B$9)</f>
        <v>0</v>
      </c>
      <c r="H70" s="118">
        <f>SUMIFS(D1_BKZ_NAKB_SoPo!$H$5:$H$204,D1_BKZ_NAKB_SoPo!$A$5:$A$204,$A70)</f>
        <v>0</v>
      </c>
      <c r="I70" s="118">
        <f>SUMIF(D_SAV!$A$5:$A$2004,$A70,D_SAV!$U$5:$U$2004)</f>
        <v>0</v>
      </c>
      <c r="J70" s="118">
        <f>SUMIFS(D2_WAV!$L$5:$L$204,D2_WAV!$A$5:$A$204,$A70,D2_WAV!$D$5:$D$204,"&gt;2015",D2_WAV!$D$5:$D$204,"&lt;="&amp;A_Stammdaten!$B$9)-SUMIFS(D2_WAV!$L$5:$L$204,D2_WAV!$A$5:$A$204,$A70,D2_WAV!$B$5:$B$204,"Geschäfts- oder Firmenwert",D2_WAV!$D$5:$D$204,"&gt;2015",D2_WAV!$D$5:$D$204,"&lt;="&amp;A_Stammdaten!$B$9)</f>
        <v>0</v>
      </c>
      <c r="K70" s="118">
        <f>SUMIFS(D1_BKZ_NAKB_SoPo!$I$5:$I$204,D1_BKZ_NAKB_SoPo!$A$5:$A$204,$A70)</f>
        <v>0</v>
      </c>
      <c r="L70" s="118">
        <f t="shared" si="5"/>
        <v>0</v>
      </c>
      <c r="M70" s="55">
        <f>$L70*Listen!$H$4</f>
        <v>0</v>
      </c>
      <c r="N70" s="118">
        <f>$L70*0.4*Listen!$H$2*0.035*A_Stammdaten!E97</f>
        <v>0</v>
      </c>
      <c r="O70" s="55">
        <f t="shared" si="6"/>
        <v>0</v>
      </c>
    </row>
    <row r="71" spans="1:15" ht="15" x14ac:dyDescent="0.25">
      <c r="A71" s="116">
        <f>A_Stammdaten!A98</f>
        <v>0</v>
      </c>
      <c r="B71" s="117">
        <f>A_Stammdaten!B98</f>
        <v>0</v>
      </c>
      <c r="C71" s="55">
        <f t="shared" si="4"/>
        <v>0</v>
      </c>
      <c r="D71" s="118">
        <f>SUMIF(D_SAV!$A$5:$A$2004,$A71,D_SAV!$T$5:$T$2004)</f>
        <v>0</v>
      </c>
      <c r="E71" s="118">
        <f>SUMIFS(D2_WAV!$K$5:$K$204,D2_WAV!$A$5:$A$204,$A71,D2_WAV!$D$5:$D$204,"&gt;2015",D2_WAV!$D$5:$D$204,"&lt;="&amp;A_Stammdaten!$B$9)-SUMIFS(D2_WAV!$K$5:$K$204,D2_WAV!$A$5:$A$204,$A71,D2_WAV!$B$5:$B$204,"Geschäfts- oder Firmenwert",D2_WAV!$D$5:$D$204,"&gt;2015",D2_WAV!$D$5:$D$204,"&lt;="&amp;A_Stammdaten!$B$9)</f>
        <v>0</v>
      </c>
      <c r="F71" s="118">
        <f>SUMIF(D_SAV!$A$5:$A$2004,$A71,D_SAV!$S$5:$S$2004)</f>
        <v>0</v>
      </c>
      <c r="G71" s="118">
        <f>SUMIFS(D2_WAV!$J$5:$J$204,D2_WAV!$A$5:$A$204,$A71,D2_WAV!$D$5:$D$204,"&gt;2015",D2_WAV!$D$5:$D$204,"&lt;="&amp;A_Stammdaten!$B$9)-SUMIFS(D2_WAV!$J$5:$J$204,D2_WAV!$A$5:$A$204,$A71,D2_WAV!$B$5:$B$204,"Geschäfts- oder Firmenwert",D2_WAV!$D$5:$D$204,"&gt;2015",D2_WAV!$D$5:$D$204,"&lt;="&amp;A_Stammdaten!$B$9)</f>
        <v>0</v>
      </c>
      <c r="H71" s="118">
        <f>SUMIFS(D1_BKZ_NAKB_SoPo!$H$5:$H$204,D1_BKZ_NAKB_SoPo!$A$5:$A$204,$A71)</f>
        <v>0</v>
      </c>
      <c r="I71" s="118">
        <f>SUMIF(D_SAV!$A$5:$A$2004,$A71,D_SAV!$U$5:$U$2004)</f>
        <v>0</v>
      </c>
      <c r="J71" s="118">
        <f>SUMIFS(D2_WAV!$L$5:$L$204,D2_WAV!$A$5:$A$204,$A71,D2_WAV!$D$5:$D$204,"&gt;2015",D2_WAV!$D$5:$D$204,"&lt;="&amp;A_Stammdaten!$B$9)-SUMIFS(D2_WAV!$L$5:$L$204,D2_WAV!$A$5:$A$204,$A71,D2_WAV!$B$5:$B$204,"Geschäfts- oder Firmenwert",D2_WAV!$D$5:$D$204,"&gt;2015",D2_WAV!$D$5:$D$204,"&lt;="&amp;A_Stammdaten!$B$9)</f>
        <v>0</v>
      </c>
      <c r="K71" s="118">
        <f>SUMIFS(D1_BKZ_NAKB_SoPo!$I$5:$I$204,D1_BKZ_NAKB_SoPo!$A$5:$A$204,$A71)</f>
        <v>0</v>
      </c>
      <c r="L71" s="118">
        <f t="shared" si="5"/>
        <v>0</v>
      </c>
      <c r="M71" s="55">
        <f>$L71*Listen!$H$4</f>
        <v>0</v>
      </c>
      <c r="N71" s="118">
        <f>$L71*0.4*Listen!$H$2*0.035*A_Stammdaten!E98</f>
        <v>0</v>
      </c>
      <c r="O71" s="55">
        <f t="shared" si="6"/>
        <v>0</v>
      </c>
    </row>
    <row r="72" spans="1:15" ht="15" x14ac:dyDescent="0.25">
      <c r="A72" s="116">
        <f>A_Stammdaten!A99</f>
        <v>0</v>
      </c>
      <c r="B72" s="117">
        <f>A_Stammdaten!B99</f>
        <v>0</v>
      </c>
      <c r="C72" s="55">
        <f t="shared" si="4"/>
        <v>0</v>
      </c>
      <c r="D72" s="118">
        <f>SUMIF(D_SAV!$A$5:$A$2004,$A72,D_SAV!$T$5:$T$2004)</f>
        <v>0</v>
      </c>
      <c r="E72" s="118">
        <f>SUMIFS(D2_WAV!$K$5:$K$204,D2_WAV!$A$5:$A$204,$A72,D2_WAV!$D$5:$D$204,"&gt;2015",D2_WAV!$D$5:$D$204,"&lt;="&amp;A_Stammdaten!$B$9)-SUMIFS(D2_WAV!$K$5:$K$204,D2_WAV!$A$5:$A$204,$A72,D2_WAV!$B$5:$B$204,"Geschäfts- oder Firmenwert",D2_WAV!$D$5:$D$204,"&gt;2015",D2_WAV!$D$5:$D$204,"&lt;="&amp;A_Stammdaten!$B$9)</f>
        <v>0</v>
      </c>
      <c r="F72" s="118">
        <f>SUMIF(D_SAV!$A$5:$A$2004,$A72,D_SAV!$S$5:$S$2004)</f>
        <v>0</v>
      </c>
      <c r="G72" s="118">
        <f>SUMIFS(D2_WAV!$J$5:$J$204,D2_WAV!$A$5:$A$204,$A72,D2_WAV!$D$5:$D$204,"&gt;2015",D2_WAV!$D$5:$D$204,"&lt;="&amp;A_Stammdaten!$B$9)-SUMIFS(D2_WAV!$J$5:$J$204,D2_WAV!$A$5:$A$204,$A72,D2_WAV!$B$5:$B$204,"Geschäfts- oder Firmenwert",D2_WAV!$D$5:$D$204,"&gt;2015",D2_WAV!$D$5:$D$204,"&lt;="&amp;A_Stammdaten!$B$9)</f>
        <v>0</v>
      </c>
      <c r="H72" s="118">
        <f>SUMIFS(D1_BKZ_NAKB_SoPo!$H$5:$H$204,D1_BKZ_NAKB_SoPo!$A$5:$A$204,$A72)</f>
        <v>0</v>
      </c>
      <c r="I72" s="118">
        <f>SUMIF(D_SAV!$A$5:$A$2004,$A72,D_SAV!$U$5:$U$2004)</f>
        <v>0</v>
      </c>
      <c r="J72" s="118">
        <f>SUMIFS(D2_WAV!$L$5:$L$204,D2_WAV!$A$5:$A$204,$A72,D2_WAV!$D$5:$D$204,"&gt;2015",D2_WAV!$D$5:$D$204,"&lt;="&amp;A_Stammdaten!$B$9)-SUMIFS(D2_WAV!$L$5:$L$204,D2_WAV!$A$5:$A$204,$A72,D2_WAV!$B$5:$B$204,"Geschäfts- oder Firmenwert",D2_WAV!$D$5:$D$204,"&gt;2015",D2_WAV!$D$5:$D$204,"&lt;="&amp;A_Stammdaten!$B$9)</f>
        <v>0</v>
      </c>
      <c r="K72" s="118">
        <f>SUMIFS(D1_BKZ_NAKB_SoPo!$I$5:$I$204,D1_BKZ_NAKB_SoPo!$A$5:$A$204,$A72)</f>
        <v>0</v>
      </c>
      <c r="L72" s="118">
        <f t="shared" si="5"/>
        <v>0</v>
      </c>
      <c r="M72" s="55">
        <f>$L72*Listen!$H$4</f>
        <v>0</v>
      </c>
      <c r="N72" s="118">
        <f>$L72*0.4*Listen!$H$2*0.035*A_Stammdaten!E99</f>
        <v>0</v>
      </c>
      <c r="O72" s="55">
        <f t="shared" si="6"/>
        <v>0</v>
      </c>
    </row>
    <row r="73" spans="1:15" ht="15" x14ac:dyDescent="0.25">
      <c r="A73" s="116">
        <f>A_Stammdaten!A100</f>
        <v>0</v>
      </c>
      <c r="B73" s="117">
        <f>A_Stammdaten!B100</f>
        <v>0</v>
      </c>
      <c r="C73" s="55">
        <f t="shared" si="4"/>
        <v>0</v>
      </c>
      <c r="D73" s="118">
        <f>SUMIF(D_SAV!$A$5:$A$2004,$A73,D_SAV!$T$5:$T$2004)</f>
        <v>0</v>
      </c>
      <c r="E73" s="118">
        <f>SUMIFS(D2_WAV!$K$5:$K$204,D2_WAV!$A$5:$A$204,$A73,D2_WAV!$D$5:$D$204,"&gt;2015",D2_WAV!$D$5:$D$204,"&lt;="&amp;A_Stammdaten!$B$9)-SUMIFS(D2_WAV!$K$5:$K$204,D2_WAV!$A$5:$A$204,$A73,D2_WAV!$B$5:$B$204,"Geschäfts- oder Firmenwert",D2_WAV!$D$5:$D$204,"&gt;2015",D2_WAV!$D$5:$D$204,"&lt;="&amp;A_Stammdaten!$B$9)</f>
        <v>0</v>
      </c>
      <c r="F73" s="118">
        <f>SUMIF(D_SAV!$A$5:$A$2004,$A73,D_SAV!$S$5:$S$2004)</f>
        <v>0</v>
      </c>
      <c r="G73" s="118">
        <f>SUMIFS(D2_WAV!$J$5:$J$204,D2_WAV!$A$5:$A$204,$A73,D2_WAV!$D$5:$D$204,"&gt;2015",D2_WAV!$D$5:$D$204,"&lt;="&amp;A_Stammdaten!$B$9)-SUMIFS(D2_WAV!$J$5:$J$204,D2_WAV!$A$5:$A$204,$A73,D2_WAV!$B$5:$B$204,"Geschäfts- oder Firmenwert",D2_WAV!$D$5:$D$204,"&gt;2015",D2_WAV!$D$5:$D$204,"&lt;="&amp;A_Stammdaten!$B$9)</f>
        <v>0</v>
      </c>
      <c r="H73" s="118">
        <f>SUMIFS(D1_BKZ_NAKB_SoPo!$H$5:$H$204,D1_BKZ_NAKB_SoPo!$A$5:$A$204,$A73)</f>
        <v>0</v>
      </c>
      <c r="I73" s="118">
        <f>SUMIF(D_SAV!$A$5:$A$2004,$A73,D_SAV!$U$5:$U$2004)</f>
        <v>0</v>
      </c>
      <c r="J73" s="118">
        <f>SUMIFS(D2_WAV!$L$5:$L$204,D2_WAV!$A$5:$A$204,$A73,D2_WAV!$D$5:$D$204,"&gt;2015",D2_WAV!$D$5:$D$204,"&lt;="&amp;A_Stammdaten!$B$9)-SUMIFS(D2_WAV!$L$5:$L$204,D2_WAV!$A$5:$A$204,$A73,D2_WAV!$B$5:$B$204,"Geschäfts- oder Firmenwert",D2_WAV!$D$5:$D$204,"&gt;2015",D2_WAV!$D$5:$D$204,"&lt;="&amp;A_Stammdaten!$B$9)</f>
        <v>0</v>
      </c>
      <c r="K73" s="118">
        <f>SUMIFS(D1_BKZ_NAKB_SoPo!$I$5:$I$204,D1_BKZ_NAKB_SoPo!$A$5:$A$204,$A73)</f>
        <v>0</v>
      </c>
      <c r="L73" s="118">
        <f t="shared" si="5"/>
        <v>0</v>
      </c>
      <c r="M73" s="55">
        <f>$L73*Listen!$H$4</f>
        <v>0</v>
      </c>
      <c r="N73" s="118">
        <f>$L73*0.4*Listen!$H$2*0.035*A_Stammdaten!E100</f>
        <v>0</v>
      </c>
      <c r="O73" s="55">
        <f t="shared" si="6"/>
        <v>0</v>
      </c>
    </row>
    <row r="74" spans="1:15" ht="15" x14ac:dyDescent="0.25">
      <c r="A74" s="116">
        <f>A_Stammdaten!A101</f>
        <v>0</v>
      </c>
      <c r="B74" s="117">
        <f>A_Stammdaten!B101</f>
        <v>0</v>
      </c>
      <c r="C74" s="55">
        <f t="shared" si="4"/>
        <v>0</v>
      </c>
      <c r="D74" s="118">
        <f>SUMIF(D_SAV!$A$5:$A$2004,$A74,D_SAV!$T$5:$T$2004)</f>
        <v>0</v>
      </c>
      <c r="E74" s="118">
        <f>SUMIFS(D2_WAV!$K$5:$K$204,D2_WAV!$A$5:$A$204,$A74,D2_WAV!$D$5:$D$204,"&gt;2015",D2_WAV!$D$5:$D$204,"&lt;="&amp;A_Stammdaten!$B$9)-SUMIFS(D2_WAV!$K$5:$K$204,D2_WAV!$A$5:$A$204,$A74,D2_WAV!$B$5:$B$204,"Geschäfts- oder Firmenwert",D2_WAV!$D$5:$D$204,"&gt;2015",D2_WAV!$D$5:$D$204,"&lt;="&amp;A_Stammdaten!$B$9)</f>
        <v>0</v>
      </c>
      <c r="F74" s="118">
        <f>SUMIF(D_SAV!$A$5:$A$2004,$A74,D_SAV!$S$5:$S$2004)</f>
        <v>0</v>
      </c>
      <c r="G74" s="118">
        <f>SUMIFS(D2_WAV!$J$5:$J$204,D2_WAV!$A$5:$A$204,$A74,D2_WAV!$D$5:$D$204,"&gt;2015",D2_WAV!$D$5:$D$204,"&lt;="&amp;A_Stammdaten!$B$9)-SUMIFS(D2_WAV!$J$5:$J$204,D2_WAV!$A$5:$A$204,$A74,D2_WAV!$B$5:$B$204,"Geschäfts- oder Firmenwert",D2_WAV!$D$5:$D$204,"&gt;2015",D2_WAV!$D$5:$D$204,"&lt;="&amp;A_Stammdaten!$B$9)</f>
        <v>0</v>
      </c>
      <c r="H74" s="118">
        <f>SUMIFS(D1_BKZ_NAKB_SoPo!$H$5:$H$204,D1_BKZ_NAKB_SoPo!$A$5:$A$204,$A74)</f>
        <v>0</v>
      </c>
      <c r="I74" s="118">
        <f>SUMIF(D_SAV!$A$5:$A$2004,$A74,D_SAV!$U$5:$U$2004)</f>
        <v>0</v>
      </c>
      <c r="J74" s="118">
        <f>SUMIFS(D2_WAV!$L$5:$L$204,D2_WAV!$A$5:$A$204,$A74,D2_WAV!$D$5:$D$204,"&gt;2015",D2_WAV!$D$5:$D$204,"&lt;="&amp;A_Stammdaten!$B$9)-SUMIFS(D2_WAV!$L$5:$L$204,D2_WAV!$A$5:$A$204,$A74,D2_WAV!$B$5:$B$204,"Geschäfts- oder Firmenwert",D2_WAV!$D$5:$D$204,"&gt;2015",D2_WAV!$D$5:$D$204,"&lt;="&amp;A_Stammdaten!$B$9)</f>
        <v>0</v>
      </c>
      <c r="K74" s="118">
        <f>SUMIFS(D1_BKZ_NAKB_SoPo!$I$5:$I$204,D1_BKZ_NAKB_SoPo!$A$5:$A$204,$A74)</f>
        <v>0</v>
      </c>
      <c r="L74" s="118">
        <f t="shared" si="5"/>
        <v>0</v>
      </c>
      <c r="M74" s="55">
        <f>$L74*Listen!$H$4</f>
        <v>0</v>
      </c>
      <c r="N74" s="118">
        <f>$L74*0.4*Listen!$H$2*0.035*A_Stammdaten!E101</f>
        <v>0</v>
      </c>
      <c r="O74" s="55">
        <f t="shared" si="6"/>
        <v>0</v>
      </c>
    </row>
    <row r="75" spans="1:15" ht="15" x14ac:dyDescent="0.25">
      <c r="A75" s="116">
        <f>A_Stammdaten!A102</f>
        <v>0</v>
      </c>
      <c r="B75" s="117">
        <f>A_Stammdaten!B102</f>
        <v>0</v>
      </c>
      <c r="C75" s="55">
        <f t="shared" si="4"/>
        <v>0</v>
      </c>
      <c r="D75" s="118">
        <f>SUMIF(D_SAV!$A$5:$A$2004,$A75,D_SAV!$T$5:$T$2004)</f>
        <v>0</v>
      </c>
      <c r="E75" s="118">
        <f>SUMIFS(D2_WAV!$K$5:$K$204,D2_WAV!$A$5:$A$204,$A75,D2_WAV!$D$5:$D$204,"&gt;2015",D2_WAV!$D$5:$D$204,"&lt;="&amp;A_Stammdaten!$B$9)-SUMIFS(D2_WAV!$K$5:$K$204,D2_WAV!$A$5:$A$204,$A75,D2_WAV!$B$5:$B$204,"Geschäfts- oder Firmenwert",D2_WAV!$D$5:$D$204,"&gt;2015",D2_WAV!$D$5:$D$204,"&lt;="&amp;A_Stammdaten!$B$9)</f>
        <v>0</v>
      </c>
      <c r="F75" s="118">
        <f>SUMIF(D_SAV!$A$5:$A$2004,$A75,D_SAV!$S$5:$S$2004)</f>
        <v>0</v>
      </c>
      <c r="G75" s="118">
        <f>SUMIFS(D2_WAV!$J$5:$J$204,D2_WAV!$A$5:$A$204,$A75,D2_WAV!$D$5:$D$204,"&gt;2015",D2_WAV!$D$5:$D$204,"&lt;="&amp;A_Stammdaten!$B$9)-SUMIFS(D2_WAV!$J$5:$J$204,D2_WAV!$A$5:$A$204,$A75,D2_WAV!$B$5:$B$204,"Geschäfts- oder Firmenwert",D2_WAV!$D$5:$D$204,"&gt;2015",D2_WAV!$D$5:$D$204,"&lt;="&amp;A_Stammdaten!$B$9)</f>
        <v>0</v>
      </c>
      <c r="H75" s="118">
        <f>SUMIFS(D1_BKZ_NAKB_SoPo!$H$5:$H$204,D1_BKZ_NAKB_SoPo!$A$5:$A$204,$A75)</f>
        <v>0</v>
      </c>
      <c r="I75" s="118">
        <f>SUMIF(D_SAV!$A$5:$A$2004,$A75,D_SAV!$U$5:$U$2004)</f>
        <v>0</v>
      </c>
      <c r="J75" s="118">
        <f>SUMIFS(D2_WAV!$L$5:$L$204,D2_WAV!$A$5:$A$204,$A75,D2_WAV!$D$5:$D$204,"&gt;2015",D2_WAV!$D$5:$D$204,"&lt;="&amp;A_Stammdaten!$B$9)-SUMIFS(D2_WAV!$L$5:$L$204,D2_WAV!$A$5:$A$204,$A75,D2_WAV!$B$5:$B$204,"Geschäfts- oder Firmenwert",D2_WAV!$D$5:$D$204,"&gt;2015",D2_WAV!$D$5:$D$204,"&lt;="&amp;A_Stammdaten!$B$9)</f>
        <v>0</v>
      </c>
      <c r="K75" s="118">
        <f>SUMIFS(D1_BKZ_NAKB_SoPo!$I$5:$I$204,D1_BKZ_NAKB_SoPo!$A$5:$A$204,$A75)</f>
        <v>0</v>
      </c>
      <c r="L75" s="118">
        <f t="shared" si="5"/>
        <v>0</v>
      </c>
      <c r="M75" s="55">
        <f>$L75*Listen!$H$4</f>
        <v>0</v>
      </c>
      <c r="N75" s="118">
        <f>$L75*0.4*Listen!$H$2*0.035*A_Stammdaten!E102</f>
        <v>0</v>
      </c>
      <c r="O75" s="55">
        <f t="shared" si="6"/>
        <v>0</v>
      </c>
    </row>
    <row r="76" spans="1:15" ht="15" x14ac:dyDescent="0.25">
      <c r="A76" s="116">
        <f>A_Stammdaten!A103</f>
        <v>0</v>
      </c>
      <c r="B76" s="117">
        <f>A_Stammdaten!B103</f>
        <v>0</v>
      </c>
      <c r="C76" s="55">
        <f t="shared" si="4"/>
        <v>0</v>
      </c>
      <c r="D76" s="118">
        <f>SUMIF(D_SAV!$A$5:$A$2004,$A76,D_SAV!$T$5:$T$2004)</f>
        <v>0</v>
      </c>
      <c r="E76" s="118">
        <f>SUMIFS(D2_WAV!$K$5:$K$204,D2_WAV!$A$5:$A$204,$A76,D2_WAV!$D$5:$D$204,"&gt;2015",D2_WAV!$D$5:$D$204,"&lt;="&amp;A_Stammdaten!$B$9)-SUMIFS(D2_WAV!$K$5:$K$204,D2_WAV!$A$5:$A$204,$A76,D2_WAV!$B$5:$B$204,"Geschäfts- oder Firmenwert",D2_WAV!$D$5:$D$204,"&gt;2015",D2_WAV!$D$5:$D$204,"&lt;="&amp;A_Stammdaten!$B$9)</f>
        <v>0</v>
      </c>
      <c r="F76" s="118">
        <f>SUMIF(D_SAV!$A$5:$A$2004,$A76,D_SAV!$S$5:$S$2004)</f>
        <v>0</v>
      </c>
      <c r="G76" s="118">
        <f>SUMIFS(D2_WAV!$J$5:$J$204,D2_WAV!$A$5:$A$204,$A76,D2_WAV!$D$5:$D$204,"&gt;2015",D2_WAV!$D$5:$D$204,"&lt;="&amp;A_Stammdaten!$B$9)-SUMIFS(D2_WAV!$J$5:$J$204,D2_WAV!$A$5:$A$204,$A76,D2_WAV!$B$5:$B$204,"Geschäfts- oder Firmenwert",D2_WAV!$D$5:$D$204,"&gt;2015",D2_WAV!$D$5:$D$204,"&lt;="&amp;A_Stammdaten!$B$9)</f>
        <v>0</v>
      </c>
      <c r="H76" s="118">
        <f>SUMIFS(D1_BKZ_NAKB_SoPo!$H$5:$H$204,D1_BKZ_NAKB_SoPo!$A$5:$A$204,$A76)</f>
        <v>0</v>
      </c>
      <c r="I76" s="118">
        <f>SUMIF(D_SAV!$A$5:$A$2004,$A76,D_SAV!$U$5:$U$2004)</f>
        <v>0</v>
      </c>
      <c r="J76" s="118">
        <f>SUMIFS(D2_WAV!$L$5:$L$204,D2_WAV!$A$5:$A$204,$A76,D2_WAV!$D$5:$D$204,"&gt;2015",D2_WAV!$D$5:$D$204,"&lt;="&amp;A_Stammdaten!$B$9)-SUMIFS(D2_WAV!$L$5:$L$204,D2_WAV!$A$5:$A$204,$A76,D2_WAV!$B$5:$B$204,"Geschäfts- oder Firmenwert",D2_WAV!$D$5:$D$204,"&gt;2015",D2_WAV!$D$5:$D$204,"&lt;="&amp;A_Stammdaten!$B$9)</f>
        <v>0</v>
      </c>
      <c r="K76" s="118">
        <f>SUMIFS(D1_BKZ_NAKB_SoPo!$I$5:$I$204,D1_BKZ_NAKB_SoPo!$A$5:$A$204,$A76)</f>
        <v>0</v>
      </c>
      <c r="L76" s="118">
        <f t="shared" si="5"/>
        <v>0</v>
      </c>
      <c r="M76" s="55">
        <f>$L76*Listen!$H$4</f>
        <v>0</v>
      </c>
      <c r="N76" s="118">
        <f>$L76*0.4*Listen!$H$2*0.035*A_Stammdaten!E103</f>
        <v>0</v>
      </c>
      <c r="O76" s="55">
        <f t="shared" si="6"/>
        <v>0</v>
      </c>
    </row>
    <row r="77" spans="1:15" ht="15" x14ac:dyDescent="0.25">
      <c r="A77" s="116">
        <f>A_Stammdaten!A104</f>
        <v>0</v>
      </c>
      <c r="B77" s="117">
        <f>A_Stammdaten!B104</f>
        <v>0</v>
      </c>
      <c r="C77" s="55">
        <f t="shared" si="4"/>
        <v>0</v>
      </c>
      <c r="D77" s="118">
        <f>SUMIF(D_SAV!$A$5:$A$2004,$A77,D_SAV!$T$5:$T$2004)</f>
        <v>0</v>
      </c>
      <c r="E77" s="118">
        <f>SUMIFS(D2_WAV!$K$5:$K$204,D2_WAV!$A$5:$A$204,$A77,D2_WAV!$D$5:$D$204,"&gt;2015",D2_WAV!$D$5:$D$204,"&lt;="&amp;A_Stammdaten!$B$9)-SUMIFS(D2_WAV!$K$5:$K$204,D2_WAV!$A$5:$A$204,$A77,D2_WAV!$B$5:$B$204,"Geschäfts- oder Firmenwert",D2_WAV!$D$5:$D$204,"&gt;2015",D2_WAV!$D$5:$D$204,"&lt;="&amp;A_Stammdaten!$B$9)</f>
        <v>0</v>
      </c>
      <c r="F77" s="118">
        <f>SUMIF(D_SAV!$A$5:$A$2004,$A77,D_SAV!$S$5:$S$2004)</f>
        <v>0</v>
      </c>
      <c r="G77" s="118">
        <f>SUMIFS(D2_WAV!$J$5:$J$204,D2_WAV!$A$5:$A$204,$A77,D2_WAV!$D$5:$D$204,"&gt;2015",D2_WAV!$D$5:$D$204,"&lt;="&amp;A_Stammdaten!$B$9)-SUMIFS(D2_WAV!$J$5:$J$204,D2_WAV!$A$5:$A$204,$A77,D2_WAV!$B$5:$B$204,"Geschäfts- oder Firmenwert",D2_WAV!$D$5:$D$204,"&gt;2015",D2_WAV!$D$5:$D$204,"&lt;="&amp;A_Stammdaten!$B$9)</f>
        <v>0</v>
      </c>
      <c r="H77" s="118">
        <f>SUMIFS(D1_BKZ_NAKB_SoPo!$H$5:$H$204,D1_BKZ_NAKB_SoPo!$A$5:$A$204,$A77)</f>
        <v>0</v>
      </c>
      <c r="I77" s="118">
        <f>SUMIF(D_SAV!$A$5:$A$2004,$A77,D_SAV!$U$5:$U$2004)</f>
        <v>0</v>
      </c>
      <c r="J77" s="118">
        <f>SUMIFS(D2_WAV!$L$5:$L$204,D2_WAV!$A$5:$A$204,$A77,D2_WAV!$D$5:$D$204,"&gt;2015",D2_WAV!$D$5:$D$204,"&lt;="&amp;A_Stammdaten!$B$9)-SUMIFS(D2_WAV!$L$5:$L$204,D2_WAV!$A$5:$A$204,$A77,D2_WAV!$B$5:$B$204,"Geschäfts- oder Firmenwert",D2_WAV!$D$5:$D$204,"&gt;2015",D2_WAV!$D$5:$D$204,"&lt;="&amp;A_Stammdaten!$B$9)</f>
        <v>0</v>
      </c>
      <c r="K77" s="118">
        <f>SUMIFS(D1_BKZ_NAKB_SoPo!$I$5:$I$204,D1_BKZ_NAKB_SoPo!$A$5:$A$204,$A77)</f>
        <v>0</v>
      </c>
      <c r="L77" s="118">
        <f t="shared" si="5"/>
        <v>0</v>
      </c>
      <c r="M77" s="55">
        <f>$L77*Listen!$H$4</f>
        <v>0</v>
      </c>
      <c r="N77" s="118">
        <f>$L77*0.4*Listen!$H$2*0.035*A_Stammdaten!E104</f>
        <v>0</v>
      </c>
      <c r="O77" s="55">
        <f t="shared" si="6"/>
        <v>0</v>
      </c>
    </row>
    <row r="78" spans="1:15" ht="15" x14ac:dyDescent="0.25">
      <c r="A78" s="116">
        <f>A_Stammdaten!A105</f>
        <v>0</v>
      </c>
      <c r="B78" s="117">
        <f>A_Stammdaten!B105</f>
        <v>0</v>
      </c>
      <c r="C78" s="55">
        <f t="shared" si="4"/>
        <v>0</v>
      </c>
      <c r="D78" s="118">
        <f>SUMIF(D_SAV!$A$5:$A$2004,$A78,D_SAV!$T$5:$T$2004)</f>
        <v>0</v>
      </c>
      <c r="E78" s="118">
        <f>SUMIFS(D2_WAV!$K$5:$K$204,D2_WAV!$A$5:$A$204,$A78,D2_WAV!$D$5:$D$204,"&gt;2015",D2_WAV!$D$5:$D$204,"&lt;="&amp;A_Stammdaten!$B$9)-SUMIFS(D2_WAV!$K$5:$K$204,D2_WAV!$A$5:$A$204,$A78,D2_WAV!$B$5:$B$204,"Geschäfts- oder Firmenwert",D2_WAV!$D$5:$D$204,"&gt;2015",D2_WAV!$D$5:$D$204,"&lt;="&amp;A_Stammdaten!$B$9)</f>
        <v>0</v>
      </c>
      <c r="F78" s="118">
        <f>SUMIF(D_SAV!$A$5:$A$2004,$A78,D_SAV!$S$5:$S$2004)</f>
        <v>0</v>
      </c>
      <c r="G78" s="118">
        <f>SUMIFS(D2_WAV!$J$5:$J$204,D2_WAV!$A$5:$A$204,$A78,D2_WAV!$D$5:$D$204,"&gt;2015",D2_WAV!$D$5:$D$204,"&lt;="&amp;A_Stammdaten!$B$9)-SUMIFS(D2_WAV!$J$5:$J$204,D2_WAV!$A$5:$A$204,$A78,D2_WAV!$B$5:$B$204,"Geschäfts- oder Firmenwert",D2_WAV!$D$5:$D$204,"&gt;2015",D2_WAV!$D$5:$D$204,"&lt;="&amp;A_Stammdaten!$B$9)</f>
        <v>0</v>
      </c>
      <c r="H78" s="118">
        <f>SUMIFS(D1_BKZ_NAKB_SoPo!$H$5:$H$204,D1_BKZ_NAKB_SoPo!$A$5:$A$204,$A78)</f>
        <v>0</v>
      </c>
      <c r="I78" s="118">
        <f>SUMIF(D_SAV!$A$5:$A$2004,$A78,D_SAV!$U$5:$U$2004)</f>
        <v>0</v>
      </c>
      <c r="J78" s="118">
        <f>SUMIFS(D2_WAV!$L$5:$L$204,D2_WAV!$A$5:$A$204,$A78,D2_WAV!$D$5:$D$204,"&gt;2015",D2_WAV!$D$5:$D$204,"&lt;="&amp;A_Stammdaten!$B$9)-SUMIFS(D2_WAV!$L$5:$L$204,D2_WAV!$A$5:$A$204,$A78,D2_WAV!$B$5:$B$204,"Geschäfts- oder Firmenwert",D2_WAV!$D$5:$D$204,"&gt;2015",D2_WAV!$D$5:$D$204,"&lt;="&amp;A_Stammdaten!$B$9)</f>
        <v>0</v>
      </c>
      <c r="K78" s="118">
        <f>SUMIFS(D1_BKZ_NAKB_SoPo!$I$5:$I$204,D1_BKZ_NAKB_SoPo!$A$5:$A$204,$A78)</f>
        <v>0</v>
      </c>
      <c r="L78" s="118">
        <f t="shared" si="5"/>
        <v>0</v>
      </c>
      <c r="M78" s="55">
        <f>$L78*Listen!$H$4</f>
        <v>0</v>
      </c>
      <c r="N78" s="118">
        <f>$L78*0.4*Listen!$H$2*0.035*A_Stammdaten!E105</f>
        <v>0</v>
      </c>
      <c r="O78" s="55">
        <f t="shared" si="6"/>
        <v>0</v>
      </c>
    </row>
    <row r="79" spans="1:15" ht="15" x14ac:dyDescent="0.25">
      <c r="A79" s="116">
        <f>A_Stammdaten!A106</f>
        <v>0</v>
      </c>
      <c r="B79" s="117">
        <f>A_Stammdaten!B106</f>
        <v>0</v>
      </c>
      <c r="C79" s="55">
        <f t="shared" si="4"/>
        <v>0</v>
      </c>
      <c r="D79" s="118">
        <f>SUMIF(D_SAV!$A$5:$A$2004,$A79,D_SAV!$T$5:$T$2004)</f>
        <v>0</v>
      </c>
      <c r="E79" s="118">
        <f>SUMIFS(D2_WAV!$K$5:$K$204,D2_WAV!$A$5:$A$204,$A79,D2_WAV!$D$5:$D$204,"&gt;2015",D2_WAV!$D$5:$D$204,"&lt;="&amp;A_Stammdaten!$B$9)-SUMIFS(D2_WAV!$K$5:$K$204,D2_WAV!$A$5:$A$204,$A79,D2_WAV!$B$5:$B$204,"Geschäfts- oder Firmenwert",D2_WAV!$D$5:$D$204,"&gt;2015",D2_WAV!$D$5:$D$204,"&lt;="&amp;A_Stammdaten!$B$9)</f>
        <v>0</v>
      </c>
      <c r="F79" s="118">
        <f>SUMIF(D_SAV!$A$5:$A$2004,$A79,D_SAV!$S$5:$S$2004)</f>
        <v>0</v>
      </c>
      <c r="G79" s="118">
        <f>SUMIFS(D2_WAV!$J$5:$J$204,D2_WAV!$A$5:$A$204,$A79,D2_WAV!$D$5:$D$204,"&gt;2015",D2_WAV!$D$5:$D$204,"&lt;="&amp;A_Stammdaten!$B$9)-SUMIFS(D2_WAV!$J$5:$J$204,D2_WAV!$A$5:$A$204,$A79,D2_WAV!$B$5:$B$204,"Geschäfts- oder Firmenwert",D2_WAV!$D$5:$D$204,"&gt;2015",D2_WAV!$D$5:$D$204,"&lt;="&amp;A_Stammdaten!$B$9)</f>
        <v>0</v>
      </c>
      <c r="H79" s="118">
        <f>SUMIFS(D1_BKZ_NAKB_SoPo!$H$5:$H$204,D1_BKZ_NAKB_SoPo!$A$5:$A$204,$A79)</f>
        <v>0</v>
      </c>
      <c r="I79" s="118">
        <f>SUMIF(D_SAV!$A$5:$A$2004,$A79,D_SAV!$U$5:$U$2004)</f>
        <v>0</v>
      </c>
      <c r="J79" s="118">
        <f>SUMIFS(D2_WAV!$L$5:$L$204,D2_WAV!$A$5:$A$204,$A79,D2_WAV!$D$5:$D$204,"&gt;2015",D2_WAV!$D$5:$D$204,"&lt;="&amp;A_Stammdaten!$B$9)-SUMIFS(D2_WAV!$L$5:$L$204,D2_WAV!$A$5:$A$204,$A79,D2_WAV!$B$5:$B$204,"Geschäfts- oder Firmenwert",D2_WAV!$D$5:$D$204,"&gt;2015",D2_WAV!$D$5:$D$204,"&lt;="&amp;A_Stammdaten!$B$9)</f>
        <v>0</v>
      </c>
      <c r="K79" s="118">
        <f>SUMIFS(D1_BKZ_NAKB_SoPo!$I$5:$I$204,D1_BKZ_NAKB_SoPo!$A$5:$A$204,$A79)</f>
        <v>0</v>
      </c>
      <c r="L79" s="118">
        <f t="shared" si="5"/>
        <v>0</v>
      </c>
      <c r="M79" s="55">
        <f>$L79*Listen!$H$4</f>
        <v>0</v>
      </c>
      <c r="N79" s="118">
        <f>$L79*0.4*Listen!$H$2*0.035*A_Stammdaten!E106</f>
        <v>0</v>
      </c>
      <c r="O79" s="55">
        <f t="shared" si="6"/>
        <v>0</v>
      </c>
    </row>
    <row r="80" spans="1:15" ht="15" x14ac:dyDescent="0.25">
      <c r="A80" s="116">
        <f>A_Stammdaten!A107</f>
        <v>0</v>
      </c>
      <c r="B80" s="117">
        <f>A_Stammdaten!B107</f>
        <v>0</v>
      </c>
      <c r="C80" s="55">
        <f t="shared" si="4"/>
        <v>0</v>
      </c>
      <c r="D80" s="118">
        <f>SUMIF(D_SAV!$A$5:$A$2004,$A80,D_SAV!$T$5:$T$2004)</f>
        <v>0</v>
      </c>
      <c r="E80" s="118">
        <f>SUMIFS(D2_WAV!$K$5:$K$204,D2_WAV!$A$5:$A$204,$A80,D2_WAV!$D$5:$D$204,"&gt;2015",D2_WAV!$D$5:$D$204,"&lt;="&amp;A_Stammdaten!$B$9)-SUMIFS(D2_WAV!$K$5:$K$204,D2_WAV!$A$5:$A$204,$A80,D2_WAV!$B$5:$B$204,"Geschäfts- oder Firmenwert",D2_WAV!$D$5:$D$204,"&gt;2015",D2_WAV!$D$5:$D$204,"&lt;="&amp;A_Stammdaten!$B$9)</f>
        <v>0</v>
      </c>
      <c r="F80" s="118">
        <f>SUMIF(D_SAV!$A$5:$A$2004,$A80,D_SAV!$S$5:$S$2004)</f>
        <v>0</v>
      </c>
      <c r="G80" s="118">
        <f>SUMIFS(D2_WAV!$J$5:$J$204,D2_WAV!$A$5:$A$204,$A80,D2_WAV!$D$5:$D$204,"&gt;2015",D2_WAV!$D$5:$D$204,"&lt;="&amp;A_Stammdaten!$B$9)-SUMIFS(D2_WAV!$J$5:$J$204,D2_WAV!$A$5:$A$204,$A80,D2_WAV!$B$5:$B$204,"Geschäfts- oder Firmenwert",D2_WAV!$D$5:$D$204,"&gt;2015",D2_WAV!$D$5:$D$204,"&lt;="&amp;A_Stammdaten!$B$9)</f>
        <v>0</v>
      </c>
      <c r="H80" s="118">
        <f>SUMIFS(D1_BKZ_NAKB_SoPo!$H$5:$H$204,D1_BKZ_NAKB_SoPo!$A$5:$A$204,$A80)</f>
        <v>0</v>
      </c>
      <c r="I80" s="118">
        <f>SUMIF(D_SAV!$A$5:$A$2004,$A80,D_SAV!$U$5:$U$2004)</f>
        <v>0</v>
      </c>
      <c r="J80" s="118">
        <f>SUMIFS(D2_WAV!$L$5:$L$204,D2_WAV!$A$5:$A$204,$A80,D2_WAV!$D$5:$D$204,"&gt;2015",D2_WAV!$D$5:$D$204,"&lt;="&amp;A_Stammdaten!$B$9)-SUMIFS(D2_WAV!$L$5:$L$204,D2_WAV!$A$5:$A$204,$A80,D2_WAV!$B$5:$B$204,"Geschäfts- oder Firmenwert",D2_WAV!$D$5:$D$204,"&gt;2015",D2_WAV!$D$5:$D$204,"&lt;="&amp;A_Stammdaten!$B$9)</f>
        <v>0</v>
      </c>
      <c r="K80" s="118">
        <f>SUMIFS(D1_BKZ_NAKB_SoPo!$I$5:$I$204,D1_BKZ_NAKB_SoPo!$A$5:$A$204,$A80)</f>
        <v>0</v>
      </c>
      <c r="L80" s="118">
        <f t="shared" si="5"/>
        <v>0</v>
      </c>
      <c r="M80" s="55">
        <f>$L80*Listen!$H$4</f>
        <v>0</v>
      </c>
      <c r="N80" s="118">
        <f>$L80*0.4*Listen!$H$2*0.035*A_Stammdaten!E107</f>
        <v>0</v>
      </c>
      <c r="O80" s="55">
        <f t="shared" si="6"/>
        <v>0</v>
      </c>
    </row>
    <row r="81" spans="1:15" ht="15" x14ac:dyDescent="0.25">
      <c r="A81" s="116">
        <f>A_Stammdaten!A108</f>
        <v>0</v>
      </c>
      <c r="B81" s="117">
        <f>A_Stammdaten!B108</f>
        <v>0</v>
      </c>
      <c r="C81" s="55">
        <f t="shared" si="4"/>
        <v>0</v>
      </c>
      <c r="D81" s="118">
        <f>SUMIF(D_SAV!$A$5:$A$2004,$A81,D_SAV!$T$5:$T$2004)</f>
        <v>0</v>
      </c>
      <c r="E81" s="118">
        <f>SUMIFS(D2_WAV!$K$5:$K$204,D2_WAV!$A$5:$A$204,$A81,D2_WAV!$D$5:$D$204,"&gt;2015",D2_WAV!$D$5:$D$204,"&lt;="&amp;A_Stammdaten!$B$9)-SUMIFS(D2_WAV!$K$5:$K$204,D2_WAV!$A$5:$A$204,$A81,D2_WAV!$B$5:$B$204,"Geschäfts- oder Firmenwert",D2_WAV!$D$5:$D$204,"&gt;2015",D2_WAV!$D$5:$D$204,"&lt;="&amp;A_Stammdaten!$B$9)</f>
        <v>0</v>
      </c>
      <c r="F81" s="118">
        <f>SUMIF(D_SAV!$A$5:$A$2004,$A81,D_SAV!$S$5:$S$2004)</f>
        <v>0</v>
      </c>
      <c r="G81" s="118">
        <f>SUMIFS(D2_WAV!$J$5:$J$204,D2_WAV!$A$5:$A$204,$A81,D2_WAV!$D$5:$D$204,"&gt;2015",D2_WAV!$D$5:$D$204,"&lt;="&amp;A_Stammdaten!$B$9)-SUMIFS(D2_WAV!$J$5:$J$204,D2_WAV!$A$5:$A$204,$A81,D2_WAV!$B$5:$B$204,"Geschäfts- oder Firmenwert",D2_WAV!$D$5:$D$204,"&gt;2015",D2_WAV!$D$5:$D$204,"&lt;="&amp;A_Stammdaten!$B$9)</f>
        <v>0</v>
      </c>
      <c r="H81" s="118">
        <f>SUMIFS(D1_BKZ_NAKB_SoPo!$H$5:$H$204,D1_BKZ_NAKB_SoPo!$A$5:$A$204,$A81)</f>
        <v>0</v>
      </c>
      <c r="I81" s="118">
        <f>SUMIF(D_SAV!$A$5:$A$2004,$A81,D_SAV!$U$5:$U$2004)</f>
        <v>0</v>
      </c>
      <c r="J81" s="118">
        <f>SUMIFS(D2_WAV!$L$5:$L$204,D2_WAV!$A$5:$A$204,$A81,D2_WAV!$D$5:$D$204,"&gt;2015",D2_WAV!$D$5:$D$204,"&lt;="&amp;A_Stammdaten!$B$9)-SUMIFS(D2_WAV!$L$5:$L$204,D2_WAV!$A$5:$A$204,$A81,D2_WAV!$B$5:$B$204,"Geschäfts- oder Firmenwert",D2_WAV!$D$5:$D$204,"&gt;2015",D2_WAV!$D$5:$D$204,"&lt;="&amp;A_Stammdaten!$B$9)</f>
        <v>0</v>
      </c>
      <c r="K81" s="118">
        <f>SUMIFS(D1_BKZ_NAKB_SoPo!$I$5:$I$204,D1_BKZ_NAKB_SoPo!$A$5:$A$204,$A81)</f>
        <v>0</v>
      </c>
      <c r="L81" s="118">
        <f t="shared" si="5"/>
        <v>0</v>
      </c>
      <c r="M81" s="55">
        <f>$L81*Listen!$H$4</f>
        <v>0</v>
      </c>
      <c r="N81" s="118">
        <f>$L81*0.4*Listen!$H$2*0.035*A_Stammdaten!E108</f>
        <v>0</v>
      </c>
      <c r="O81" s="55">
        <f t="shared" si="6"/>
        <v>0</v>
      </c>
    </row>
    <row r="82" spans="1:15" ht="15" x14ac:dyDescent="0.25">
      <c r="A82" s="116">
        <f>A_Stammdaten!A109</f>
        <v>0</v>
      </c>
      <c r="B82" s="117">
        <f>A_Stammdaten!B109</f>
        <v>0</v>
      </c>
      <c r="C82" s="55">
        <f t="shared" si="4"/>
        <v>0</v>
      </c>
      <c r="D82" s="118">
        <f>SUMIF(D_SAV!$A$5:$A$2004,$A82,D_SAV!$T$5:$T$2004)</f>
        <v>0</v>
      </c>
      <c r="E82" s="118">
        <f>SUMIFS(D2_WAV!$K$5:$K$204,D2_WAV!$A$5:$A$204,$A82,D2_WAV!$D$5:$D$204,"&gt;2015",D2_WAV!$D$5:$D$204,"&lt;="&amp;A_Stammdaten!$B$9)-SUMIFS(D2_WAV!$K$5:$K$204,D2_WAV!$A$5:$A$204,$A82,D2_WAV!$B$5:$B$204,"Geschäfts- oder Firmenwert",D2_WAV!$D$5:$D$204,"&gt;2015",D2_WAV!$D$5:$D$204,"&lt;="&amp;A_Stammdaten!$B$9)</f>
        <v>0</v>
      </c>
      <c r="F82" s="118">
        <f>SUMIF(D_SAV!$A$5:$A$2004,$A82,D_SAV!$S$5:$S$2004)</f>
        <v>0</v>
      </c>
      <c r="G82" s="118">
        <f>SUMIFS(D2_WAV!$J$5:$J$204,D2_WAV!$A$5:$A$204,$A82,D2_WAV!$D$5:$D$204,"&gt;2015",D2_WAV!$D$5:$D$204,"&lt;="&amp;A_Stammdaten!$B$9)-SUMIFS(D2_WAV!$J$5:$J$204,D2_WAV!$A$5:$A$204,$A82,D2_WAV!$B$5:$B$204,"Geschäfts- oder Firmenwert",D2_WAV!$D$5:$D$204,"&gt;2015",D2_WAV!$D$5:$D$204,"&lt;="&amp;A_Stammdaten!$B$9)</f>
        <v>0</v>
      </c>
      <c r="H82" s="118">
        <f>SUMIFS(D1_BKZ_NAKB_SoPo!$H$5:$H$204,D1_BKZ_NAKB_SoPo!$A$5:$A$204,$A82)</f>
        <v>0</v>
      </c>
      <c r="I82" s="118">
        <f>SUMIF(D_SAV!$A$5:$A$2004,$A82,D_SAV!$U$5:$U$2004)</f>
        <v>0</v>
      </c>
      <c r="J82" s="118">
        <f>SUMIFS(D2_WAV!$L$5:$L$204,D2_WAV!$A$5:$A$204,$A82,D2_WAV!$D$5:$D$204,"&gt;2015",D2_WAV!$D$5:$D$204,"&lt;="&amp;A_Stammdaten!$B$9)-SUMIFS(D2_WAV!$L$5:$L$204,D2_WAV!$A$5:$A$204,$A82,D2_WAV!$B$5:$B$204,"Geschäfts- oder Firmenwert",D2_WAV!$D$5:$D$204,"&gt;2015",D2_WAV!$D$5:$D$204,"&lt;="&amp;A_Stammdaten!$B$9)</f>
        <v>0</v>
      </c>
      <c r="K82" s="118">
        <f>SUMIFS(D1_BKZ_NAKB_SoPo!$I$5:$I$204,D1_BKZ_NAKB_SoPo!$A$5:$A$204,$A82)</f>
        <v>0</v>
      </c>
      <c r="L82" s="118">
        <f t="shared" si="5"/>
        <v>0</v>
      </c>
      <c r="M82" s="55">
        <f>$L82*Listen!$H$4</f>
        <v>0</v>
      </c>
      <c r="N82" s="118">
        <f>$L82*0.4*Listen!$H$2*0.035*A_Stammdaten!E109</f>
        <v>0</v>
      </c>
      <c r="O82" s="55">
        <f t="shared" si="6"/>
        <v>0</v>
      </c>
    </row>
    <row r="83" spans="1:15" ht="15" x14ac:dyDescent="0.25">
      <c r="A83" s="116">
        <f>A_Stammdaten!A110</f>
        <v>0</v>
      </c>
      <c r="B83" s="117">
        <f>A_Stammdaten!B110</f>
        <v>0</v>
      </c>
      <c r="C83" s="55">
        <f t="shared" si="4"/>
        <v>0</v>
      </c>
      <c r="D83" s="118">
        <f>SUMIF(D_SAV!$A$5:$A$2004,$A83,D_SAV!$T$5:$T$2004)</f>
        <v>0</v>
      </c>
      <c r="E83" s="118">
        <f>SUMIFS(D2_WAV!$K$5:$K$204,D2_WAV!$A$5:$A$204,$A83,D2_WAV!$D$5:$D$204,"&gt;2015",D2_WAV!$D$5:$D$204,"&lt;="&amp;A_Stammdaten!$B$9)-SUMIFS(D2_WAV!$K$5:$K$204,D2_WAV!$A$5:$A$204,$A83,D2_WAV!$B$5:$B$204,"Geschäfts- oder Firmenwert",D2_WAV!$D$5:$D$204,"&gt;2015",D2_WAV!$D$5:$D$204,"&lt;="&amp;A_Stammdaten!$B$9)</f>
        <v>0</v>
      </c>
      <c r="F83" s="118">
        <f>SUMIF(D_SAV!$A$5:$A$2004,$A83,D_SAV!$S$5:$S$2004)</f>
        <v>0</v>
      </c>
      <c r="G83" s="118">
        <f>SUMIFS(D2_WAV!$J$5:$J$204,D2_WAV!$A$5:$A$204,$A83,D2_WAV!$D$5:$D$204,"&gt;2015",D2_WAV!$D$5:$D$204,"&lt;="&amp;A_Stammdaten!$B$9)-SUMIFS(D2_WAV!$J$5:$J$204,D2_WAV!$A$5:$A$204,$A83,D2_WAV!$B$5:$B$204,"Geschäfts- oder Firmenwert",D2_WAV!$D$5:$D$204,"&gt;2015",D2_WAV!$D$5:$D$204,"&lt;="&amp;A_Stammdaten!$B$9)</f>
        <v>0</v>
      </c>
      <c r="H83" s="118">
        <f>SUMIFS(D1_BKZ_NAKB_SoPo!$H$5:$H$204,D1_BKZ_NAKB_SoPo!$A$5:$A$204,$A83)</f>
        <v>0</v>
      </c>
      <c r="I83" s="118">
        <f>SUMIF(D_SAV!$A$5:$A$2004,$A83,D_SAV!$U$5:$U$2004)</f>
        <v>0</v>
      </c>
      <c r="J83" s="118">
        <f>SUMIFS(D2_WAV!$L$5:$L$204,D2_WAV!$A$5:$A$204,$A83,D2_WAV!$D$5:$D$204,"&gt;2015",D2_WAV!$D$5:$D$204,"&lt;="&amp;A_Stammdaten!$B$9)-SUMIFS(D2_WAV!$L$5:$L$204,D2_WAV!$A$5:$A$204,$A83,D2_WAV!$B$5:$B$204,"Geschäfts- oder Firmenwert",D2_WAV!$D$5:$D$204,"&gt;2015",D2_WAV!$D$5:$D$204,"&lt;="&amp;A_Stammdaten!$B$9)</f>
        <v>0</v>
      </c>
      <c r="K83" s="118">
        <f>SUMIFS(D1_BKZ_NAKB_SoPo!$I$5:$I$204,D1_BKZ_NAKB_SoPo!$A$5:$A$204,$A83)</f>
        <v>0</v>
      </c>
      <c r="L83" s="118">
        <f t="shared" si="5"/>
        <v>0</v>
      </c>
      <c r="M83" s="55">
        <f>$L83*Listen!$H$4</f>
        <v>0</v>
      </c>
      <c r="N83" s="118">
        <f>$L83*0.4*Listen!$H$2*0.035*A_Stammdaten!E110</f>
        <v>0</v>
      </c>
      <c r="O83" s="55">
        <f t="shared" si="6"/>
        <v>0</v>
      </c>
    </row>
    <row r="84" spans="1:15" ht="15" x14ac:dyDescent="0.25">
      <c r="A84" s="116">
        <f>A_Stammdaten!A111</f>
        <v>0</v>
      </c>
      <c r="B84" s="117">
        <f>A_Stammdaten!B111</f>
        <v>0</v>
      </c>
      <c r="C84" s="55">
        <f t="shared" si="4"/>
        <v>0</v>
      </c>
      <c r="D84" s="118">
        <f>SUMIF(D_SAV!$A$5:$A$2004,$A84,D_SAV!$T$5:$T$2004)</f>
        <v>0</v>
      </c>
      <c r="E84" s="118">
        <f>SUMIFS(D2_WAV!$K$5:$K$204,D2_WAV!$A$5:$A$204,$A84,D2_WAV!$D$5:$D$204,"&gt;2015",D2_WAV!$D$5:$D$204,"&lt;="&amp;A_Stammdaten!$B$9)-SUMIFS(D2_WAV!$K$5:$K$204,D2_WAV!$A$5:$A$204,$A84,D2_WAV!$B$5:$B$204,"Geschäfts- oder Firmenwert",D2_WAV!$D$5:$D$204,"&gt;2015",D2_WAV!$D$5:$D$204,"&lt;="&amp;A_Stammdaten!$B$9)</f>
        <v>0</v>
      </c>
      <c r="F84" s="118">
        <f>SUMIF(D_SAV!$A$5:$A$2004,$A84,D_SAV!$S$5:$S$2004)</f>
        <v>0</v>
      </c>
      <c r="G84" s="118">
        <f>SUMIFS(D2_WAV!$J$5:$J$204,D2_WAV!$A$5:$A$204,$A84,D2_WAV!$D$5:$D$204,"&gt;2015",D2_WAV!$D$5:$D$204,"&lt;="&amp;A_Stammdaten!$B$9)-SUMIFS(D2_WAV!$J$5:$J$204,D2_WAV!$A$5:$A$204,$A84,D2_WAV!$B$5:$B$204,"Geschäfts- oder Firmenwert",D2_WAV!$D$5:$D$204,"&gt;2015",D2_WAV!$D$5:$D$204,"&lt;="&amp;A_Stammdaten!$B$9)</f>
        <v>0</v>
      </c>
      <c r="H84" s="118">
        <f>SUMIFS(D1_BKZ_NAKB_SoPo!$H$5:$H$204,D1_BKZ_NAKB_SoPo!$A$5:$A$204,$A84)</f>
        <v>0</v>
      </c>
      <c r="I84" s="118">
        <f>SUMIF(D_SAV!$A$5:$A$2004,$A84,D_SAV!$U$5:$U$2004)</f>
        <v>0</v>
      </c>
      <c r="J84" s="118">
        <f>SUMIFS(D2_WAV!$L$5:$L$204,D2_WAV!$A$5:$A$204,$A84,D2_WAV!$D$5:$D$204,"&gt;2015",D2_WAV!$D$5:$D$204,"&lt;="&amp;A_Stammdaten!$B$9)-SUMIFS(D2_WAV!$L$5:$L$204,D2_WAV!$A$5:$A$204,$A84,D2_WAV!$B$5:$B$204,"Geschäfts- oder Firmenwert",D2_WAV!$D$5:$D$204,"&gt;2015",D2_WAV!$D$5:$D$204,"&lt;="&amp;A_Stammdaten!$B$9)</f>
        <v>0</v>
      </c>
      <c r="K84" s="118">
        <f>SUMIFS(D1_BKZ_NAKB_SoPo!$I$5:$I$204,D1_BKZ_NAKB_SoPo!$A$5:$A$204,$A84)</f>
        <v>0</v>
      </c>
      <c r="L84" s="118">
        <f t="shared" si="5"/>
        <v>0</v>
      </c>
      <c r="M84" s="55">
        <f>$L84*Listen!$H$4</f>
        <v>0</v>
      </c>
      <c r="N84" s="118">
        <f>$L84*0.4*Listen!$H$2*0.035*A_Stammdaten!E111</f>
        <v>0</v>
      </c>
      <c r="O84" s="55">
        <f t="shared" si="6"/>
        <v>0</v>
      </c>
    </row>
    <row r="85" spans="1:15" ht="15" x14ac:dyDescent="0.25">
      <c r="A85" s="116">
        <f>A_Stammdaten!A112</f>
        <v>0</v>
      </c>
      <c r="B85" s="117">
        <f>A_Stammdaten!B112</f>
        <v>0</v>
      </c>
      <c r="C85" s="55">
        <f t="shared" si="4"/>
        <v>0</v>
      </c>
      <c r="D85" s="118">
        <f>SUMIF(D_SAV!$A$5:$A$2004,$A85,D_SAV!$T$5:$T$2004)</f>
        <v>0</v>
      </c>
      <c r="E85" s="118">
        <f>SUMIFS(D2_WAV!$K$5:$K$204,D2_WAV!$A$5:$A$204,$A85,D2_WAV!$D$5:$D$204,"&gt;2015",D2_WAV!$D$5:$D$204,"&lt;="&amp;A_Stammdaten!$B$9)-SUMIFS(D2_WAV!$K$5:$K$204,D2_WAV!$A$5:$A$204,$A85,D2_WAV!$B$5:$B$204,"Geschäfts- oder Firmenwert",D2_WAV!$D$5:$D$204,"&gt;2015",D2_WAV!$D$5:$D$204,"&lt;="&amp;A_Stammdaten!$B$9)</f>
        <v>0</v>
      </c>
      <c r="F85" s="118">
        <f>SUMIF(D_SAV!$A$5:$A$2004,$A85,D_SAV!$S$5:$S$2004)</f>
        <v>0</v>
      </c>
      <c r="G85" s="118">
        <f>SUMIFS(D2_WAV!$J$5:$J$204,D2_WAV!$A$5:$A$204,$A85,D2_WAV!$D$5:$D$204,"&gt;2015",D2_WAV!$D$5:$D$204,"&lt;="&amp;A_Stammdaten!$B$9)-SUMIFS(D2_WAV!$J$5:$J$204,D2_WAV!$A$5:$A$204,$A85,D2_WAV!$B$5:$B$204,"Geschäfts- oder Firmenwert",D2_WAV!$D$5:$D$204,"&gt;2015",D2_WAV!$D$5:$D$204,"&lt;="&amp;A_Stammdaten!$B$9)</f>
        <v>0</v>
      </c>
      <c r="H85" s="118">
        <f>SUMIFS(D1_BKZ_NAKB_SoPo!$H$5:$H$204,D1_BKZ_NAKB_SoPo!$A$5:$A$204,$A85)</f>
        <v>0</v>
      </c>
      <c r="I85" s="118">
        <f>SUMIF(D_SAV!$A$5:$A$2004,$A85,D_SAV!$U$5:$U$2004)</f>
        <v>0</v>
      </c>
      <c r="J85" s="118">
        <f>SUMIFS(D2_WAV!$L$5:$L$204,D2_WAV!$A$5:$A$204,$A85,D2_WAV!$D$5:$D$204,"&gt;2015",D2_WAV!$D$5:$D$204,"&lt;="&amp;A_Stammdaten!$B$9)-SUMIFS(D2_WAV!$L$5:$L$204,D2_WAV!$A$5:$A$204,$A85,D2_WAV!$B$5:$B$204,"Geschäfts- oder Firmenwert",D2_WAV!$D$5:$D$204,"&gt;2015",D2_WAV!$D$5:$D$204,"&lt;="&amp;A_Stammdaten!$B$9)</f>
        <v>0</v>
      </c>
      <c r="K85" s="118">
        <f>SUMIFS(D1_BKZ_NAKB_SoPo!$I$5:$I$204,D1_BKZ_NAKB_SoPo!$A$5:$A$204,$A85)</f>
        <v>0</v>
      </c>
      <c r="L85" s="118">
        <f t="shared" si="5"/>
        <v>0</v>
      </c>
      <c r="M85" s="55">
        <f>$L85*Listen!$H$4</f>
        <v>0</v>
      </c>
      <c r="N85" s="118">
        <f>$L85*0.4*Listen!$H$2*0.035*A_Stammdaten!E112</f>
        <v>0</v>
      </c>
      <c r="O85" s="55">
        <f t="shared" si="6"/>
        <v>0</v>
      </c>
    </row>
    <row r="86" spans="1:15" ht="15" x14ac:dyDescent="0.25">
      <c r="A86" s="116">
        <f>A_Stammdaten!A113</f>
        <v>0</v>
      </c>
      <c r="B86" s="117">
        <f>A_Stammdaten!B113</f>
        <v>0</v>
      </c>
      <c r="C86" s="55">
        <f t="shared" ref="C86:C94" si="7">SUM(D86:E86)</f>
        <v>0</v>
      </c>
      <c r="D86" s="118">
        <f>SUMIF(D_SAV!$A$5:$A$2004,$A86,D_SAV!$T$5:$T$2004)</f>
        <v>0</v>
      </c>
      <c r="E86" s="118">
        <f>SUMIFS(D2_WAV!$K$5:$K$204,D2_WAV!$A$5:$A$204,$A86,D2_WAV!$D$5:$D$204,"&gt;2015",D2_WAV!$D$5:$D$204,"&lt;="&amp;A_Stammdaten!$B$9)-SUMIFS(D2_WAV!$K$5:$K$204,D2_WAV!$A$5:$A$204,$A86,D2_WAV!$B$5:$B$204,"Geschäfts- oder Firmenwert",D2_WAV!$D$5:$D$204,"&gt;2015",D2_WAV!$D$5:$D$204,"&lt;="&amp;A_Stammdaten!$B$9)</f>
        <v>0</v>
      </c>
      <c r="F86" s="118">
        <f>SUMIF(D_SAV!$A$5:$A$2004,$A86,D_SAV!$S$5:$S$2004)</f>
        <v>0</v>
      </c>
      <c r="G86" s="118">
        <f>SUMIFS(D2_WAV!$J$5:$J$204,D2_WAV!$A$5:$A$204,$A86,D2_WAV!$D$5:$D$204,"&gt;2015",D2_WAV!$D$5:$D$204,"&lt;="&amp;A_Stammdaten!$B$9)-SUMIFS(D2_WAV!$J$5:$J$204,D2_WAV!$A$5:$A$204,$A86,D2_WAV!$B$5:$B$204,"Geschäfts- oder Firmenwert",D2_WAV!$D$5:$D$204,"&gt;2015",D2_WAV!$D$5:$D$204,"&lt;="&amp;A_Stammdaten!$B$9)</f>
        <v>0</v>
      </c>
      <c r="H86" s="118">
        <f>SUMIFS(D1_BKZ_NAKB_SoPo!$H$5:$H$204,D1_BKZ_NAKB_SoPo!$A$5:$A$204,$A86)</f>
        <v>0</v>
      </c>
      <c r="I86" s="118">
        <f>SUMIF(D_SAV!$A$5:$A$2004,$A86,D_SAV!$U$5:$U$2004)</f>
        <v>0</v>
      </c>
      <c r="J86" s="118">
        <f>SUMIFS(D2_WAV!$L$5:$L$204,D2_WAV!$A$5:$A$204,$A86,D2_WAV!$D$5:$D$204,"&gt;2015",D2_WAV!$D$5:$D$204,"&lt;="&amp;A_Stammdaten!$B$9)-SUMIFS(D2_WAV!$L$5:$L$204,D2_WAV!$A$5:$A$204,$A86,D2_WAV!$B$5:$B$204,"Geschäfts- oder Firmenwert",D2_WAV!$D$5:$D$204,"&gt;2015",D2_WAV!$D$5:$D$204,"&lt;="&amp;A_Stammdaten!$B$9)</f>
        <v>0</v>
      </c>
      <c r="K86" s="118">
        <f>SUMIFS(D1_BKZ_NAKB_SoPo!$I$5:$I$204,D1_BKZ_NAKB_SoPo!$A$5:$A$204,$A86)</f>
        <v>0</v>
      </c>
      <c r="L86" s="118">
        <f t="shared" ref="L86:L94" si="8">AVERAGE(SUM(F86:G86,-H86),SUM(I86:J86,-K86))</f>
        <v>0</v>
      </c>
      <c r="M86" s="55">
        <f>$L86*Listen!$H$4</f>
        <v>0</v>
      </c>
      <c r="N86" s="118">
        <f>$L86*0.4*Listen!$H$2*0.035*A_Stammdaten!E113</f>
        <v>0</v>
      </c>
      <c r="O86" s="55">
        <f t="shared" ref="O86:O94" si="9">SUM(C86,M86:N86)</f>
        <v>0</v>
      </c>
    </row>
    <row r="87" spans="1:15" ht="15" x14ac:dyDescent="0.25">
      <c r="A87" s="116">
        <f>A_Stammdaten!A114</f>
        <v>0</v>
      </c>
      <c r="B87" s="117">
        <f>A_Stammdaten!B114</f>
        <v>0</v>
      </c>
      <c r="C87" s="55">
        <f t="shared" si="7"/>
        <v>0</v>
      </c>
      <c r="D87" s="118">
        <f>SUMIF(D_SAV!$A$5:$A$2004,$A87,D_SAV!$T$5:$T$2004)</f>
        <v>0</v>
      </c>
      <c r="E87" s="118">
        <f>SUMIFS(D2_WAV!$K$5:$K$204,D2_WAV!$A$5:$A$204,$A87,D2_WAV!$D$5:$D$204,"&gt;2015",D2_WAV!$D$5:$D$204,"&lt;="&amp;A_Stammdaten!$B$9)-SUMIFS(D2_WAV!$K$5:$K$204,D2_WAV!$A$5:$A$204,$A87,D2_WAV!$B$5:$B$204,"Geschäfts- oder Firmenwert",D2_WAV!$D$5:$D$204,"&gt;2015",D2_WAV!$D$5:$D$204,"&lt;="&amp;A_Stammdaten!$B$9)</f>
        <v>0</v>
      </c>
      <c r="F87" s="118">
        <f>SUMIF(D_SAV!$A$5:$A$2004,$A87,D_SAV!$S$5:$S$2004)</f>
        <v>0</v>
      </c>
      <c r="G87" s="118">
        <f>SUMIFS(D2_WAV!$J$5:$J$204,D2_WAV!$A$5:$A$204,$A87,D2_WAV!$D$5:$D$204,"&gt;2015",D2_WAV!$D$5:$D$204,"&lt;="&amp;A_Stammdaten!$B$9)-SUMIFS(D2_WAV!$J$5:$J$204,D2_WAV!$A$5:$A$204,$A87,D2_WAV!$B$5:$B$204,"Geschäfts- oder Firmenwert",D2_WAV!$D$5:$D$204,"&gt;2015",D2_WAV!$D$5:$D$204,"&lt;="&amp;A_Stammdaten!$B$9)</f>
        <v>0</v>
      </c>
      <c r="H87" s="118">
        <f>SUMIFS(D1_BKZ_NAKB_SoPo!$H$5:$H$204,D1_BKZ_NAKB_SoPo!$A$5:$A$204,$A87)</f>
        <v>0</v>
      </c>
      <c r="I87" s="118">
        <f>SUMIF(D_SAV!$A$5:$A$2004,$A87,D_SAV!$U$5:$U$2004)</f>
        <v>0</v>
      </c>
      <c r="J87" s="118">
        <f>SUMIFS(D2_WAV!$L$5:$L$204,D2_WAV!$A$5:$A$204,$A87,D2_WAV!$D$5:$D$204,"&gt;2015",D2_WAV!$D$5:$D$204,"&lt;="&amp;A_Stammdaten!$B$9)-SUMIFS(D2_WAV!$L$5:$L$204,D2_WAV!$A$5:$A$204,$A87,D2_WAV!$B$5:$B$204,"Geschäfts- oder Firmenwert",D2_WAV!$D$5:$D$204,"&gt;2015",D2_WAV!$D$5:$D$204,"&lt;="&amp;A_Stammdaten!$B$9)</f>
        <v>0</v>
      </c>
      <c r="K87" s="118">
        <f>SUMIFS(D1_BKZ_NAKB_SoPo!$I$5:$I$204,D1_BKZ_NAKB_SoPo!$A$5:$A$204,$A87)</f>
        <v>0</v>
      </c>
      <c r="L87" s="118">
        <f t="shared" si="8"/>
        <v>0</v>
      </c>
      <c r="M87" s="55">
        <f>$L87*Listen!$H$4</f>
        <v>0</v>
      </c>
      <c r="N87" s="118">
        <f>$L87*0.4*Listen!$H$2*0.035*A_Stammdaten!E114</f>
        <v>0</v>
      </c>
      <c r="O87" s="55">
        <f t="shared" si="9"/>
        <v>0</v>
      </c>
    </row>
    <row r="88" spans="1:15" ht="15" x14ac:dyDescent="0.25">
      <c r="A88" s="116">
        <f>A_Stammdaten!A115</f>
        <v>0</v>
      </c>
      <c r="B88" s="117">
        <f>A_Stammdaten!B115</f>
        <v>0</v>
      </c>
      <c r="C88" s="55">
        <f t="shared" si="7"/>
        <v>0</v>
      </c>
      <c r="D88" s="118">
        <f>SUMIF(D_SAV!$A$5:$A$2004,$A88,D_SAV!$T$5:$T$2004)</f>
        <v>0</v>
      </c>
      <c r="E88" s="118">
        <f>SUMIFS(D2_WAV!$K$5:$K$204,D2_WAV!$A$5:$A$204,$A88,D2_WAV!$D$5:$D$204,"&gt;2015",D2_WAV!$D$5:$D$204,"&lt;="&amp;A_Stammdaten!$B$9)-SUMIFS(D2_WAV!$K$5:$K$204,D2_WAV!$A$5:$A$204,$A88,D2_WAV!$B$5:$B$204,"Geschäfts- oder Firmenwert",D2_WAV!$D$5:$D$204,"&gt;2015",D2_WAV!$D$5:$D$204,"&lt;="&amp;A_Stammdaten!$B$9)</f>
        <v>0</v>
      </c>
      <c r="F88" s="118">
        <f>SUMIF(D_SAV!$A$5:$A$2004,$A88,D_SAV!$S$5:$S$2004)</f>
        <v>0</v>
      </c>
      <c r="G88" s="118">
        <f>SUMIFS(D2_WAV!$J$5:$J$204,D2_WAV!$A$5:$A$204,$A88,D2_WAV!$D$5:$D$204,"&gt;2015",D2_WAV!$D$5:$D$204,"&lt;="&amp;A_Stammdaten!$B$9)-SUMIFS(D2_WAV!$J$5:$J$204,D2_WAV!$A$5:$A$204,$A88,D2_WAV!$B$5:$B$204,"Geschäfts- oder Firmenwert",D2_WAV!$D$5:$D$204,"&gt;2015",D2_WAV!$D$5:$D$204,"&lt;="&amp;A_Stammdaten!$B$9)</f>
        <v>0</v>
      </c>
      <c r="H88" s="118">
        <f>SUMIFS(D1_BKZ_NAKB_SoPo!$H$5:$H$204,D1_BKZ_NAKB_SoPo!$A$5:$A$204,$A88)</f>
        <v>0</v>
      </c>
      <c r="I88" s="118">
        <f>SUMIF(D_SAV!$A$5:$A$2004,$A88,D_SAV!$U$5:$U$2004)</f>
        <v>0</v>
      </c>
      <c r="J88" s="118">
        <f>SUMIFS(D2_WAV!$L$5:$L$204,D2_WAV!$A$5:$A$204,$A88,D2_WAV!$D$5:$D$204,"&gt;2015",D2_WAV!$D$5:$D$204,"&lt;="&amp;A_Stammdaten!$B$9)-SUMIFS(D2_WAV!$L$5:$L$204,D2_WAV!$A$5:$A$204,$A88,D2_WAV!$B$5:$B$204,"Geschäfts- oder Firmenwert",D2_WAV!$D$5:$D$204,"&gt;2015",D2_WAV!$D$5:$D$204,"&lt;="&amp;A_Stammdaten!$B$9)</f>
        <v>0</v>
      </c>
      <c r="K88" s="118">
        <f>SUMIFS(D1_BKZ_NAKB_SoPo!$I$5:$I$204,D1_BKZ_NAKB_SoPo!$A$5:$A$204,$A88)</f>
        <v>0</v>
      </c>
      <c r="L88" s="118">
        <f t="shared" si="8"/>
        <v>0</v>
      </c>
      <c r="M88" s="55">
        <f>$L88*Listen!$H$4</f>
        <v>0</v>
      </c>
      <c r="N88" s="118">
        <f>$L88*0.4*Listen!$H$2*0.035*A_Stammdaten!E115</f>
        <v>0</v>
      </c>
      <c r="O88" s="55">
        <f t="shared" si="9"/>
        <v>0</v>
      </c>
    </row>
    <row r="89" spans="1:15" ht="15" x14ac:dyDescent="0.25">
      <c r="A89" s="116">
        <f>A_Stammdaten!A116</f>
        <v>0</v>
      </c>
      <c r="B89" s="117">
        <f>A_Stammdaten!B116</f>
        <v>0</v>
      </c>
      <c r="C89" s="55">
        <f t="shared" si="7"/>
        <v>0</v>
      </c>
      <c r="D89" s="118">
        <f>SUMIF(D_SAV!$A$5:$A$2004,$A89,D_SAV!$T$5:$T$2004)</f>
        <v>0</v>
      </c>
      <c r="E89" s="118">
        <f>SUMIFS(D2_WAV!$K$5:$K$204,D2_WAV!$A$5:$A$204,$A89,D2_WAV!$D$5:$D$204,"&gt;2015",D2_WAV!$D$5:$D$204,"&lt;="&amp;A_Stammdaten!$B$9)-SUMIFS(D2_WAV!$K$5:$K$204,D2_WAV!$A$5:$A$204,$A89,D2_WAV!$B$5:$B$204,"Geschäfts- oder Firmenwert",D2_WAV!$D$5:$D$204,"&gt;2015",D2_WAV!$D$5:$D$204,"&lt;="&amp;A_Stammdaten!$B$9)</f>
        <v>0</v>
      </c>
      <c r="F89" s="118">
        <f>SUMIF(D_SAV!$A$5:$A$2004,$A89,D_SAV!$S$5:$S$2004)</f>
        <v>0</v>
      </c>
      <c r="G89" s="118">
        <f>SUMIFS(D2_WAV!$J$5:$J$204,D2_WAV!$A$5:$A$204,$A89,D2_WAV!$D$5:$D$204,"&gt;2015",D2_WAV!$D$5:$D$204,"&lt;="&amp;A_Stammdaten!$B$9)-SUMIFS(D2_WAV!$J$5:$J$204,D2_WAV!$A$5:$A$204,$A89,D2_WAV!$B$5:$B$204,"Geschäfts- oder Firmenwert",D2_WAV!$D$5:$D$204,"&gt;2015",D2_WAV!$D$5:$D$204,"&lt;="&amp;A_Stammdaten!$B$9)</f>
        <v>0</v>
      </c>
      <c r="H89" s="118">
        <f>SUMIFS(D1_BKZ_NAKB_SoPo!$H$5:$H$204,D1_BKZ_NAKB_SoPo!$A$5:$A$204,$A89)</f>
        <v>0</v>
      </c>
      <c r="I89" s="118">
        <f>SUMIF(D_SAV!$A$5:$A$2004,$A89,D_SAV!$U$5:$U$2004)</f>
        <v>0</v>
      </c>
      <c r="J89" s="118">
        <f>SUMIFS(D2_WAV!$L$5:$L$204,D2_WAV!$A$5:$A$204,$A89,D2_WAV!$D$5:$D$204,"&gt;2015",D2_WAV!$D$5:$D$204,"&lt;="&amp;A_Stammdaten!$B$9)-SUMIFS(D2_WAV!$L$5:$L$204,D2_WAV!$A$5:$A$204,$A89,D2_WAV!$B$5:$B$204,"Geschäfts- oder Firmenwert",D2_WAV!$D$5:$D$204,"&gt;2015",D2_WAV!$D$5:$D$204,"&lt;="&amp;A_Stammdaten!$B$9)</f>
        <v>0</v>
      </c>
      <c r="K89" s="118">
        <f>SUMIFS(D1_BKZ_NAKB_SoPo!$I$5:$I$204,D1_BKZ_NAKB_SoPo!$A$5:$A$204,$A89)</f>
        <v>0</v>
      </c>
      <c r="L89" s="118">
        <f t="shared" si="8"/>
        <v>0</v>
      </c>
      <c r="M89" s="55">
        <f>$L89*Listen!$H$4</f>
        <v>0</v>
      </c>
      <c r="N89" s="118">
        <f>$L89*0.4*Listen!$H$2*0.035*A_Stammdaten!E116</f>
        <v>0</v>
      </c>
      <c r="O89" s="55">
        <f t="shared" si="9"/>
        <v>0</v>
      </c>
    </row>
    <row r="90" spans="1:15" ht="15" x14ac:dyDescent="0.25">
      <c r="A90" s="116">
        <f>A_Stammdaten!A117</f>
        <v>0</v>
      </c>
      <c r="B90" s="117">
        <f>A_Stammdaten!B117</f>
        <v>0</v>
      </c>
      <c r="C90" s="55">
        <f t="shared" si="7"/>
        <v>0</v>
      </c>
      <c r="D90" s="118">
        <f>SUMIF(D_SAV!$A$5:$A$2004,$A90,D_SAV!$T$5:$T$2004)</f>
        <v>0</v>
      </c>
      <c r="E90" s="118">
        <f>SUMIFS(D2_WAV!$K$5:$K$204,D2_WAV!$A$5:$A$204,$A90,D2_WAV!$D$5:$D$204,"&gt;2015",D2_WAV!$D$5:$D$204,"&lt;="&amp;A_Stammdaten!$B$9)-SUMIFS(D2_WAV!$K$5:$K$204,D2_WAV!$A$5:$A$204,$A90,D2_WAV!$B$5:$B$204,"Geschäfts- oder Firmenwert",D2_WAV!$D$5:$D$204,"&gt;2015",D2_WAV!$D$5:$D$204,"&lt;="&amp;A_Stammdaten!$B$9)</f>
        <v>0</v>
      </c>
      <c r="F90" s="118">
        <f>SUMIF(D_SAV!$A$5:$A$2004,$A90,D_SAV!$S$5:$S$2004)</f>
        <v>0</v>
      </c>
      <c r="G90" s="118">
        <f>SUMIFS(D2_WAV!$J$5:$J$204,D2_WAV!$A$5:$A$204,$A90,D2_WAV!$D$5:$D$204,"&gt;2015",D2_WAV!$D$5:$D$204,"&lt;="&amp;A_Stammdaten!$B$9)-SUMIFS(D2_WAV!$J$5:$J$204,D2_WAV!$A$5:$A$204,$A90,D2_WAV!$B$5:$B$204,"Geschäfts- oder Firmenwert",D2_WAV!$D$5:$D$204,"&gt;2015",D2_WAV!$D$5:$D$204,"&lt;="&amp;A_Stammdaten!$B$9)</f>
        <v>0</v>
      </c>
      <c r="H90" s="118">
        <f>SUMIFS(D1_BKZ_NAKB_SoPo!$H$5:$H$204,D1_BKZ_NAKB_SoPo!$A$5:$A$204,$A90)</f>
        <v>0</v>
      </c>
      <c r="I90" s="118">
        <f>SUMIF(D_SAV!$A$5:$A$2004,$A90,D_SAV!$U$5:$U$2004)</f>
        <v>0</v>
      </c>
      <c r="J90" s="118">
        <f>SUMIFS(D2_WAV!$L$5:$L$204,D2_WAV!$A$5:$A$204,$A90,D2_WAV!$D$5:$D$204,"&gt;2015",D2_WAV!$D$5:$D$204,"&lt;="&amp;A_Stammdaten!$B$9)-SUMIFS(D2_WAV!$L$5:$L$204,D2_WAV!$A$5:$A$204,$A90,D2_WAV!$B$5:$B$204,"Geschäfts- oder Firmenwert",D2_WAV!$D$5:$D$204,"&gt;2015",D2_WAV!$D$5:$D$204,"&lt;="&amp;A_Stammdaten!$B$9)</f>
        <v>0</v>
      </c>
      <c r="K90" s="118">
        <f>SUMIFS(D1_BKZ_NAKB_SoPo!$I$5:$I$204,D1_BKZ_NAKB_SoPo!$A$5:$A$204,$A90)</f>
        <v>0</v>
      </c>
      <c r="L90" s="118">
        <f t="shared" si="8"/>
        <v>0</v>
      </c>
      <c r="M90" s="55">
        <f>$L90*Listen!$H$4</f>
        <v>0</v>
      </c>
      <c r="N90" s="118">
        <f>$L90*0.4*Listen!$H$2*0.035*A_Stammdaten!E117</f>
        <v>0</v>
      </c>
      <c r="O90" s="55">
        <f t="shared" si="9"/>
        <v>0</v>
      </c>
    </row>
    <row r="91" spans="1:15" ht="15" x14ac:dyDescent="0.25">
      <c r="A91" s="116">
        <f>A_Stammdaten!A118</f>
        <v>0</v>
      </c>
      <c r="B91" s="117">
        <f>A_Stammdaten!B118</f>
        <v>0</v>
      </c>
      <c r="C91" s="55">
        <f t="shared" si="7"/>
        <v>0</v>
      </c>
      <c r="D91" s="118">
        <f>SUMIF(D_SAV!$A$5:$A$2004,$A91,D_SAV!$T$5:$T$2004)</f>
        <v>0</v>
      </c>
      <c r="E91" s="118">
        <f>SUMIFS(D2_WAV!$K$5:$K$204,D2_WAV!$A$5:$A$204,$A91,D2_WAV!$D$5:$D$204,"&gt;2015",D2_WAV!$D$5:$D$204,"&lt;="&amp;A_Stammdaten!$B$9)-SUMIFS(D2_WAV!$K$5:$K$204,D2_WAV!$A$5:$A$204,$A91,D2_WAV!$B$5:$B$204,"Geschäfts- oder Firmenwert",D2_WAV!$D$5:$D$204,"&gt;2015",D2_WAV!$D$5:$D$204,"&lt;="&amp;A_Stammdaten!$B$9)</f>
        <v>0</v>
      </c>
      <c r="F91" s="118">
        <f>SUMIF(D_SAV!$A$5:$A$2004,$A91,D_SAV!$S$5:$S$2004)</f>
        <v>0</v>
      </c>
      <c r="G91" s="118">
        <f>SUMIFS(D2_WAV!$J$5:$J$204,D2_WAV!$A$5:$A$204,$A91,D2_WAV!$D$5:$D$204,"&gt;2015",D2_WAV!$D$5:$D$204,"&lt;="&amp;A_Stammdaten!$B$9)-SUMIFS(D2_WAV!$J$5:$J$204,D2_WAV!$A$5:$A$204,$A91,D2_WAV!$B$5:$B$204,"Geschäfts- oder Firmenwert",D2_WAV!$D$5:$D$204,"&gt;2015",D2_WAV!$D$5:$D$204,"&lt;="&amp;A_Stammdaten!$B$9)</f>
        <v>0</v>
      </c>
      <c r="H91" s="118">
        <f>SUMIFS(D1_BKZ_NAKB_SoPo!$H$5:$H$204,D1_BKZ_NAKB_SoPo!$A$5:$A$204,$A91)</f>
        <v>0</v>
      </c>
      <c r="I91" s="118">
        <f>SUMIF(D_SAV!$A$5:$A$2004,$A91,D_SAV!$U$5:$U$2004)</f>
        <v>0</v>
      </c>
      <c r="J91" s="118">
        <f>SUMIFS(D2_WAV!$L$5:$L$204,D2_WAV!$A$5:$A$204,$A91,D2_WAV!$D$5:$D$204,"&gt;2015",D2_WAV!$D$5:$D$204,"&lt;="&amp;A_Stammdaten!$B$9)-SUMIFS(D2_WAV!$L$5:$L$204,D2_WAV!$A$5:$A$204,$A91,D2_WAV!$B$5:$B$204,"Geschäfts- oder Firmenwert",D2_WAV!$D$5:$D$204,"&gt;2015",D2_WAV!$D$5:$D$204,"&lt;="&amp;A_Stammdaten!$B$9)</f>
        <v>0</v>
      </c>
      <c r="K91" s="118">
        <f>SUMIFS(D1_BKZ_NAKB_SoPo!$I$5:$I$204,D1_BKZ_NAKB_SoPo!$A$5:$A$204,$A91)</f>
        <v>0</v>
      </c>
      <c r="L91" s="118">
        <f t="shared" si="8"/>
        <v>0</v>
      </c>
      <c r="M91" s="55">
        <f>$L91*Listen!$H$4</f>
        <v>0</v>
      </c>
      <c r="N91" s="118">
        <f>$L91*0.4*Listen!$H$2*0.035*A_Stammdaten!E118</f>
        <v>0</v>
      </c>
      <c r="O91" s="55">
        <f t="shared" si="9"/>
        <v>0</v>
      </c>
    </row>
    <row r="92" spans="1:15" ht="15" x14ac:dyDescent="0.25">
      <c r="A92" s="116">
        <f>A_Stammdaten!A119</f>
        <v>0</v>
      </c>
      <c r="B92" s="117">
        <f>A_Stammdaten!B119</f>
        <v>0</v>
      </c>
      <c r="C92" s="55">
        <f t="shared" si="7"/>
        <v>0</v>
      </c>
      <c r="D92" s="118">
        <f>SUMIF(D_SAV!$A$5:$A$2004,$A92,D_SAV!$T$5:$T$2004)</f>
        <v>0</v>
      </c>
      <c r="E92" s="118">
        <f>SUMIFS(D2_WAV!$K$5:$K$204,D2_WAV!$A$5:$A$204,$A92,D2_WAV!$D$5:$D$204,"&gt;2015",D2_WAV!$D$5:$D$204,"&lt;="&amp;A_Stammdaten!$B$9)-SUMIFS(D2_WAV!$K$5:$K$204,D2_WAV!$A$5:$A$204,$A92,D2_WAV!$B$5:$B$204,"Geschäfts- oder Firmenwert",D2_WAV!$D$5:$D$204,"&gt;2015",D2_WAV!$D$5:$D$204,"&lt;="&amp;A_Stammdaten!$B$9)</f>
        <v>0</v>
      </c>
      <c r="F92" s="118">
        <f>SUMIF(D_SAV!$A$5:$A$2004,$A92,D_SAV!$S$5:$S$2004)</f>
        <v>0</v>
      </c>
      <c r="G92" s="118">
        <f>SUMIFS(D2_WAV!$J$5:$J$204,D2_WAV!$A$5:$A$204,$A92,D2_WAV!$D$5:$D$204,"&gt;2015",D2_WAV!$D$5:$D$204,"&lt;="&amp;A_Stammdaten!$B$9)-SUMIFS(D2_WAV!$J$5:$J$204,D2_WAV!$A$5:$A$204,$A92,D2_WAV!$B$5:$B$204,"Geschäfts- oder Firmenwert",D2_WAV!$D$5:$D$204,"&gt;2015",D2_WAV!$D$5:$D$204,"&lt;="&amp;A_Stammdaten!$B$9)</f>
        <v>0</v>
      </c>
      <c r="H92" s="118">
        <f>SUMIFS(D1_BKZ_NAKB_SoPo!$H$5:$H$204,D1_BKZ_NAKB_SoPo!$A$5:$A$204,$A92)</f>
        <v>0</v>
      </c>
      <c r="I92" s="118">
        <f>SUMIF(D_SAV!$A$5:$A$2004,$A92,D_SAV!$U$5:$U$2004)</f>
        <v>0</v>
      </c>
      <c r="J92" s="118">
        <f>SUMIFS(D2_WAV!$L$5:$L$204,D2_WAV!$A$5:$A$204,$A92,D2_WAV!$D$5:$D$204,"&gt;2015",D2_WAV!$D$5:$D$204,"&lt;="&amp;A_Stammdaten!$B$9)-SUMIFS(D2_WAV!$L$5:$L$204,D2_WAV!$A$5:$A$204,$A92,D2_WAV!$B$5:$B$204,"Geschäfts- oder Firmenwert",D2_WAV!$D$5:$D$204,"&gt;2015",D2_WAV!$D$5:$D$204,"&lt;="&amp;A_Stammdaten!$B$9)</f>
        <v>0</v>
      </c>
      <c r="K92" s="118">
        <f>SUMIFS(D1_BKZ_NAKB_SoPo!$I$5:$I$204,D1_BKZ_NAKB_SoPo!$A$5:$A$204,$A92)</f>
        <v>0</v>
      </c>
      <c r="L92" s="118">
        <f t="shared" si="8"/>
        <v>0</v>
      </c>
      <c r="M92" s="55">
        <f>$L92*Listen!$H$4</f>
        <v>0</v>
      </c>
      <c r="N92" s="118">
        <f>$L92*0.4*Listen!$H$2*0.035*A_Stammdaten!E119</f>
        <v>0</v>
      </c>
      <c r="O92" s="55">
        <f t="shared" si="9"/>
        <v>0</v>
      </c>
    </row>
    <row r="93" spans="1:15" ht="15" x14ac:dyDescent="0.25">
      <c r="A93" s="116">
        <f>A_Stammdaten!A120</f>
        <v>0</v>
      </c>
      <c r="B93" s="117">
        <f>A_Stammdaten!B120</f>
        <v>0</v>
      </c>
      <c r="C93" s="55">
        <f t="shared" si="7"/>
        <v>0</v>
      </c>
      <c r="D93" s="118">
        <f>SUMIF(D_SAV!$A$5:$A$2004,$A93,D_SAV!$T$5:$T$2004)</f>
        <v>0</v>
      </c>
      <c r="E93" s="118">
        <f>SUMIFS(D2_WAV!$K$5:$K$204,D2_WAV!$A$5:$A$204,$A93,D2_WAV!$D$5:$D$204,"&gt;2015",D2_WAV!$D$5:$D$204,"&lt;="&amp;A_Stammdaten!$B$9)-SUMIFS(D2_WAV!$K$5:$K$204,D2_WAV!$A$5:$A$204,$A93,D2_WAV!$B$5:$B$204,"Geschäfts- oder Firmenwert",D2_WAV!$D$5:$D$204,"&gt;2015",D2_WAV!$D$5:$D$204,"&lt;="&amp;A_Stammdaten!$B$9)</f>
        <v>0</v>
      </c>
      <c r="F93" s="118">
        <f>SUMIF(D_SAV!$A$5:$A$2004,$A93,D_SAV!$S$5:$S$2004)</f>
        <v>0</v>
      </c>
      <c r="G93" s="118">
        <f>SUMIFS(D2_WAV!$J$5:$J$204,D2_WAV!$A$5:$A$204,$A93,D2_WAV!$D$5:$D$204,"&gt;2015",D2_WAV!$D$5:$D$204,"&lt;="&amp;A_Stammdaten!$B$9)-SUMIFS(D2_WAV!$J$5:$J$204,D2_WAV!$A$5:$A$204,$A93,D2_WAV!$B$5:$B$204,"Geschäfts- oder Firmenwert",D2_WAV!$D$5:$D$204,"&gt;2015",D2_WAV!$D$5:$D$204,"&lt;="&amp;A_Stammdaten!$B$9)</f>
        <v>0</v>
      </c>
      <c r="H93" s="118">
        <f>SUMIFS(D1_BKZ_NAKB_SoPo!$H$5:$H$204,D1_BKZ_NAKB_SoPo!$A$5:$A$204,$A93)</f>
        <v>0</v>
      </c>
      <c r="I93" s="118">
        <f>SUMIF(D_SAV!$A$5:$A$2004,$A93,D_SAV!$U$5:$U$2004)</f>
        <v>0</v>
      </c>
      <c r="J93" s="118">
        <f>SUMIFS(D2_WAV!$L$5:$L$204,D2_WAV!$A$5:$A$204,$A93,D2_WAV!$D$5:$D$204,"&gt;2015",D2_WAV!$D$5:$D$204,"&lt;="&amp;A_Stammdaten!$B$9)-SUMIFS(D2_WAV!$L$5:$L$204,D2_WAV!$A$5:$A$204,$A93,D2_WAV!$B$5:$B$204,"Geschäfts- oder Firmenwert",D2_WAV!$D$5:$D$204,"&gt;2015",D2_WAV!$D$5:$D$204,"&lt;="&amp;A_Stammdaten!$B$9)</f>
        <v>0</v>
      </c>
      <c r="K93" s="118">
        <f>SUMIFS(D1_BKZ_NAKB_SoPo!$I$5:$I$204,D1_BKZ_NAKB_SoPo!$A$5:$A$204,$A93)</f>
        <v>0</v>
      </c>
      <c r="L93" s="118">
        <f t="shared" si="8"/>
        <v>0</v>
      </c>
      <c r="M93" s="55">
        <f>$L93*Listen!$H$4</f>
        <v>0</v>
      </c>
      <c r="N93" s="118">
        <f>$L93*0.4*Listen!$H$2*0.035*A_Stammdaten!E120</f>
        <v>0</v>
      </c>
      <c r="O93" s="55">
        <f t="shared" si="9"/>
        <v>0</v>
      </c>
    </row>
    <row r="94" spans="1:15" ht="15" x14ac:dyDescent="0.25">
      <c r="A94" s="116">
        <f>A_Stammdaten!A121</f>
        <v>0</v>
      </c>
      <c r="B94" s="117">
        <f>A_Stammdaten!B121</f>
        <v>0</v>
      </c>
      <c r="C94" s="55">
        <f t="shared" si="7"/>
        <v>0</v>
      </c>
      <c r="D94" s="118">
        <f>SUMIF(D_SAV!$A$5:$A$2004,$A94,D_SAV!$T$5:$T$2004)</f>
        <v>0</v>
      </c>
      <c r="E94" s="118">
        <f>SUMIFS(D2_WAV!$K$5:$K$204,D2_WAV!$A$5:$A$204,$A94,D2_WAV!$D$5:$D$204,"&gt;2015",D2_WAV!$D$5:$D$204,"&lt;="&amp;A_Stammdaten!$B$9)-SUMIFS(D2_WAV!$K$5:$K$204,D2_WAV!$A$5:$A$204,$A94,D2_WAV!$B$5:$B$204,"Geschäfts- oder Firmenwert",D2_WAV!$D$5:$D$204,"&gt;2015",D2_WAV!$D$5:$D$204,"&lt;="&amp;A_Stammdaten!$B$9)</f>
        <v>0</v>
      </c>
      <c r="F94" s="118">
        <f>SUMIF(D_SAV!$A$5:$A$2004,$A94,D_SAV!$S$5:$S$2004)</f>
        <v>0</v>
      </c>
      <c r="G94" s="118">
        <f>SUMIFS(D2_WAV!$J$5:$J$204,D2_WAV!$A$5:$A$204,$A94,D2_WAV!$D$5:$D$204,"&gt;2015",D2_WAV!$D$5:$D$204,"&lt;="&amp;A_Stammdaten!$B$9)-SUMIFS(D2_WAV!$J$5:$J$204,D2_WAV!$A$5:$A$204,$A94,D2_WAV!$B$5:$B$204,"Geschäfts- oder Firmenwert",D2_WAV!$D$5:$D$204,"&gt;2015",D2_WAV!$D$5:$D$204,"&lt;="&amp;A_Stammdaten!$B$9)</f>
        <v>0</v>
      </c>
      <c r="H94" s="118">
        <f>SUMIFS(D1_BKZ_NAKB_SoPo!$H$5:$H$204,D1_BKZ_NAKB_SoPo!$A$5:$A$204,$A94)</f>
        <v>0</v>
      </c>
      <c r="I94" s="118">
        <f>SUMIF(D_SAV!$A$5:$A$2004,$A94,D_SAV!$U$5:$U$2004)</f>
        <v>0</v>
      </c>
      <c r="J94" s="118">
        <f>SUMIFS(D2_WAV!$L$5:$L$204,D2_WAV!$A$5:$A$204,$A94,D2_WAV!$D$5:$D$204,"&gt;2015",D2_WAV!$D$5:$D$204,"&lt;="&amp;A_Stammdaten!$B$9)-SUMIFS(D2_WAV!$L$5:$L$204,D2_WAV!$A$5:$A$204,$A94,D2_WAV!$B$5:$B$204,"Geschäfts- oder Firmenwert",D2_WAV!$D$5:$D$204,"&gt;2015",D2_WAV!$D$5:$D$204,"&lt;="&amp;A_Stammdaten!$B$9)</f>
        <v>0</v>
      </c>
      <c r="K94" s="118">
        <f>SUMIFS(D1_BKZ_NAKB_SoPo!$I$5:$I$204,D1_BKZ_NAKB_SoPo!$A$5:$A$204,$A94)</f>
        <v>0</v>
      </c>
      <c r="L94" s="118">
        <f t="shared" si="8"/>
        <v>0</v>
      </c>
      <c r="M94" s="55">
        <f>$L94*Listen!$H$4</f>
        <v>0</v>
      </c>
      <c r="N94" s="118">
        <f>$L94*0.4*Listen!$H$2*0.035*A_Stammdaten!E121</f>
        <v>0</v>
      </c>
      <c r="O94" s="55">
        <f t="shared" si="9"/>
        <v>0</v>
      </c>
    </row>
    <row r="95" spans="1:15" ht="15" x14ac:dyDescent="0.25">
      <c r="A95" s="116">
        <f>A_Stammdaten!A122</f>
        <v>0</v>
      </c>
      <c r="B95" s="117">
        <f>A_Stammdaten!B122</f>
        <v>0</v>
      </c>
      <c r="C95" s="55">
        <f t="shared" ref="C95:C107" si="10">SUM(D95:E95)</f>
        <v>0</v>
      </c>
      <c r="D95" s="118">
        <f>SUMIF(D_SAV!$A$5:$A$2004,$A95,D_SAV!$T$5:$T$2004)</f>
        <v>0</v>
      </c>
      <c r="E95" s="118">
        <f>SUMIFS(D2_WAV!$K$5:$K$204,D2_WAV!$A$5:$A$204,$A95,D2_WAV!$D$5:$D$204,"&gt;2015",D2_WAV!$D$5:$D$204,"&lt;="&amp;A_Stammdaten!$B$9)-SUMIFS(D2_WAV!$K$5:$K$204,D2_WAV!$A$5:$A$204,$A95,D2_WAV!$B$5:$B$204,"Geschäfts- oder Firmenwert",D2_WAV!$D$5:$D$204,"&gt;2015",D2_WAV!$D$5:$D$204,"&lt;="&amp;A_Stammdaten!$B$9)</f>
        <v>0</v>
      </c>
      <c r="F95" s="118">
        <f>SUMIF(D_SAV!$A$5:$A$2004,$A95,D_SAV!$S$5:$S$2004)</f>
        <v>0</v>
      </c>
      <c r="G95" s="118">
        <f>SUMIFS(D2_WAV!$J$5:$J$204,D2_WAV!$A$5:$A$204,$A95,D2_WAV!$D$5:$D$204,"&gt;2015",D2_WAV!$D$5:$D$204,"&lt;="&amp;A_Stammdaten!$B$9)-SUMIFS(D2_WAV!$J$5:$J$204,D2_WAV!$A$5:$A$204,$A95,D2_WAV!$B$5:$B$204,"Geschäfts- oder Firmenwert",D2_WAV!$D$5:$D$204,"&gt;2015",D2_WAV!$D$5:$D$204,"&lt;="&amp;A_Stammdaten!$B$9)</f>
        <v>0</v>
      </c>
      <c r="H95" s="118">
        <f>SUMIFS(D1_BKZ_NAKB_SoPo!$H$5:$H$204,D1_BKZ_NAKB_SoPo!$A$5:$A$204,$A95)</f>
        <v>0</v>
      </c>
      <c r="I95" s="118">
        <f>SUMIF(D_SAV!$A$5:$A$2004,$A95,D_SAV!$U$5:$U$2004)</f>
        <v>0</v>
      </c>
      <c r="J95" s="118">
        <f>SUMIFS(D2_WAV!$L$5:$L$204,D2_WAV!$A$5:$A$204,$A95,D2_WAV!$D$5:$D$204,"&gt;2015",D2_WAV!$D$5:$D$204,"&lt;="&amp;A_Stammdaten!$B$9)-SUMIFS(D2_WAV!$L$5:$L$204,D2_WAV!$A$5:$A$204,$A95,D2_WAV!$B$5:$B$204,"Geschäfts- oder Firmenwert",D2_WAV!$D$5:$D$204,"&gt;2015",D2_WAV!$D$5:$D$204,"&lt;="&amp;A_Stammdaten!$B$9)</f>
        <v>0</v>
      </c>
      <c r="K95" s="118">
        <f>SUMIFS(D1_BKZ_NAKB_SoPo!$I$5:$I$204,D1_BKZ_NAKB_SoPo!$A$5:$A$204,$A95)</f>
        <v>0</v>
      </c>
      <c r="L95" s="118">
        <f t="shared" ref="L95:L107" si="11">AVERAGE(SUM(F95:G95,-H95),SUM(I95:J95,-K95))</f>
        <v>0</v>
      </c>
      <c r="M95" s="55">
        <f>$L95*Listen!$H$4</f>
        <v>0</v>
      </c>
      <c r="N95" s="118">
        <f>$L95*0.4*Listen!$H$2*0.035*A_Stammdaten!E122</f>
        <v>0</v>
      </c>
      <c r="O95" s="55">
        <f t="shared" ref="O95:O107" si="12">SUM(C95,M95:N95)</f>
        <v>0</v>
      </c>
    </row>
    <row r="96" spans="1:15" ht="15" x14ac:dyDescent="0.25">
      <c r="A96" s="116">
        <f>A_Stammdaten!A123</f>
        <v>0</v>
      </c>
      <c r="B96" s="117">
        <f>A_Stammdaten!B123</f>
        <v>0</v>
      </c>
      <c r="C96" s="55">
        <f t="shared" si="10"/>
        <v>0</v>
      </c>
      <c r="D96" s="118">
        <f>SUMIF(D_SAV!$A$5:$A$2004,$A96,D_SAV!$T$5:$T$2004)</f>
        <v>0</v>
      </c>
      <c r="E96" s="118">
        <f>SUMIFS(D2_WAV!$K$5:$K$204,D2_WAV!$A$5:$A$204,$A96,D2_WAV!$D$5:$D$204,"&gt;2015",D2_WAV!$D$5:$D$204,"&lt;="&amp;A_Stammdaten!$B$9)-SUMIFS(D2_WAV!$K$5:$K$204,D2_WAV!$A$5:$A$204,$A96,D2_WAV!$B$5:$B$204,"Geschäfts- oder Firmenwert",D2_WAV!$D$5:$D$204,"&gt;2015",D2_WAV!$D$5:$D$204,"&lt;="&amp;A_Stammdaten!$B$9)</f>
        <v>0</v>
      </c>
      <c r="F96" s="118">
        <f>SUMIF(D_SAV!$A$5:$A$2004,$A96,D_SAV!$S$5:$S$2004)</f>
        <v>0</v>
      </c>
      <c r="G96" s="118">
        <f>SUMIFS(D2_WAV!$J$5:$J$204,D2_WAV!$A$5:$A$204,$A96,D2_WAV!$D$5:$D$204,"&gt;2015",D2_WAV!$D$5:$D$204,"&lt;="&amp;A_Stammdaten!$B$9)-SUMIFS(D2_WAV!$J$5:$J$204,D2_WAV!$A$5:$A$204,$A96,D2_WAV!$B$5:$B$204,"Geschäfts- oder Firmenwert",D2_WAV!$D$5:$D$204,"&gt;2015",D2_WAV!$D$5:$D$204,"&lt;="&amp;A_Stammdaten!$B$9)</f>
        <v>0</v>
      </c>
      <c r="H96" s="118">
        <f>SUMIFS(D1_BKZ_NAKB_SoPo!$H$5:$H$204,D1_BKZ_NAKB_SoPo!$A$5:$A$204,$A96)</f>
        <v>0</v>
      </c>
      <c r="I96" s="118">
        <f>SUMIF(D_SAV!$A$5:$A$2004,$A96,D_SAV!$U$5:$U$2004)</f>
        <v>0</v>
      </c>
      <c r="J96" s="118">
        <f>SUMIFS(D2_WAV!$L$5:$L$204,D2_WAV!$A$5:$A$204,$A96,D2_WAV!$D$5:$D$204,"&gt;2015",D2_WAV!$D$5:$D$204,"&lt;="&amp;A_Stammdaten!$B$9)-SUMIFS(D2_WAV!$L$5:$L$204,D2_WAV!$A$5:$A$204,$A96,D2_WAV!$B$5:$B$204,"Geschäfts- oder Firmenwert",D2_WAV!$D$5:$D$204,"&gt;2015",D2_WAV!$D$5:$D$204,"&lt;="&amp;A_Stammdaten!$B$9)</f>
        <v>0</v>
      </c>
      <c r="K96" s="118">
        <f>SUMIFS(D1_BKZ_NAKB_SoPo!$I$5:$I$204,D1_BKZ_NAKB_SoPo!$A$5:$A$204,$A96)</f>
        <v>0</v>
      </c>
      <c r="L96" s="118">
        <f t="shared" si="11"/>
        <v>0</v>
      </c>
      <c r="M96" s="55">
        <f>$L96*Listen!$H$4</f>
        <v>0</v>
      </c>
      <c r="N96" s="118">
        <f>$L96*0.4*Listen!$H$2*0.035*A_Stammdaten!E123</f>
        <v>0</v>
      </c>
      <c r="O96" s="55">
        <f t="shared" si="12"/>
        <v>0</v>
      </c>
    </row>
    <row r="97" spans="1:15" ht="15" x14ac:dyDescent="0.25">
      <c r="A97" s="116">
        <f>A_Stammdaten!A124</f>
        <v>0</v>
      </c>
      <c r="B97" s="117">
        <f>A_Stammdaten!B124</f>
        <v>0</v>
      </c>
      <c r="C97" s="55">
        <f t="shared" si="10"/>
        <v>0</v>
      </c>
      <c r="D97" s="118">
        <f>SUMIF(D_SAV!$A$5:$A$2004,$A97,D_SAV!$T$5:$T$2004)</f>
        <v>0</v>
      </c>
      <c r="E97" s="118">
        <f>SUMIFS(D2_WAV!$K$5:$K$204,D2_WAV!$A$5:$A$204,$A97,D2_WAV!$D$5:$D$204,"&gt;2015",D2_WAV!$D$5:$D$204,"&lt;="&amp;A_Stammdaten!$B$9)-SUMIFS(D2_WAV!$K$5:$K$204,D2_WAV!$A$5:$A$204,$A97,D2_WAV!$B$5:$B$204,"Geschäfts- oder Firmenwert",D2_WAV!$D$5:$D$204,"&gt;2015",D2_WAV!$D$5:$D$204,"&lt;="&amp;A_Stammdaten!$B$9)</f>
        <v>0</v>
      </c>
      <c r="F97" s="118">
        <f>SUMIF(D_SAV!$A$5:$A$2004,$A97,D_SAV!$S$5:$S$2004)</f>
        <v>0</v>
      </c>
      <c r="G97" s="118">
        <f>SUMIFS(D2_WAV!$J$5:$J$204,D2_WAV!$A$5:$A$204,$A97,D2_WAV!$D$5:$D$204,"&gt;2015",D2_WAV!$D$5:$D$204,"&lt;="&amp;A_Stammdaten!$B$9)-SUMIFS(D2_WAV!$J$5:$J$204,D2_WAV!$A$5:$A$204,$A97,D2_WAV!$B$5:$B$204,"Geschäfts- oder Firmenwert",D2_WAV!$D$5:$D$204,"&gt;2015",D2_WAV!$D$5:$D$204,"&lt;="&amp;A_Stammdaten!$B$9)</f>
        <v>0</v>
      </c>
      <c r="H97" s="118">
        <f>SUMIFS(D1_BKZ_NAKB_SoPo!$H$5:$H$204,D1_BKZ_NAKB_SoPo!$A$5:$A$204,$A97)</f>
        <v>0</v>
      </c>
      <c r="I97" s="118">
        <f>SUMIF(D_SAV!$A$5:$A$2004,$A97,D_SAV!$U$5:$U$2004)</f>
        <v>0</v>
      </c>
      <c r="J97" s="118">
        <f>SUMIFS(D2_WAV!$L$5:$L$204,D2_WAV!$A$5:$A$204,$A97,D2_WAV!$D$5:$D$204,"&gt;2015",D2_WAV!$D$5:$D$204,"&lt;="&amp;A_Stammdaten!$B$9)-SUMIFS(D2_WAV!$L$5:$L$204,D2_WAV!$A$5:$A$204,$A97,D2_WAV!$B$5:$B$204,"Geschäfts- oder Firmenwert",D2_WAV!$D$5:$D$204,"&gt;2015",D2_WAV!$D$5:$D$204,"&lt;="&amp;A_Stammdaten!$B$9)</f>
        <v>0</v>
      </c>
      <c r="K97" s="118">
        <f>SUMIFS(D1_BKZ_NAKB_SoPo!$I$5:$I$204,D1_BKZ_NAKB_SoPo!$A$5:$A$204,$A97)</f>
        <v>0</v>
      </c>
      <c r="L97" s="118">
        <f t="shared" si="11"/>
        <v>0</v>
      </c>
      <c r="M97" s="55">
        <f>$L97*Listen!$H$4</f>
        <v>0</v>
      </c>
      <c r="N97" s="118">
        <f>$L97*0.4*Listen!$H$2*0.035*A_Stammdaten!E124</f>
        <v>0</v>
      </c>
      <c r="O97" s="55">
        <f t="shared" si="12"/>
        <v>0</v>
      </c>
    </row>
    <row r="98" spans="1:15" ht="15" x14ac:dyDescent="0.25">
      <c r="A98" s="116">
        <f>A_Stammdaten!A125</f>
        <v>0</v>
      </c>
      <c r="B98" s="117">
        <f>A_Stammdaten!B125</f>
        <v>0</v>
      </c>
      <c r="C98" s="55">
        <f t="shared" si="10"/>
        <v>0</v>
      </c>
      <c r="D98" s="118">
        <f>SUMIF(D_SAV!$A$5:$A$2004,$A98,D_SAV!$T$5:$T$2004)</f>
        <v>0</v>
      </c>
      <c r="E98" s="118">
        <f>SUMIFS(D2_WAV!$K$5:$K$204,D2_WAV!$A$5:$A$204,$A98,D2_WAV!$D$5:$D$204,"&gt;2015",D2_WAV!$D$5:$D$204,"&lt;="&amp;A_Stammdaten!$B$9)-SUMIFS(D2_WAV!$K$5:$K$204,D2_WAV!$A$5:$A$204,$A98,D2_WAV!$B$5:$B$204,"Geschäfts- oder Firmenwert",D2_WAV!$D$5:$D$204,"&gt;2015",D2_WAV!$D$5:$D$204,"&lt;="&amp;A_Stammdaten!$B$9)</f>
        <v>0</v>
      </c>
      <c r="F98" s="118">
        <f>SUMIF(D_SAV!$A$5:$A$2004,$A98,D_SAV!$S$5:$S$2004)</f>
        <v>0</v>
      </c>
      <c r="G98" s="118">
        <f>SUMIFS(D2_WAV!$J$5:$J$204,D2_WAV!$A$5:$A$204,$A98,D2_WAV!$D$5:$D$204,"&gt;2015",D2_WAV!$D$5:$D$204,"&lt;="&amp;A_Stammdaten!$B$9)-SUMIFS(D2_WAV!$J$5:$J$204,D2_WAV!$A$5:$A$204,$A98,D2_WAV!$B$5:$B$204,"Geschäfts- oder Firmenwert",D2_WAV!$D$5:$D$204,"&gt;2015",D2_WAV!$D$5:$D$204,"&lt;="&amp;A_Stammdaten!$B$9)</f>
        <v>0</v>
      </c>
      <c r="H98" s="118">
        <f>SUMIFS(D1_BKZ_NAKB_SoPo!$H$5:$H$204,D1_BKZ_NAKB_SoPo!$A$5:$A$204,$A98)</f>
        <v>0</v>
      </c>
      <c r="I98" s="118">
        <f>SUMIF(D_SAV!$A$5:$A$2004,$A98,D_SAV!$U$5:$U$2004)</f>
        <v>0</v>
      </c>
      <c r="J98" s="118">
        <f>SUMIFS(D2_WAV!$L$5:$L$204,D2_WAV!$A$5:$A$204,$A98,D2_WAV!$D$5:$D$204,"&gt;2015",D2_WAV!$D$5:$D$204,"&lt;="&amp;A_Stammdaten!$B$9)-SUMIFS(D2_WAV!$L$5:$L$204,D2_WAV!$A$5:$A$204,$A98,D2_WAV!$B$5:$B$204,"Geschäfts- oder Firmenwert",D2_WAV!$D$5:$D$204,"&gt;2015",D2_WAV!$D$5:$D$204,"&lt;="&amp;A_Stammdaten!$B$9)</f>
        <v>0</v>
      </c>
      <c r="K98" s="118">
        <f>SUMIFS(D1_BKZ_NAKB_SoPo!$I$5:$I$204,D1_BKZ_NAKB_SoPo!$A$5:$A$204,$A98)</f>
        <v>0</v>
      </c>
      <c r="L98" s="118">
        <f t="shared" si="11"/>
        <v>0</v>
      </c>
      <c r="M98" s="55">
        <f>$L98*Listen!$H$4</f>
        <v>0</v>
      </c>
      <c r="N98" s="118">
        <f>$L98*0.4*Listen!$H$2*0.035*A_Stammdaten!E125</f>
        <v>0</v>
      </c>
      <c r="O98" s="55">
        <f t="shared" si="12"/>
        <v>0</v>
      </c>
    </row>
    <row r="99" spans="1:15" ht="15" x14ac:dyDescent="0.25">
      <c r="A99" s="116">
        <f>A_Stammdaten!A126</f>
        <v>0</v>
      </c>
      <c r="B99" s="117">
        <f>A_Stammdaten!B126</f>
        <v>0</v>
      </c>
      <c r="C99" s="55">
        <f t="shared" si="10"/>
        <v>0</v>
      </c>
      <c r="D99" s="118">
        <f>SUMIF(D_SAV!$A$5:$A$2004,$A99,D_SAV!$T$5:$T$2004)</f>
        <v>0</v>
      </c>
      <c r="E99" s="118">
        <f>SUMIFS(D2_WAV!$K$5:$K$204,D2_WAV!$A$5:$A$204,$A99,D2_WAV!$D$5:$D$204,"&gt;2015",D2_WAV!$D$5:$D$204,"&lt;="&amp;A_Stammdaten!$B$9)-SUMIFS(D2_WAV!$K$5:$K$204,D2_WAV!$A$5:$A$204,$A99,D2_WAV!$B$5:$B$204,"Geschäfts- oder Firmenwert",D2_WAV!$D$5:$D$204,"&gt;2015",D2_WAV!$D$5:$D$204,"&lt;="&amp;A_Stammdaten!$B$9)</f>
        <v>0</v>
      </c>
      <c r="F99" s="118">
        <f>SUMIF(D_SAV!$A$5:$A$2004,$A99,D_SAV!$S$5:$S$2004)</f>
        <v>0</v>
      </c>
      <c r="G99" s="118">
        <f>SUMIFS(D2_WAV!$J$5:$J$204,D2_WAV!$A$5:$A$204,$A99,D2_WAV!$D$5:$D$204,"&gt;2015",D2_WAV!$D$5:$D$204,"&lt;="&amp;A_Stammdaten!$B$9)-SUMIFS(D2_WAV!$J$5:$J$204,D2_WAV!$A$5:$A$204,$A99,D2_WAV!$B$5:$B$204,"Geschäfts- oder Firmenwert",D2_WAV!$D$5:$D$204,"&gt;2015",D2_WAV!$D$5:$D$204,"&lt;="&amp;A_Stammdaten!$B$9)</f>
        <v>0</v>
      </c>
      <c r="H99" s="118">
        <f>SUMIFS(D1_BKZ_NAKB_SoPo!$H$5:$H$204,D1_BKZ_NAKB_SoPo!$A$5:$A$204,$A99)</f>
        <v>0</v>
      </c>
      <c r="I99" s="118">
        <f>SUMIF(D_SAV!$A$5:$A$2004,$A99,D_SAV!$U$5:$U$2004)</f>
        <v>0</v>
      </c>
      <c r="J99" s="118">
        <f>SUMIFS(D2_WAV!$L$5:$L$204,D2_WAV!$A$5:$A$204,$A99,D2_WAV!$D$5:$D$204,"&gt;2015",D2_WAV!$D$5:$D$204,"&lt;="&amp;A_Stammdaten!$B$9)-SUMIFS(D2_WAV!$L$5:$L$204,D2_WAV!$A$5:$A$204,$A99,D2_WAV!$B$5:$B$204,"Geschäfts- oder Firmenwert",D2_WAV!$D$5:$D$204,"&gt;2015",D2_WAV!$D$5:$D$204,"&lt;="&amp;A_Stammdaten!$B$9)</f>
        <v>0</v>
      </c>
      <c r="K99" s="118">
        <f>SUMIFS(D1_BKZ_NAKB_SoPo!$I$5:$I$204,D1_BKZ_NAKB_SoPo!$A$5:$A$204,$A99)</f>
        <v>0</v>
      </c>
      <c r="L99" s="118">
        <f t="shared" si="11"/>
        <v>0</v>
      </c>
      <c r="M99" s="55">
        <f>$L99*Listen!$H$4</f>
        <v>0</v>
      </c>
      <c r="N99" s="118">
        <f>$L99*0.4*Listen!$H$2*0.035*A_Stammdaten!E126</f>
        <v>0</v>
      </c>
      <c r="O99" s="55">
        <f t="shared" si="12"/>
        <v>0</v>
      </c>
    </row>
    <row r="100" spans="1:15" ht="15" x14ac:dyDescent="0.25">
      <c r="A100" s="116">
        <f>A_Stammdaten!A127</f>
        <v>0</v>
      </c>
      <c r="B100" s="117">
        <f>A_Stammdaten!B127</f>
        <v>0</v>
      </c>
      <c r="C100" s="55">
        <f t="shared" si="10"/>
        <v>0</v>
      </c>
      <c r="D100" s="118">
        <f>SUMIF(D_SAV!$A$5:$A$2004,$A100,D_SAV!$T$5:$T$2004)</f>
        <v>0</v>
      </c>
      <c r="E100" s="118">
        <f>SUMIFS(D2_WAV!$K$5:$K$204,D2_WAV!$A$5:$A$204,$A100,D2_WAV!$D$5:$D$204,"&gt;2015",D2_WAV!$D$5:$D$204,"&lt;="&amp;A_Stammdaten!$B$9)-SUMIFS(D2_WAV!$K$5:$K$204,D2_WAV!$A$5:$A$204,$A100,D2_WAV!$B$5:$B$204,"Geschäfts- oder Firmenwert",D2_WAV!$D$5:$D$204,"&gt;2015",D2_WAV!$D$5:$D$204,"&lt;="&amp;A_Stammdaten!$B$9)</f>
        <v>0</v>
      </c>
      <c r="F100" s="118">
        <f>SUMIF(D_SAV!$A$5:$A$2004,$A100,D_SAV!$S$5:$S$2004)</f>
        <v>0</v>
      </c>
      <c r="G100" s="118">
        <f>SUMIFS(D2_WAV!$J$5:$J$204,D2_WAV!$A$5:$A$204,$A100,D2_WAV!$D$5:$D$204,"&gt;2015",D2_WAV!$D$5:$D$204,"&lt;="&amp;A_Stammdaten!$B$9)-SUMIFS(D2_WAV!$J$5:$J$204,D2_WAV!$A$5:$A$204,$A100,D2_WAV!$B$5:$B$204,"Geschäfts- oder Firmenwert",D2_WAV!$D$5:$D$204,"&gt;2015",D2_WAV!$D$5:$D$204,"&lt;="&amp;A_Stammdaten!$B$9)</f>
        <v>0</v>
      </c>
      <c r="H100" s="118">
        <f>SUMIFS(D1_BKZ_NAKB_SoPo!$H$5:$H$204,D1_BKZ_NAKB_SoPo!$A$5:$A$204,$A100)</f>
        <v>0</v>
      </c>
      <c r="I100" s="118">
        <f>SUMIF(D_SAV!$A$5:$A$2004,$A100,D_SAV!$U$5:$U$2004)</f>
        <v>0</v>
      </c>
      <c r="J100" s="118">
        <f>SUMIFS(D2_WAV!$L$5:$L$204,D2_WAV!$A$5:$A$204,$A100,D2_WAV!$D$5:$D$204,"&gt;2015",D2_WAV!$D$5:$D$204,"&lt;="&amp;A_Stammdaten!$B$9)-SUMIFS(D2_WAV!$L$5:$L$204,D2_WAV!$A$5:$A$204,$A100,D2_WAV!$B$5:$B$204,"Geschäfts- oder Firmenwert",D2_WAV!$D$5:$D$204,"&gt;2015",D2_WAV!$D$5:$D$204,"&lt;="&amp;A_Stammdaten!$B$9)</f>
        <v>0</v>
      </c>
      <c r="K100" s="118">
        <f>SUMIFS(D1_BKZ_NAKB_SoPo!$I$5:$I$204,D1_BKZ_NAKB_SoPo!$A$5:$A$204,$A100)</f>
        <v>0</v>
      </c>
      <c r="L100" s="118">
        <f t="shared" si="11"/>
        <v>0</v>
      </c>
      <c r="M100" s="55">
        <f>$L100*Listen!$H$4</f>
        <v>0</v>
      </c>
      <c r="N100" s="118">
        <f>$L100*0.4*Listen!$H$2*0.035*A_Stammdaten!E127</f>
        <v>0</v>
      </c>
      <c r="O100" s="55">
        <f t="shared" si="12"/>
        <v>0</v>
      </c>
    </row>
    <row r="101" spans="1:15" ht="15" x14ac:dyDescent="0.25">
      <c r="A101" s="116">
        <f>A_Stammdaten!A128</f>
        <v>0</v>
      </c>
      <c r="B101" s="117">
        <f>A_Stammdaten!B128</f>
        <v>0</v>
      </c>
      <c r="C101" s="55">
        <f t="shared" si="10"/>
        <v>0</v>
      </c>
      <c r="D101" s="118">
        <f>SUMIF(D_SAV!$A$5:$A$2004,$A101,D_SAV!$T$5:$T$2004)</f>
        <v>0</v>
      </c>
      <c r="E101" s="118">
        <f>SUMIFS(D2_WAV!$K$5:$K$204,D2_WAV!$A$5:$A$204,$A101,D2_WAV!$D$5:$D$204,"&gt;2015",D2_WAV!$D$5:$D$204,"&lt;="&amp;A_Stammdaten!$B$9)-SUMIFS(D2_WAV!$K$5:$K$204,D2_WAV!$A$5:$A$204,$A101,D2_WAV!$B$5:$B$204,"Geschäfts- oder Firmenwert",D2_WAV!$D$5:$D$204,"&gt;2015",D2_WAV!$D$5:$D$204,"&lt;="&amp;A_Stammdaten!$B$9)</f>
        <v>0</v>
      </c>
      <c r="F101" s="118">
        <f>SUMIF(D_SAV!$A$5:$A$2004,$A101,D_SAV!$S$5:$S$2004)</f>
        <v>0</v>
      </c>
      <c r="G101" s="118">
        <f>SUMIFS(D2_WAV!$J$5:$J$204,D2_WAV!$A$5:$A$204,$A101,D2_WAV!$D$5:$D$204,"&gt;2015",D2_WAV!$D$5:$D$204,"&lt;="&amp;A_Stammdaten!$B$9)-SUMIFS(D2_WAV!$J$5:$J$204,D2_WAV!$A$5:$A$204,$A101,D2_WAV!$B$5:$B$204,"Geschäfts- oder Firmenwert",D2_WAV!$D$5:$D$204,"&gt;2015",D2_WAV!$D$5:$D$204,"&lt;="&amp;A_Stammdaten!$B$9)</f>
        <v>0</v>
      </c>
      <c r="H101" s="118">
        <f>SUMIFS(D1_BKZ_NAKB_SoPo!$H$5:$H$204,D1_BKZ_NAKB_SoPo!$A$5:$A$204,$A101)</f>
        <v>0</v>
      </c>
      <c r="I101" s="118">
        <f>SUMIF(D_SAV!$A$5:$A$2004,$A101,D_SAV!$U$5:$U$2004)</f>
        <v>0</v>
      </c>
      <c r="J101" s="118">
        <f>SUMIFS(D2_WAV!$L$5:$L$204,D2_WAV!$A$5:$A$204,$A101,D2_WAV!$D$5:$D$204,"&gt;2015",D2_WAV!$D$5:$D$204,"&lt;="&amp;A_Stammdaten!$B$9)-SUMIFS(D2_WAV!$L$5:$L$204,D2_WAV!$A$5:$A$204,$A101,D2_WAV!$B$5:$B$204,"Geschäfts- oder Firmenwert",D2_WAV!$D$5:$D$204,"&gt;2015",D2_WAV!$D$5:$D$204,"&lt;="&amp;A_Stammdaten!$B$9)</f>
        <v>0</v>
      </c>
      <c r="K101" s="118">
        <f>SUMIFS(D1_BKZ_NAKB_SoPo!$I$5:$I$204,D1_BKZ_NAKB_SoPo!$A$5:$A$204,$A101)</f>
        <v>0</v>
      </c>
      <c r="L101" s="118">
        <f t="shared" si="11"/>
        <v>0</v>
      </c>
      <c r="M101" s="55">
        <f>$L101*Listen!$H$4</f>
        <v>0</v>
      </c>
      <c r="N101" s="118">
        <f>$L101*0.4*Listen!$H$2*0.035*A_Stammdaten!E128</f>
        <v>0</v>
      </c>
      <c r="O101" s="55">
        <f t="shared" si="12"/>
        <v>0</v>
      </c>
    </row>
    <row r="102" spans="1:15" ht="15" x14ac:dyDescent="0.25">
      <c r="A102" s="116">
        <f>A_Stammdaten!A129</f>
        <v>0</v>
      </c>
      <c r="B102" s="117">
        <f>A_Stammdaten!B129</f>
        <v>0</v>
      </c>
      <c r="C102" s="55">
        <f t="shared" si="10"/>
        <v>0</v>
      </c>
      <c r="D102" s="118">
        <f>SUMIF(D_SAV!$A$5:$A$2004,$A102,D_SAV!$T$5:$T$2004)</f>
        <v>0</v>
      </c>
      <c r="E102" s="118">
        <f>SUMIFS(D2_WAV!$K$5:$K$204,D2_WAV!$A$5:$A$204,$A102,D2_WAV!$D$5:$D$204,"&gt;2015",D2_WAV!$D$5:$D$204,"&lt;="&amp;A_Stammdaten!$B$9)-SUMIFS(D2_WAV!$K$5:$K$204,D2_WAV!$A$5:$A$204,$A102,D2_WAV!$B$5:$B$204,"Geschäfts- oder Firmenwert",D2_WAV!$D$5:$D$204,"&gt;2015",D2_WAV!$D$5:$D$204,"&lt;="&amp;A_Stammdaten!$B$9)</f>
        <v>0</v>
      </c>
      <c r="F102" s="118">
        <f>SUMIF(D_SAV!$A$5:$A$2004,$A102,D_SAV!$S$5:$S$2004)</f>
        <v>0</v>
      </c>
      <c r="G102" s="118">
        <f>SUMIFS(D2_WAV!$J$5:$J$204,D2_WAV!$A$5:$A$204,$A102,D2_WAV!$D$5:$D$204,"&gt;2015",D2_WAV!$D$5:$D$204,"&lt;="&amp;A_Stammdaten!$B$9)-SUMIFS(D2_WAV!$J$5:$J$204,D2_WAV!$A$5:$A$204,$A102,D2_WAV!$B$5:$B$204,"Geschäfts- oder Firmenwert",D2_WAV!$D$5:$D$204,"&gt;2015",D2_WAV!$D$5:$D$204,"&lt;="&amp;A_Stammdaten!$B$9)</f>
        <v>0</v>
      </c>
      <c r="H102" s="118">
        <f>SUMIFS(D1_BKZ_NAKB_SoPo!$H$5:$H$204,D1_BKZ_NAKB_SoPo!$A$5:$A$204,$A102)</f>
        <v>0</v>
      </c>
      <c r="I102" s="118">
        <f>SUMIF(D_SAV!$A$5:$A$2004,$A102,D_SAV!$U$5:$U$2004)</f>
        <v>0</v>
      </c>
      <c r="J102" s="118">
        <f>SUMIFS(D2_WAV!$L$5:$L$204,D2_WAV!$A$5:$A$204,$A102,D2_WAV!$D$5:$D$204,"&gt;2015",D2_WAV!$D$5:$D$204,"&lt;="&amp;A_Stammdaten!$B$9)-SUMIFS(D2_WAV!$L$5:$L$204,D2_WAV!$A$5:$A$204,$A102,D2_WAV!$B$5:$B$204,"Geschäfts- oder Firmenwert",D2_WAV!$D$5:$D$204,"&gt;2015",D2_WAV!$D$5:$D$204,"&lt;="&amp;A_Stammdaten!$B$9)</f>
        <v>0</v>
      </c>
      <c r="K102" s="118">
        <f>SUMIFS(D1_BKZ_NAKB_SoPo!$I$5:$I$204,D1_BKZ_NAKB_SoPo!$A$5:$A$204,$A102)</f>
        <v>0</v>
      </c>
      <c r="L102" s="118">
        <f t="shared" si="11"/>
        <v>0</v>
      </c>
      <c r="M102" s="55">
        <f>$L102*Listen!$H$4</f>
        <v>0</v>
      </c>
      <c r="N102" s="118">
        <f>$L102*0.4*Listen!$H$2*0.035*A_Stammdaten!E129</f>
        <v>0</v>
      </c>
      <c r="O102" s="55">
        <f t="shared" si="12"/>
        <v>0</v>
      </c>
    </row>
    <row r="103" spans="1:15" ht="15" x14ac:dyDescent="0.25">
      <c r="A103" s="116">
        <f>A_Stammdaten!A130</f>
        <v>0</v>
      </c>
      <c r="B103" s="117">
        <f>A_Stammdaten!B130</f>
        <v>0</v>
      </c>
      <c r="C103" s="55">
        <f t="shared" si="10"/>
        <v>0</v>
      </c>
      <c r="D103" s="118">
        <f>SUMIF(D_SAV!$A$5:$A$2004,$A103,D_SAV!$T$5:$T$2004)</f>
        <v>0</v>
      </c>
      <c r="E103" s="118">
        <f>SUMIFS(D2_WAV!$K$5:$K$204,D2_WAV!$A$5:$A$204,$A103,D2_WAV!$D$5:$D$204,"&gt;2015",D2_WAV!$D$5:$D$204,"&lt;="&amp;A_Stammdaten!$B$9)-SUMIFS(D2_WAV!$K$5:$K$204,D2_WAV!$A$5:$A$204,$A103,D2_WAV!$B$5:$B$204,"Geschäfts- oder Firmenwert",D2_WAV!$D$5:$D$204,"&gt;2015",D2_WAV!$D$5:$D$204,"&lt;="&amp;A_Stammdaten!$B$9)</f>
        <v>0</v>
      </c>
      <c r="F103" s="118">
        <f>SUMIF(D_SAV!$A$5:$A$2004,$A103,D_SAV!$S$5:$S$2004)</f>
        <v>0</v>
      </c>
      <c r="G103" s="118">
        <f>SUMIFS(D2_WAV!$J$5:$J$204,D2_WAV!$A$5:$A$204,$A103,D2_WAV!$D$5:$D$204,"&gt;2015",D2_WAV!$D$5:$D$204,"&lt;="&amp;A_Stammdaten!$B$9)-SUMIFS(D2_WAV!$J$5:$J$204,D2_WAV!$A$5:$A$204,$A103,D2_WAV!$B$5:$B$204,"Geschäfts- oder Firmenwert",D2_WAV!$D$5:$D$204,"&gt;2015",D2_WAV!$D$5:$D$204,"&lt;="&amp;A_Stammdaten!$B$9)</f>
        <v>0</v>
      </c>
      <c r="H103" s="118">
        <f>SUMIFS(D1_BKZ_NAKB_SoPo!$H$5:$H$204,D1_BKZ_NAKB_SoPo!$A$5:$A$204,$A103)</f>
        <v>0</v>
      </c>
      <c r="I103" s="118">
        <f>SUMIF(D_SAV!$A$5:$A$2004,$A103,D_SAV!$U$5:$U$2004)</f>
        <v>0</v>
      </c>
      <c r="J103" s="118">
        <f>SUMIFS(D2_WAV!$L$5:$L$204,D2_WAV!$A$5:$A$204,$A103,D2_WAV!$D$5:$D$204,"&gt;2015",D2_WAV!$D$5:$D$204,"&lt;="&amp;A_Stammdaten!$B$9)-SUMIFS(D2_WAV!$L$5:$L$204,D2_WAV!$A$5:$A$204,$A103,D2_WAV!$B$5:$B$204,"Geschäfts- oder Firmenwert",D2_WAV!$D$5:$D$204,"&gt;2015",D2_WAV!$D$5:$D$204,"&lt;="&amp;A_Stammdaten!$B$9)</f>
        <v>0</v>
      </c>
      <c r="K103" s="118">
        <f>SUMIFS(D1_BKZ_NAKB_SoPo!$I$5:$I$204,D1_BKZ_NAKB_SoPo!$A$5:$A$204,$A103)</f>
        <v>0</v>
      </c>
      <c r="L103" s="118">
        <f t="shared" si="11"/>
        <v>0</v>
      </c>
      <c r="M103" s="55">
        <f>$L103*Listen!$H$4</f>
        <v>0</v>
      </c>
      <c r="N103" s="118">
        <f>$L103*0.4*Listen!$H$2*0.035*A_Stammdaten!E130</f>
        <v>0</v>
      </c>
      <c r="O103" s="55">
        <f t="shared" si="12"/>
        <v>0</v>
      </c>
    </row>
    <row r="104" spans="1:15" ht="15" x14ac:dyDescent="0.25">
      <c r="A104" s="116">
        <f>A_Stammdaten!A131</f>
        <v>0</v>
      </c>
      <c r="B104" s="117">
        <f>A_Stammdaten!B131</f>
        <v>0</v>
      </c>
      <c r="C104" s="55">
        <f t="shared" si="10"/>
        <v>0</v>
      </c>
      <c r="D104" s="118">
        <f>SUMIF(D_SAV!$A$5:$A$2004,$A104,D_SAV!$T$5:$T$2004)</f>
        <v>0</v>
      </c>
      <c r="E104" s="118">
        <f>SUMIFS(D2_WAV!$K$5:$K$204,D2_WAV!$A$5:$A$204,$A104,D2_WAV!$D$5:$D$204,"&gt;2015",D2_WAV!$D$5:$D$204,"&lt;="&amp;A_Stammdaten!$B$9)-SUMIFS(D2_WAV!$K$5:$K$204,D2_WAV!$A$5:$A$204,$A104,D2_WAV!$B$5:$B$204,"Geschäfts- oder Firmenwert",D2_WAV!$D$5:$D$204,"&gt;2015",D2_WAV!$D$5:$D$204,"&lt;="&amp;A_Stammdaten!$B$9)</f>
        <v>0</v>
      </c>
      <c r="F104" s="118">
        <f>SUMIF(D_SAV!$A$5:$A$2004,$A104,D_SAV!$S$5:$S$2004)</f>
        <v>0</v>
      </c>
      <c r="G104" s="118">
        <f>SUMIFS(D2_WAV!$J$5:$J$204,D2_WAV!$A$5:$A$204,$A104,D2_WAV!$D$5:$D$204,"&gt;2015",D2_WAV!$D$5:$D$204,"&lt;="&amp;A_Stammdaten!$B$9)-SUMIFS(D2_WAV!$J$5:$J$204,D2_WAV!$A$5:$A$204,$A104,D2_WAV!$B$5:$B$204,"Geschäfts- oder Firmenwert",D2_WAV!$D$5:$D$204,"&gt;2015",D2_WAV!$D$5:$D$204,"&lt;="&amp;A_Stammdaten!$B$9)</f>
        <v>0</v>
      </c>
      <c r="H104" s="118">
        <f>SUMIFS(D1_BKZ_NAKB_SoPo!$H$5:$H$204,D1_BKZ_NAKB_SoPo!$A$5:$A$204,$A104)</f>
        <v>0</v>
      </c>
      <c r="I104" s="118">
        <f>SUMIF(D_SAV!$A$5:$A$2004,$A104,D_SAV!$U$5:$U$2004)</f>
        <v>0</v>
      </c>
      <c r="J104" s="118">
        <f>SUMIFS(D2_WAV!$L$5:$L$204,D2_WAV!$A$5:$A$204,$A104,D2_WAV!$D$5:$D$204,"&gt;2015",D2_WAV!$D$5:$D$204,"&lt;="&amp;A_Stammdaten!$B$9)-SUMIFS(D2_WAV!$L$5:$L$204,D2_WAV!$A$5:$A$204,$A104,D2_WAV!$B$5:$B$204,"Geschäfts- oder Firmenwert",D2_WAV!$D$5:$D$204,"&gt;2015",D2_WAV!$D$5:$D$204,"&lt;="&amp;A_Stammdaten!$B$9)</f>
        <v>0</v>
      </c>
      <c r="K104" s="118">
        <f>SUMIFS(D1_BKZ_NAKB_SoPo!$I$5:$I$204,D1_BKZ_NAKB_SoPo!$A$5:$A$204,$A104)</f>
        <v>0</v>
      </c>
      <c r="L104" s="118">
        <f t="shared" si="11"/>
        <v>0</v>
      </c>
      <c r="M104" s="55">
        <f>$L104*Listen!$H$4</f>
        <v>0</v>
      </c>
      <c r="N104" s="118">
        <f>$L104*0.4*Listen!$H$2*0.035*A_Stammdaten!E131</f>
        <v>0</v>
      </c>
      <c r="O104" s="55">
        <f t="shared" si="12"/>
        <v>0</v>
      </c>
    </row>
    <row r="105" spans="1:15" ht="15" x14ac:dyDescent="0.25">
      <c r="A105" s="116">
        <f>A_Stammdaten!A132</f>
        <v>0</v>
      </c>
      <c r="B105" s="117">
        <f>A_Stammdaten!B132</f>
        <v>0</v>
      </c>
      <c r="C105" s="55">
        <f t="shared" si="10"/>
        <v>0</v>
      </c>
      <c r="D105" s="118">
        <f>SUMIF(D_SAV!$A$5:$A$2004,$A105,D_SAV!$T$5:$T$2004)</f>
        <v>0</v>
      </c>
      <c r="E105" s="118">
        <f>SUMIFS(D2_WAV!$K$5:$K$204,D2_WAV!$A$5:$A$204,$A105,D2_WAV!$D$5:$D$204,"&gt;2015",D2_WAV!$D$5:$D$204,"&lt;="&amp;A_Stammdaten!$B$9)-SUMIFS(D2_WAV!$K$5:$K$204,D2_WAV!$A$5:$A$204,$A105,D2_WAV!$B$5:$B$204,"Geschäfts- oder Firmenwert",D2_WAV!$D$5:$D$204,"&gt;2015",D2_WAV!$D$5:$D$204,"&lt;="&amp;A_Stammdaten!$B$9)</f>
        <v>0</v>
      </c>
      <c r="F105" s="118">
        <f>SUMIF(D_SAV!$A$5:$A$2004,$A105,D_SAV!$S$5:$S$2004)</f>
        <v>0</v>
      </c>
      <c r="G105" s="118">
        <f>SUMIFS(D2_WAV!$J$5:$J$204,D2_WAV!$A$5:$A$204,$A105,D2_WAV!$D$5:$D$204,"&gt;2015",D2_WAV!$D$5:$D$204,"&lt;="&amp;A_Stammdaten!$B$9)-SUMIFS(D2_WAV!$J$5:$J$204,D2_WAV!$A$5:$A$204,$A105,D2_WAV!$B$5:$B$204,"Geschäfts- oder Firmenwert",D2_WAV!$D$5:$D$204,"&gt;2015",D2_WAV!$D$5:$D$204,"&lt;="&amp;A_Stammdaten!$B$9)</f>
        <v>0</v>
      </c>
      <c r="H105" s="118">
        <f>SUMIFS(D1_BKZ_NAKB_SoPo!$H$5:$H$204,D1_BKZ_NAKB_SoPo!$A$5:$A$204,$A105)</f>
        <v>0</v>
      </c>
      <c r="I105" s="118">
        <f>SUMIF(D_SAV!$A$5:$A$2004,$A105,D_SAV!$U$5:$U$2004)</f>
        <v>0</v>
      </c>
      <c r="J105" s="118">
        <f>SUMIFS(D2_WAV!$L$5:$L$204,D2_WAV!$A$5:$A$204,$A105,D2_WAV!$D$5:$D$204,"&gt;2015",D2_WAV!$D$5:$D$204,"&lt;="&amp;A_Stammdaten!$B$9)-SUMIFS(D2_WAV!$L$5:$L$204,D2_WAV!$A$5:$A$204,$A105,D2_WAV!$B$5:$B$204,"Geschäfts- oder Firmenwert",D2_WAV!$D$5:$D$204,"&gt;2015",D2_WAV!$D$5:$D$204,"&lt;="&amp;A_Stammdaten!$B$9)</f>
        <v>0</v>
      </c>
      <c r="K105" s="118">
        <f>SUMIFS(D1_BKZ_NAKB_SoPo!$I$5:$I$204,D1_BKZ_NAKB_SoPo!$A$5:$A$204,$A105)</f>
        <v>0</v>
      </c>
      <c r="L105" s="118">
        <f t="shared" si="11"/>
        <v>0</v>
      </c>
      <c r="M105" s="55">
        <f>$L105*Listen!$H$4</f>
        <v>0</v>
      </c>
      <c r="N105" s="118">
        <f>$L105*0.4*Listen!$H$2*0.035*A_Stammdaten!E132</f>
        <v>0</v>
      </c>
      <c r="O105" s="55">
        <f t="shared" si="12"/>
        <v>0</v>
      </c>
    </row>
    <row r="106" spans="1:15" ht="15" x14ac:dyDescent="0.25">
      <c r="A106" s="116">
        <f>A_Stammdaten!A133</f>
        <v>0</v>
      </c>
      <c r="B106" s="117">
        <f>A_Stammdaten!B133</f>
        <v>0</v>
      </c>
      <c r="C106" s="55">
        <f t="shared" si="10"/>
        <v>0</v>
      </c>
      <c r="D106" s="118">
        <f>SUMIF(D_SAV!$A$5:$A$2004,$A106,D_SAV!$T$5:$T$2004)</f>
        <v>0</v>
      </c>
      <c r="E106" s="118">
        <f>SUMIFS(D2_WAV!$K$5:$K$204,D2_WAV!$A$5:$A$204,$A106,D2_WAV!$D$5:$D$204,"&gt;2015",D2_WAV!$D$5:$D$204,"&lt;="&amp;A_Stammdaten!$B$9)-SUMIFS(D2_WAV!$K$5:$K$204,D2_WAV!$A$5:$A$204,$A106,D2_WAV!$B$5:$B$204,"Geschäfts- oder Firmenwert",D2_WAV!$D$5:$D$204,"&gt;2015",D2_WAV!$D$5:$D$204,"&lt;="&amp;A_Stammdaten!$B$9)</f>
        <v>0</v>
      </c>
      <c r="F106" s="118">
        <f>SUMIF(D_SAV!$A$5:$A$2004,$A106,D_SAV!$S$5:$S$2004)</f>
        <v>0</v>
      </c>
      <c r="G106" s="118">
        <f>SUMIFS(D2_WAV!$J$5:$J$204,D2_WAV!$A$5:$A$204,$A106,D2_WAV!$D$5:$D$204,"&gt;2015",D2_WAV!$D$5:$D$204,"&lt;="&amp;A_Stammdaten!$B$9)-SUMIFS(D2_WAV!$J$5:$J$204,D2_WAV!$A$5:$A$204,$A106,D2_WAV!$B$5:$B$204,"Geschäfts- oder Firmenwert",D2_WAV!$D$5:$D$204,"&gt;2015",D2_WAV!$D$5:$D$204,"&lt;="&amp;A_Stammdaten!$B$9)</f>
        <v>0</v>
      </c>
      <c r="H106" s="118">
        <f>SUMIFS(D1_BKZ_NAKB_SoPo!$H$5:$H$204,D1_BKZ_NAKB_SoPo!$A$5:$A$204,$A106)</f>
        <v>0</v>
      </c>
      <c r="I106" s="118">
        <f>SUMIF(D_SAV!$A$5:$A$2004,$A106,D_SAV!$U$5:$U$2004)</f>
        <v>0</v>
      </c>
      <c r="J106" s="118">
        <f>SUMIFS(D2_WAV!$L$5:$L$204,D2_WAV!$A$5:$A$204,$A106,D2_WAV!$D$5:$D$204,"&gt;2015",D2_WAV!$D$5:$D$204,"&lt;="&amp;A_Stammdaten!$B$9)-SUMIFS(D2_WAV!$L$5:$L$204,D2_WAV!$A$5:$A$204,$A106,D2_WAV!$B$5:$B$204,"Geschäfts- oder Firmenwert",D2_WAV!$D$5:$D$204,"&gt;2015",D2_WAV!$D$5:$D$204,"&lt;="&amp;A_Stammdaten!$B$9)</f>
        <v>0</v>
      </c>
      <c r="K106" s="118">
        <f>SUMIFS(D1_BKZ_NAKB_SoPo!$I$5:$I$204,D1_BKZ_NAKB_SoPo!$A$5:$A$204,$A106)</f>
        <v>0</v>
      </c>
      <c r="L106" s="118">
        <f t="shared" si="11"/>
        <v>0</v>
      </c>
      <c r="M106" s="55">
        <f>$L106*Listen!$H$4</f>
        <v>0</v>
      </c>
      <c r="N106" s="118">
        <f>$L106*0.4*Listen!$H$2*0.035*A_Stammdaten!E133</f>
        <v>0</v>
      </c>
      <c r="O106" s="55">
        <f t="shared" si="12"/>
        <v>0</v>
      </c>
    </row>
    <row r="107" spans="1:15" ht="15" x14ac:dyDescent="0.25">
      <c r="A107" s="116">
        <f>A_Stammdaten!A134</f>
        <v>0</v>
      </c>
      <c r="B107" s="117">
        <f>A_Stammdaten!B134</f>
        <v>0</v>
      </c>
      <c r="C107" s="55">
        <f t="shared" si="10"/>
        <v>0</v>
      </c>
      <c r="D107" s="118">
        <f>SUMIF(D_SAV!$A$5:$A$2004,$A107,D_SAV!$T$5:$T$2004)</f>
        <v>0</v>
      </c>
      <c r="E107" s="118">
        <f>SUMIFS(D2_WAV!$K$5:$K$204,D2_WAV!$A$5:$A$204,$A107,D2_WAV!$D$5:$D$204,"&gt;2015",D2_WAV!$D$5:$D$204,"&lt;="&amp;A_Stammdaten!$B$9)-SUMIFS(D2_WAV!$K$5:$K$204,D2_WAV!$A$5:$A$204,$A107,D2_WAV!$B$5:$B$204,"Geschäfts- oder Firmenwert",D2_WAV!$D$5:$D$204,"&gt;2015",D2_WAV!$D$5:$D$204,"&lt;="&amp;A_Stammdaten!$B$9)</f>
        <v>0</v>
      </c>
      <c r="F107" s="118">
        <f>SUMIF(D_SAV!$A$5:$A$2004,$A107,D_SAV!$S$5:$S$2004)</f>
        <v>0</v>
      </c>
      <c r="G107" s="118">
        <f>SUMIFS(D2_WAV!$J$5:$J$204,D2_WAV!$A$5:$A$204,$A107,D2_WAV!$D$5:$D$204,"&gt;2015",D2_WAV!$D$5:$D$204,"&lt;="&amp;A_Stammdaten!$B$9)-SUMIFS(D2_WAV!$J$5:$J$204,D2_WAV!$A$5:$A$204,$A107,D2_WAV!$B$5:$B$204,"Geschäfts- oder Firmenwert",D2_WAV!$D$5:$D$204,"&gt;2015",D2_WAV!$D$5:$D$204,"&lt;="&amp;A_Stammdaten!$B$9)</f>
        <v>0</v>
      </c>
      <c r="H107" s="118">
        <f>SUMIFS(D1_BKZ_NAKB_SoPo!$H$5:$H$204,D1_BKZ_NAKB_SoPo!$A$5:$A$204,$A107)</f>
        <v>0</v>
      </c>
      <c r="I107" s="118">
        <f>SUMIF(D_SAV!$A$5:$A$2004,$A107,D_SAV!$U$5:$U$2004)</f>
        <v>0</v>
      </c>
      <c r="J107" s="118">
        <f>SUMIFS(D2_WAV!$L$5:$L$204,D2_WAV!$A$5:$A$204,$A107,D2_WAV!$D$5:$D$204,"&gt;2015",D2_WAV!$D$5:$D$204,"&lt;="&amp;A_Stammdaten!$B$9)-SUMIFS(D2_WAV!$L$5:$L$204,D2_WAV!$A$5:$A$204,$A107,D2_WAV!$B$5:$B$204,"Geschäfts- oder Firmenwert",D2_WAV!$D$5:$D$204,"&gt;2015",D2_WAV!$D$5:$D$204,"&lt;="&amp;A_Stammdaten!$B$9)</f>
        <v>0</v>
      </c>
      <c r="K107" s="118">
        <f>SUMIFS(D1_BKZ_NAKB_SoPo!$I$5:$I$204,D1_BKZ_NAKB_SoPo!$A$5:$A$204,$A107)</f>
        <v>0</v>
      </c>
      <c r="L107" s="118">
        <f t="shared" si="11"/>
        <v>0</v>
      </c>
      <c r="M107" s="55">
        <f>$L107*Listen!$H$4</f>
        <v>0</v>
      </c>
      <c r="N107" s="118">
        <f>$L107*0.4*Listen!$H$2*0.035*A_Stammdaten!E134</f>
        <v>0</v>
      </c>
      <c r="O107" s="55">
        <f t="shared" si="12"/>
        <v>0</v>
      </c>
    </row>
  </sheetData>
  <pageMargins left="0.70866141732283472" right="0.70866141732283472" top="0.78740157480314965" bottom="0.78740157480314965" header="0.31496062992125984" footer="0.31496062992125984"/>
  <pageSetup paperSize="9" scale="47" fitToHeight="0" orientation="landscape" r:id="rId1"/>
  <headerFooter>
    <oddFooter>&amp;C&amp;P</oddFooter>
  </headerFooter>
  <rowBreaks count="1" manualBreakCount="1">
    <brk id="50" max="14" man="1"/>
  </rowBreaks>
  <ignoredErrors>
    <ignoredError sqref="C8:C107 M8:O10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
    <tabColor rgb="FFFFFFCC"/>
    <pageSetUpPr fitToPage="1"/>
  </sheetPr>
  <dimension ref="A1:AE2004"/>
  <sheetViews>
    <sheetView showGridLines="0" showZeros="0" zoomScaleNormal="100" workbookViewId="0">
      <pane ySplit="4" topLeftCell="A5" activePane="bottomLeft" state="frozen"/>
      <selection pane="bottomLeft" activeCell="L5" sqref="L5"/>
    </sheetView>
  </sheetViews>
  <sheetFormatPr baseColWidth="10" defaultColWidth="9.140625" defaultRowHeight="15" x14ac:dyDescent="0.25"/>
  <cols>
    <col min="1" max="1" width="9.140625" style="6"/>
    <col min="2" max="2" width="49.42578125" style="6" customWidth="1"/>
    <col min="3" max="3" width="14.5703125" style="16" customWidth="1"/>
    <col min="4" max="6" width="17.28515625" style="6" customWidth="1"/>
    <col min="7" max="9" width="15.7109375" style="6" customWidth="1"/>
    <col min="10" max="11" width="10.7109375" style="6" customWidth="1"/>
    <col min="12" max="18" width="6.28515625" style="6" customWidth="1"/>
    <col min="19" max="19" width="13.85546875" style="6" customWidth="1"/>
    <col min="20" max="20" width="16.42578125" style="6" customWidth="1"/>
    <col min="21" max="21" width="13.42578125" style="6" customWidth="1"/>
    <col min="22" max="22" width="10.42578125" style="6" customWidth="1"/>
    <col min="23" max="23" width="11.5703125" style="6" customWidth="1"/>
    <col min="24" max="24" width="9.140625" style="6" customWidth="1"/>
    <col min="25" max="25" width="9.28515625" style="6" customWidth="1"/>
    <col min="26" max="26" width="10.140625" style="6" customWidth="1"/>
    <col min="27" max="27" width="10.42578125" style="6" customWidth="1"/>
    <col min="28" max="28" width="9.42578125" style="6" customWidth="1"/>
    <col min="29" max="29" width="6.28515625" style="6" customWidth="1"/>
    <col min="30" max="30" width="16.42578125" style="6" customWidth="1"/>
    <col min="31" max="31" width="23.28515625" style="6" customWidth="1"/>
    <col min="32" max="32" width="16.85546875" style="6" customWidth="1"/>
    <col min="33" max="16384" width="9.140625" style="6"/>
  </cols>
  <sheetData>
    <row r="1" spans="1:31" ht="24.95" customHeight="1" x14ac:dyDescent="0.3">
      <c r="A1" s="81" t="s">
        <v>197</v>
      </c>
      <c r="C1" s="6"/>
      <c r="Q1" s="11"/>
    </row>
    <row r="2" spans="1:31" ht="20.100000000000001" customHeight="1" x14ac:dyDescent="0.25">
      <c r="A2" s="80" t="str">
        <f>ROMAN(COLUMN())</f>
        <v>I</v>
      </c>
      <c r="B2" s="80" t="str">
        <f t="shared" ref="B2:AB2" si="0">ROMAN(COLUMN())</f>
        <v>II</v>
      </c>
      <c r="C2" s="80" t="str">
        <f t="shared" si="0"/>
        <v>III</v>
      </c>
      <c r="D2" s="80" t="str">
        <f t="shared" si="0"/>
        <v>IV</v>
      </c>
      <c r="E2" s="80" t="str">
        <f t="shared" si="0"/>
        <v>V</v>
      </c>
      <c r="F2" s="80" t="str">
        <f t="shared" si="0"/>
        <v>VI</v>
      </c>
      <c r="G2" s="80" t="str">
        <f t="shared" si="0"/>
        <v>VII</v>
      </c>
      <c r="H2" s="80" t="str">
        <f t="shared" si="0"/>
        <v>VIII</v>
      </c>
      <c r="I2" s="80" t="str">
        <f t="shared" si="0"/>
        <v>IX</v>
      </c>
      <c r="J2" s="80" t="str">
        <f t="shared" si="0"/>
        <v>X</v>
      </c>
      <c r="K2" s="80" t="str">
        <f t="shared" si="0"/>
        <v>XI</v>
      </c>
      <c r="L2" s="80" t="str">
        <f t="shared" si="0"/>
        <v>XII</v>
      </c>
      <c r="M2" s="80" t="str">
        <f t="shared" si="0"/>
        <v>XIII</v>
      </c>
      <c r="N2" s="80" t="str">
        <f t="shared" si="0"/>
        <v>XIV</v>
      </c>
      <c r="O2" s="80" t="str">
        <f t="shared" si="0"/>
        <v>XV</v>
      </c>
      <c r="P2" s="80" t="str">
        <f t="shared" si="0"/>
        <v>XVI</v>
      </c>
      <c r="Q2" s="80" t="str">
        <f t="shared" si="0"/>
        <v>XVII</v>
      </c>
      <c r="R2" s="80" t="str">
        <f t="shared" si="0"/>
        <v>XVIII</v>
      </c>
      <c r="S2" s="80" t="str">
        <f t="shared" si="0"/>
        <v>XIX</v>
      </c>
      <c r="T2" s="80" t="str">
        <f t="shared" si="0"/>
        <v>XX</v>
      </c>
      <c r="U2" s="80" t="str">
        <f t="shared" si="0"/>
        <v>XXI</v>
      </c>
      <c r="V2" s="80" t="str">
        <f t="shared" si="0"/>
        <v>XXII</v>
      </c>
      <c r="W2" s="80" t="str">
        <f t="shared" si="0"/>
        <v>XXIII</v>
      </c>
      <c r="X2" s="80" t="str">
        <f t="shared" si="0"/>
        <v>XXIV</v>
      </c>
      <c r="Y2" s="80" t="str">
        <f t="shared" si="0"/>
        <v>XXV</v>
      </c>
      <c r="Z2" s="80" t="str">
        <f t="shared" si="0"/>
        <v>XXVI</v>
      </c>
      <c r="AA2" s="80" t="str">
        <f t="shared" si="0"/>
        <v>XXVII</v>
      </c>
      <c r="AB2" s="80" t="str">
        <f t="shared" si="0"/>
        <v>XXVIII</v>
      </c>
    </row>
    <row r="3" spans="1:31" ht="20.100000000000001" customHeight="1" x14ac:dyDescent="0.3">
      <c r="A3" s="28" t="s">
        <v>24</v>
      </c>
      <c r="B3" s="29"/>
      <c r="C3" s="30"/>
      <c r="D3" s="28" t="s">
        <v>55</v>
      </c>
      <c r="E3" s="29"/>
      <c r="F3" s="29"/>
      <c r="G3" s="29"/>
      <c r="H3" s="29"/>
      <c r="I3" s="29"/>
      <c r="J3" s="31" t="s">
        <v>13</v>
      </c>
      <c r="K3" s="32"/>
      <c r="L3" s="32"/>
      <c r="M3" s="32"/>
      <c r="N3" s="32"/>
      <c r="O3" s="32"/>
      <c r="P3" s="32"/>
      <c r="Q3" s="32"/>
      <c r="R3" s="33"/>
      <c r="S3" s="31" t="s">
        <v>44</v>
      </c>
      <c r="T3" s="32"/>
      <c r="U3" s="33"/>
      <c r="V3" s="31" t="s">
        <v>42</v>
      </c>
      <c r="W3" s="32"/>
      <c r="X3" s="32"/>
      <c r="Y3" s="32"/>
      <c r="Z3" s="32"/>
      <c r="AA3" s="32"/>
      <c r="AB3" s="33"/>
    </row>
    <row r="4" spans="1:31" s="13" customFormat="1" ht="99.95" customHeight="1" x14ac:dyDescent="0.25">
      <c r="A4" s="37" t="s">
        <v>65</v>
      </c>
      <c r="B4" s="38" t="s">
        <v>9</v>
      </c>
      <c r="C4" s="38" t="s">
        <v>38</v>
      </c>
      <c r="D4" s="39" t="s">
        <v>104</v>
      </c>
      <c r="E4" s="40" t="s">
        <v>10</v>
      </c>
      <c r="F4" s="40" t="s">
        <v>162</v>
      </c>
      <c r="G4" s="41" t="str">
        <f>"(Erwartete) historische AK/HK zum Stand 31.12."&amp;A_Stammdaten!$B$9</f>
        <v>(Erwartete) historische AK/HK zum Stand 31.12.2021</v>
      </c>
      <c r="H4" s="39" t="s">
        <v>147</v>
      </c>
      <c r="I4" s="41" t="str">
        <f>"(Erwartete) historische AK/HK zum Stand 31.12." &amp; A_Stammdaten!$B$9 &amp; "  bereinigt um Investitionsmaßnahmen"</f>
        <v>(Erwartete) historische AK/HK zum Stand 31.12.2021  bereinigt um Investitionsmaßnahmen</v>
      </c>
      <c r="J4" s="37" t="s">
        <v>39</v>
      </c>
      <c r="K4" s="37" t="s">
        <v>59</v>
      </c>
      <c r="L4" s="42">
        <v>2017</v>
      </c>
      <c r="M4" s="42">
        <v>2018</v>
      </c>
      <c r="N4" s="42">
        <v>2019</v>
      </c>
      <c r="O4" s="42">
        <v>2020</v>
      </c>
      <c r="P4" s="42">
        <v>2021</v>
      </c>
      <c r="Q4" s="42">
        <v>2022</v>
      </c>
      <c r="R4" s="42">
        <v>2023</v>
      </c>
      <c r="S4" s="42" t="str">
        <f>"Restwert zum 01.01."&amp;A_Stammdaten!B9</f>
        <v>Restwert zum 01.01.2021</v>
      </c>
      <c r="T4" s="42" t="str">
        <f>"Abschreibungen "&amp;A_Stammdaten!B9</f>
        <v>Abschreibungen 2021</v>
      </c>
      <c r="U4" s="42" t="str">
        <f>"Restwert zum 31.12."&amp;A_Stammdaten!B9</f>
        <v>Restwert zum 31.12.2021</v>
      </c>
      <c r="V4" s="42">
        <v>2017</v>
      </c>
      <c r="W4" s="42">
        <v>2018</v>
      </c>
      <c r="X4" s="42">
        <v>2019</v>
      </c>
      <c r="Y4" s="42">
        <v>2020</v>
      </c>
      <c r="Z4" s="42">
        <v>2021</v>
      </c>
      <c r="AA4" s="42">
        <v>2022</v>
      </c>
      <c r="AB4" s="42">
        <v>2023</v>
      </c>
      <c r="AC4" s="12"/>
    </row>
    <row r="5" spans="1:31" s="15" customFormat="1" x14ac:dyDescent="0.25">
      <c r="A5" s="61"/>
      <c r="B5" s="49"/>
      <c r="C5" s="53"/>
      <c r="D5" s="51"/>
      <c r="E5" s="51"/>
      <c r="F5" s="51"/>
      <c r="G5" s="67">
        <f>D5+E5-F5</f>
        <v>0</v>
      </c>
      <c r="H5" s="49"/>
      <c r="I5" s="67">
        <f>G5-H5</f>
        <v>0</v>
      </c>
      <c r="J5" s="66">
        <f>IF(ISBLANK($B5),0,VLOOKUP($B5,Listen!$A$2:$C$44,2,FALSE))</f>
        <v>0</v>
      </c>
      <c r="K5" s="66">
        <f>IF(ISBLANK($B5),0,VLOOKUP($B5,Listen!$A$2:$C$44,3,FALSE))</f>
        <v>0</v>
      </c>
      <c r="L5" s="54">
        <f>$J5</f>
        <v>0</v>
      </c>
      <c r="M5" s="54">
        <f t="shared" ref="M5:R20" si="1">L5</f>
        <v>0</v>
      </c>
      <c r="N5" s="54">
        <f t="shared" si="1"/>
        <v>0</v>
      </c>
      <c r="O5" s="54">
        <f t="shared" si="1"/>
        <v>0</v>
      </c>
      <c r="P5" s="54">
        <f t="shared" si="1"/>
        <v>0</v>
      </c>
      <c r="Q5" s="54">
        <f t="shared" si="1"/>
        <v>0</v>
      </c>
      <c r="R5" s="54">
        <f t="shared" si="1"/>
        <v>0</v>
      </c>
      <c r="S5" s="65">
        <f>U5+T5</f>
        <v>0</v>
      </c>
      <c r="T5" s="65">
        <f>IF(C5=A_Stammdaten!$B$9,$I5-D_SAV!$U5,HLOOKUP(A_Stammdaten!$B$9-1,$V$4:$AB$2004,ROW(C5)-3,FALSE)-$U5)</f>
        <v>0</v>
      </c>
      <c r="U5" s="65">
        <f>HLOOKUP(A_Stammdaten!$B$9,$V$4:$AB$2004,ROW(C5)-3,FALSE)</f>
        <v>0</v>
      </c>
      <c r="V5" s="65">
        <f t="shared" ref="V5:V68" si="2">IF(OR($C5=0,$I5=0),0,IF($C5&lt;=V$4,$I5-$I5/L5*(V$4-$C5+1),0))</f>
        <v>0</v>
      </c>
      <c r="W5" s="65">
        <f t="shared" ref="W5:W68" si="3">IF(OR($C5=0,$I5=0,M5-(W$4-$C5)=0),0,IF($C5&lt;W$4,V5-V5/(M5-(W$4-$C5)),IF($C5=W$4,$I5-$I5/M5,0)))</f>
        <v>0</v>
      </c>
      <c r="X5" s="65">
        <f t="shared" ref="X5:X68" si="4">IF(OR($C5=0,$I5=0,N5-(X$4-$C5)=0),0,IF($C5&lt;X$4,W5-W5/(N5-(X$4-$C5)),IF($C5=X$4,$I5-$I5/N5,0)))</f>
        <v>0</v>
      </c>
      <c r="Y5" s="65">
        <f t="shared" ref="Y5:Y68" si="5">IF(OR($C5=0,$I5=0,O5-(Y$4-$C5)=0),0,IF($C5&lt;Y$4,X5-X5/(O5-(Y$4-$C5)),IF($C5=Y$4,$I5-$I5/O5,0)))</f>
        <v>0</v>
      </c>
      <c r="Z5" s="65">
        <f t="shared" ref="Z5:Z68" si="6">IF(OR($C5=0,$I5=0,P5-(Z$4-$C5)=0),0,IF($C5&lt;Z$4,Y5-Y5/(P5-(Z$4-$C5)),IF($C5=Z$4,$I5-$I5/P5,0)))</f>
        <v>0</v>
      </c>
      <c r="AA5" s="65">
        <f t="shared" ref="AA5:AA68" si="7">IF(OR($C5=0,$I5=0,Q5-(AA$4-$C5)=0),0,IF($C5&lt;AA$4,Z5-Z5/(Q5-(AA$4-$C5)),IF($C5=AA$4,$I5-$I5/Q5,0)))</f>
        <v>0</v>
      </c>
      <c r="AB5" s="65">
        <f t="shared" ref="AB5:AB68" si="8">IF(OR($C5=0,$I5=0,R5-(AB$4-$C5)=0),0,IF($C5&lt;AB$4,AA5-AA5/(R5-(AB$4-$C5)),IF($C5=AB$4,$I5-$I5/R5,0)))</f>
        <v>0</v>
      </c>
      <c r="AC5" s="14"/>
      <c r="AE5" s="17"/>
    </row>
    <row r="6" spans="1:31" s="15" customFormat="1" x14ac:dyDescent="0.25">
      <c r="A6" s="61"/>
      <c r="B6" s="49"/>
      <c r="C6" s="53"/>
      <c r="D6" s="51"/>
      <c r="E6" s="51"/>
      <c r="F6" s="51"/>
      <c r="G6" s="67">
        <f t="shared" ref="G6:G69" si="9">D6+E6-F6</f>
        <v>0</v>
      </c>
      <c r="H6" s="49"/>
      <c r="I6" s="67">
        <f t="shared" ref="I6:I69" si="10">G6-H6</f>
        <v>0</v>
      </c>
      <c r="J6" s="66">
        <f>IF(ISBLANK($B6),0,VLOOKUP($B6,Listen!$A$2:$C$44,2,FALSE))</f>
        <v>0</v>
      </c>
      <c r="K6" s="66">
        <f>IF(ISBLANK($B6),0,VLOOKUP($B6,Listen!$A$2:$C$44,3,FALSE))</f>
        <v>0</v>
      </c>
      <c r="L6" s="54">
        <f t="shared" ref="L6:L69" si="11">$J6</f>
        <v>0</v>
      </c>
      <c r="M6" s="54">
        <f t="shared" si="1"/>
        <v>0</v>
      </c>
      <c r="N6" s="54">
        <f t="shared" si="1"/>
        <v>0</v>
      </c>
      <c r="O6" s="54">
        <f t="shared" ref="O6" si="12">N6</f>
        <v>0</v>
      </c>
      <c r="P6" s="54">
        <f t="shared" si="1"/>
        <v>0</v>
      </c>
      <c r="Q6" s="54">
        <f t="shared" ref="Q6:Q69" si="13">P6</f>
        <v>0</v>
      </c>
      <c r="R6" s="54">
        <f t="shared" ref="R6:R69" si="14">Q6</f>
        <v>0</v>
      </c>
      <c r="S6" s="65">
        <f t="shared" ref="S6:S34" si="15">U6+T6</f>
        <v>0</v>
      </c>
      <c r="T6" s="65">
        <f>IF(C6=A_Stammdaten!$B$9,$I6-D_SAV!$U6,HLOOKUP(A_Stammdaten!$B$9-1,$V$4:$AB$2004,ROW(C6)-3,FALSE)-$U6)</f>
        <v>0</v>
      </c>
      <c r="U6" s="65">
        <f>HLOOKUP(A_Stammdaten!$B$9,$V$4:$AB$2004,ROW(C6)-3,FALSE)</f>
        <v>0</v>
      </c>
      <c r="V6" s="65">
        <f t="shared" si="2"/>
        <v>0</v>
      </c>
      <c r="W6" s="65">
        <f t="shared" si="3"/>
        <v>0</v>
      </c>
      <c r="X6" s="65">
        <f t="shared" si="4"/>
        <v>0</v>
      </c>
      <c r="Y6" s="65">
        <f t="shared" si="5"/>
        <v>0</v>
      </c>
      <c r="Z6" s="65">
        <f t="shared" si="6"/>
        <v>0</v>
      </c>
      <c r="AA6" s="65">
        <f t="shared" si="7"/>
        <v>0</v>
      </c>
      <c r="AB6" s="65">
        <f t="shared" si="8"/>
        <v>0</v>
      </c>
      <c r="AC6" s="14"/>
    </row>
    <row r="7" spans="1:31" s="15" customFormat="1" x14ac:dyDescent="0.25">
      <c r="A7" s="61"/>
      <c r="B7" s="49"/>
      <c r="C7" s="53"/>
      <c r="D7" s="51"/>
      <c r="E7" s="51"/>
      <c r="F7" s="51"/>
      <c r="G7" s="67">
        <f t="shared" si="9"/>
        <v>0</v>
      </c>
      <c r="H7" s="49"/>
      <c r="I7" s="67">
        <f t="shared" si="10"/>
        <v>0</v>
      </c>
      <c r="J7" s="66">
        <f>IF(ISBLANK($B7),0,VLOOKUP($B7,Listen!$A$2:$C$44,2,FALSE))</f>
        <v>0</v>
      </c>
      <c r="K7" s="66">
        <f>IF(ISBLANK($B7),0,VLOOKUP($B7,Listen!$A$2:$C$44,3,FALSE))</f>
        <v>0</v>
      </c>
      <c r="L7" s="54">
        <f t="shared" si="11"/>
        <v>0</v>
      </c>
      <c r="M7" s="54">
        <f t="shared" si="1"/>
        <v>0</v>
      </c>
      <c r="N7" s="54">
        <f t="shared" si="1"/>
        <v>0</v>
      </c>
      <c r="O7" s="54">
        <f t="shared" ref="O7" si="16">N7</f>
        <v>0</v>
      </c>
      <c r="P7" s="54">
        <f t="shared" si="1"/>
        <v>0</v>
      </c>
      <c r="Q7" s="54">
        <f t="shared" si="13"/>
        <v>0</v>
      </c>
      <c r="R7" s="54">
        <f t="shared" si="14"/>
        <v>0</v>
      </c>
      <c r="S7" s="65">
        <f t="shared" si="15"/>
        <v>0</v>
      </c>
      <c r="T7" s="65">
        <f>IF(C7=A_Stammdaten!$B$9,$I7-D_SAV!$U7,HLOOKUP(A_Stammdaten!$B$9-1,$V$4:$AB$2004,ROW(C7)-3,FALSE)-$U7)</f>
        <v>0</v>
      </c>
      <c r="U7" s="65">
        <f>HLOOKUP(A_Stammdaten!$B$9,$V$4:$AB$2004,ROW(C7)-3,FALSE)</f>
        <v>0</v>
      </c>
      <c r="V7" s="65">
        <f t="shared" si="2"/>
        <v>0</v>
      </c>
      <c r="W7" s="65">
        <f t="shared" si="3"/>
        <v>0</v>
      </c>
      <c r="X7" s="65">
        <f t="shared" si="4"/>
        <v>0</v>
      </c>
      <c r="Y7" s="65">
        <f t="shared" si="5"/>
        <v>0</v>
      </c>
      <c r="Z7" s="65">
        <f t="shared" si="6"/>
        <v>0</v>
      </c>
      <c r="AA7" s="65">
        <f t="shared" si="7"/>
        <v>0</v>
      </c>
      <c r="AB7" s="65">
        <f t="shared" si="8"/>
        <v>0</v>
      </c>
      <c r="AC7" s="14"/>
    </row>
    <row r="8" spans="1:31" s="15" customFormat="1" x14ac:dyDescent="0.25">
      <c r="A8" s="61"/>
      <c r="B8" s="49"/>
      <c r="C8" s="53"/>
      <c r="D8" s="51"/>
      <c r="E8" s="51"/>
      <c r="F8" s="51"/>
      <c r="G8" s="67">
        <f t="shared" si="9"/>
        <v>0</v>
      </c>
      <c r="H8" s="49"/>
      <c r="I8" s="67">
        <f t="shared" si="10"/>
        <v>0</v>
      </c>
      <c r="J8" s="66">
        <f>IF(ISBLANK($B8),0,VLOOKUP($B8,Listen!$A$2:$C$44,2,FALSE))</f>
        <v>0</v>
      </c>
      <c r="K8" s="66">
        <f>IF(ISBLANK($B8),0,VLOOKUP($B8,Listen!$A$2:$C$44,3,FALSE))</f>
        <v>0</v>
      </c>
      <c r="L8" s="54">
        <f t="shared" si="11"/>
        <v>0</v>
      </c>
      <c r="M8" s="54">
        <f t="shared" si="1"/>
        <v>0</v>
      </c>
      <c r="N8" s="54">
        <f t="shared" si="1"/>
        <v>0</v>
      </c>
      <c r="O8" s="54">
        <f t="shared" ref="O8" si="17">N8</f>
        <v>0</v>
      </c>
      <c r="P8" s="54">
        <f t="shared" si="1"/>
        <v>0</v>
      </c>
      <c r="Q8" s="54">
        <f t="shared" si="13"/>
        <v>0</v>
      </c>
      <c r="R8" s="54">
        <f t="shared" si="14"/>
        <v>0</v>
      </c>
      <c r="S8" s="65">
        <f t="shared" si="15"/>
        <v>0</v>
      </c>
      <c r="T8" s="65">
        <f>IF(C8=A_Stammdaten!$B$9,$I8-D_SAV!$U8,HLOOKUP(A_Stammdaten!$B$9-1,$V$4:$AB$2004,ROW(C8)-3,FALSE)-$U8)</f>
        <v>0</v>
      </c>
      <c r="U8" s="65">
        <f>HLOOKUP(A_Stammdaten!$B$9,$V$4:$AB$2004,ROW(C8)-3,FALSE)</f>
        <v>0</v>
      </c>
      <c r="V8" s="65">
        <f t="shared" si="2"/>
        <v>0</v>
      </c>
      <c r="W8" s="65">
        <f t="shared" si="3"/>
        <v>0</v>
      </c>
      <c r="X8" s="65">
        <f t="shared" si="4"/>
        <v>0</v>
      </c>
      <c r="Y8" s="65">
        <f t="shared" si="5"/>
        <v>0</v>
      </c>
      <c r="Z8" s="65">
        <f t="shared" si="6"/>
        <v>0</v>
      </c>
      <c r="AA8" s="65">
        <f t="shared" si="7"/>
        <v>0</v>
      </c>
      <c r="AB8" s="65">
        <f t="shared" si="8"/>
        <v>0</v>
      </c>
      <c r="AC8" s="14"/>
    </row>
    <row r="9" spans="1:31" s="15" customFormat="1" x14ac:dyDescent="0.25">
      <c r="A9" s="61"/>
      <c r="B9" s="49"/>
      <c r="C9" s="53"/>
      <c r="D9" s="51"/>
      <c r="E9" s="51"/>
      <c r="F9" s="51"/>
      <c r="G9" s="67">
        <f t="shared" si="9"/>
        <v>0</v>
      </c>
      <c r="H9" s="49"/>
      <c r="I9" s="67">
        <f t="shared" si="10"/>
        <v>0</v>
      </c>
      <c r="J9" s="66">
        <f>IF(ISBLANK($B9),0,VLOOKUP($B9,Listen!$A$2:$C$44,2,FALSE))</f>
        <v>0</v>
      </c>
      <c r="K9" s="66">
        <f>IF(ISBLANK($B9),0,VLOOKUP($B9,Listen!$A$2:$C$44,3,FALSE))</f>
        <v>0</v>
      </c>
      <c r="L9" s="54">
        <f t="shared" si="11"/>
        <v>0</v>
      </c>
      <c r="M9" s="54">
        <f t="shared" si="1"/>
        <v>0</v>
      </c>
      <c r="N9" s="54">
        <f t="shared" si="1"/>
        <v>0</v>
      </c>
      <c r="O9" s="54">
        <f t="shared" ref="O9" si="18">N9</f>
        <v>0</v>
      </c>
      <c r="P9" s="54">
        <f t="shared" si="1"/>
        <v>0</v>
      </c>
      <c r="Q9" s="54">
        <f t="shared" si="13"/>
        <v>0</v>
      </c>
      <c r="R9" s="54">
        <f t="shared" si="14"/>
        <v>0</v>
      </c>
      <c r="S9" s="65">
        <f t="shared" si="15"/>
        <v>0</v>
      </c>
      <c r="T9" s="65">
        <f>IF(C9=A_Stammdaten!$B$9,$I9-D_SAV!$U9,HLOOKUP(A_Stammdaten!$B$9-1,$V$4:$AB$2004,ROW(C9)-3,FALSE)-$U9)</f>
        <v>0</v>
      </c>
      <c r="U9" s="65">
        <f>HLOOKUP(A_Stammdaten!$B$9,$V$4:$AB$2004,ROW(C9)-3,FALSE)</f>
        <v>0</v>
      </c>
      <c r="V9" s="65">
        <f t="shared" si="2"/>
        <v>0</v>
      </c>
      <c r="W9" s="65">
        <f t="shared" si="3"/>
        <v>0</v>
      </c>
      <c r="X9" s="65">
        <f t="shared" si="4"/>
        <v>0</v>
      </c>
      <c r="Y9" s="65">
        <f t="shared" si="5"/>
        <v>0</v>
      </c>
      <c r="Z9" s="65">
        <f t="shared" si="6"/>
        <v>0</v>
      </c>
      <c r="AA9" s="65">
        <f t="shared" si="7"/>
        <v>0</v>
      </c>
      <c r="AB9" s="65">
        <f t="shared" si="8"/>
        <v>0</v>
      </c>
      <c r="AC9" s="14"/>
    </row>
    <row r="10" spans="1:31" s="15" customFormat="1" x14ac:dyDescent="0.25">
      <c r="A10" s="61"/>
      <c r="B10" s="49"/>
      <c r="C10" s="53"/>
      <c r="D10" s="51"/>
      <c r="E10" s="51"/>
      <c r="F10" s="51"/>
      <c r="G10" s="67">
        <f t="shared" si="9"/>
        <v>0</v>
      </c>
      <c r="H10" s="49"/>
      <c r="I10" s="67">
        <f t="shared" si="10"/>
        <v>0</v>
      </c>
      <c r="J10" s="66">
        <f>IF(ISBLANK($B10),0,VLOOKUP($B10,Listen!$A$2:$C$44,2,FALSE))</f>
        <v>0</v>
      </c>
      <c r="K10" s="66">
        <f>IF(ISBLANK($B10),0,VLOOKUP($B10,Listen!$A$2:$C$44,3,FALSE))</f>
        <v>0</v>
      </c>
      <c r="L10" s="54">
        <f t="shared" si="11"/>
        <v>0</v>
      </c>
      <c r="M10" s="54">
        <f t="shared" si="1"/>
        <v>0</v>
      </c>
      <c r="N10" s="54">
        <f t="shared" si="1"/>
        <v>0</v>
      </c>
      <c r="O10" s="54">
        <f t="shared" ref="O10" si="19">N10</f>
        <v>0</v>
      </c>
      <c r="P10" s="54">
        <f t="shared" si="1"/>
        <v>0</v>
      </c>
      <c r="Q10" s="54">
        <f t="shared" si="13"/>
        <v>0</v>
      </c>
      <c r="R10" s="54">
        <f t="shared" si="14"/>
        <v>0</v>
      </c>
      <c r="S10" s="65">
        <f t="shared" si="15"/>
        <v>0</v>
      </c>
      <c r="T10" s="65">
        <f>IF(C10=A_Stammdaten!$B$9,$I10-D_SAV!$U10,HLOOKUP(A_Stammdaten!$B$9-1,$V$4:$AB$2004,ROW(C10)-3,FALSE)-$U10)</f>
        <v>0</v>
      </c>
      <c r="U10" s="65">
        <f>HLOOKUP(A_Stammdaten!$B$9,$V$4:$AB$2004,ROW(C10)-3,FALSE)</f>
        <v>0</v>
      </c>
      <c r="V10" s="65">
        <f t="shared" si="2"/>
        <v>0</v>
      </c>
      <c r="W10" s="65">
        <f t="shared" si="3"/>
        <v>0</v>
      </c>
      <c r="X10" s="65">
        <f t="shared" si="4"/>
        <v>0</v>
      </c>
      <c r="Y10" s="65">
        <f t="shared" si="5"/>
        <v>0</v>
      </c>
      <c r="Z10" s="65">
        <f t="shared" si="6"/>
        <v>0</v>
      </c>
      <c r="AA10" s="65">
        <f t="shared" si="7"/>
        <v>0</v>
      </c>
      <c r="AB10" s="65">
        <f t="shared" si="8"/>
        <v>0</v>
      </c>
      <c r="AC10" s="14"/>
    </row>
    <row r="11" spans="1:31" s="15" customFormat="1" x14ac:dyDescent="0.25">
      <c r="A11" s="61"/>
      <c r="B11" s="49"/>
      <c r="C11" s="53"/>
      <c r="D11" s="51"/>
      <c r="E11" s="51"/>
      <c r="F11" s="51"/>
      <c r="G11" s="67">
        <f t="shared" si="9"/>
        <v>0</v>
      </c>
      <c r="H11" s="49"/>
      <c r="I11" s="67">
        <f t="shared" si="10"/>
        <v>0</v>
      </c>
      <c r="J11" s="66">
        <f>IF(ISBLANK($B11),0,VLOOKUP($B11,Listen!$A$2:$C$44,2,FALSE))</f>
        <v>0</v>
      </c>
      <c r="K11" s="66">
        <f>IF(ISBLANK($B11),0,VLOOKUP($B11,Listen!$A$2:$C$44,3,FALSE))</f>
        <v>0</v>
      </c>
      <c r="L11" s="54">
        <f t="shared" si="11"/>
        <v>0</v>
      </c>
      <c r="M11" s="54">
        <f t="shared" si="1"/>
        <v>0</v>
      </c>
      <c r="N11" s="54">
        <f t="shared" si="1"/>
        <v>0</v>
      </c>
      <c r="O11" s="54">
        <f t="shared" ref="O11" si="20">N11</f>
        <v>0</v>
      </c>
      <c r="P11" s="54">
        <f t="shared" si="1"/>
        <v>0</v>
      </c>
      <c r="Q11" s="54">
        <f t="shared" si="13"/>
        <v>0</v>
      </c>
      <c r="R11" s="54">
        <f t="shared" si="14"/>
        <v>0</v>
      </c>
      <c r="S11" s="65">
        <f t="shared" si="15"/>
        <v>0</v>
      </c>
      <c r="T11" s="65">
        <f>IF(C11=A_Stammdaten!$B$9,$I11-D_SAV!$U11,HLOOKUP(A_Stammdaten!$B$9-1,$V$4:$AB$2004,ROW(C11)-3,FALSE)-$U11)</f>
        <v>0</v>
      </c>
      <c r="U11" s="65">
        <f>HLOOKUP(A_Stammdaten!$B$9,$V$4:$AB$2004,ROW(C11)-3,FALSE)</f>
        <v>0</v>
      </c>
      <c r="V11" s="65">
        <f t="shared" si="2"/>
        <v>0</v>
      </c>
      <c r="W11" s="65">
        <f t="shared" si="3"/>
        <v>0</v>
      </c>
      <c r="X11" s="65">
        <f t="shared" si="4"/>
        <v>0</v>
      </c>
      <c r="Y11" s="65">
        <f t="shared" si="5"/>
        <v>0</v>
      </c>
      <c r="Z11" s="65">
        <f t="shared" si="6"/>
        <v>0</v>
      </c>
      <c r="AA11" s="65">
        <f t="shared" si="7"/>
        <v>0</v>
      </c>
      <c r="AB11" s="65">
        <f t="shared" si="8"/>
        <v>0</v>
      </c>
      <c r="AC11" s="14"/>
    </row>
    <row r="12" spans="1:31" s="15" customFormat="1" x14ac:dyDescent="0.25">
      <c r="A12" s="61"/>
      <c r="B12" s="49"/>
      <c r="C12" s="53"/>
      <c r="D12" s="51"/>
      <c r="E12" s="51"/>
      <c r="F12" s="51"/>
      <c r="G12" s="67">
        <f t="shared" si="9"/>
        <v>0</v>
      </c>
      <c r="H12" s="49"/>
      <c r="I12" s="67">
        <f t="shared" si="10"/>
        <v>0</v>
      </c>
      <c r="J12" s="66">
        <f>IF(ISBLANK($B12),0,VLOOKUP($B12,Listen!$A$2:$C$44,2,FALSE))</f>
        <v>0</v>
      </c>
      <c r="K12" s="66">
        <f>IF(ISBLANK($B12),0,VLOOKUP($B12,Listen!$A$2:$C$44,3,FALSE))</f>
        <v>0</v>
      </c>
      <c r="L12" s="54">
        <f t="shared" si="11"/>
        <v>0</v>
      </c>
      <c r="M12" s="54">
        <f t="shared" si="1"/>
        <v>0</v>
      </c>
      <c r="N12" s="54">
        <f t="shared" si="1"/>
        <v>0</v>
      </c>
      <c r="O12" s="54">
        <f t="shared" ref="O12" si="21">N12</f>
        <v>0</v>
      </c>
      <c r="P12" s="54">
        <f t="shared" si="1"/>
        <v>0</v>
      </c>
      <c r="Q12" s="54">
        <f t="shared" si="13"/>
        <v>0</v>
      </c>
      <c r="R12" s="54">
        <f t="shared" si="14"/>
        <v>0</v>
      </c>
      <c r="S12" s="65">
        <f t="shared" si="15"/>
        <v>0</v>
      </c>
      <c r="T12" s="65">
        <f>IF(C12=A_Stammdaten!$B$9,$I12-D_SAV!$U12,HLOOKUP(A_Stammdaten!$B$9-1,$V$4:$AB$2004,ROW(C12)-3,FALSE)-$U12)</f>
        <v>0</v>
      </c>
      <c r="U12" s="65">
        <f>HLOOKUP(A_Stammdaten!$B$9,$V$4:$AB$2004,ROW(C12)-3,FALSE)</f>
        <v>0</v>
      </c>
      <c r="V12" s="65">
        <f t="shared" si="2"/>
        <v>0</v>
      </c>
      <c r="W12" s="65">
        <f t="shared" si="3"/>
        <v>0</v>
      </c>
      <c r="X12" s="65">
        <f t="shared" si="4"/>
        <v>0</v>
      </c>
      <c r="Y12" s="65">
        <f t="shared" si="5"/>
        <v>0</v>
      </c>
      <c r="Z12" s="65">
        <f t="shared" si="6"/>
        <v>0</v>
      </c>
      <c r="AA12" s="65">
        <f t="shared" si="7"/>
        <v>0</v>
      </c>
      <c r="AB12" s="65">
        <f t="shared" si="8"/>
        <v>0</v>
      </c>
      <c r="AC12" s="14"/>
    </row>
    <row r="13" spans="1:31" s="15" customFormat="1" x14ac:dyDescent="0.25">
      <c r="A13" s="61"/>
      <c r="B13" s="49"/>
      <c r="C13" s="53"/>
      <c r="D13" s="51"/>
      <c r="E13" s="51"/>
      <c r="F13" s="51"/>
      <c r="G13" s="67">
        <f t="shared" si="9"/>
        <v>0</v>
      </c>
      <c r="H13" s="49"/>
      <c r="I13" s="67">
        <f t="shared" si="10"/>
        <v>0</v>
      </c>
      <c r="J13" s="66">
        <f>IF(ISBLANK($B13),0,VLOOKUP($B13,Listen!$A$2:$C$44,2,FALSE))</f>
        <v>0</v>
      </c>
      <c r="K13" s="66">
        <f>IF(ISBLANK($B13),0,VLOOKUP($B13,Listen!$A$2:$C$44,3,FALSE))</f>
        <v>0</v>
      </c>
      <c r="L13" s="54">
        <f t="shared" si="11"/>
        <v>0</v>
      </c>
      <c r="M13" s="54">
        <f t="shared" si="1"/>
        <v>0</v>
      </c>
      <c r="N13" s="54">
        <f t="shared" si="1"/>
        <v>0</v>
      </c>
      <c r="O13" s="54">
        <f t="shared" ref="O13" si="22">N13</f>
        <v>0</v>
      </c>
      <c r="P13" s="54">
        <f t="shared" si="1"/>
        <v>0</v>
      </c>
      <c r="Q13" s="54">
        <f t="shared" si="13"/>
        <v>0</v>
      </c>
      <c r="R13" s="54">
        <f t="shared" si="14"/>
        <v>0</v>
      </c>
      <c r="S13" s="65">
        <f t="shared" si="15"/>
        <v>0</v>
      </c>
      <c r="T13" s="65">
        <f>IF(C13=A_Stammdaten!$B$9,$I13-D_SAV!$U13,HLOOKUP(A_Stammdaten!$B$9-1,$V$4:$AB$2004,ROW(C13)-3,FALSE)-$U13)</f>
        <v>0</v>
      </c>
      <c r="U13" s="65">
        <f>HLOOKUP(A_Stammdaten!$B$9,$V$4:$AB$2004,ROW(C13)-3,FALSE)</f>
        <v>0</v>
      </c>
      <c r="V13" s="65">
        <f t="shared" si="2"/>
        <v>0</v>
      </c>
      <c r="W13" s="65">
        <f t="shared" si="3"/>
        <v>0</v>
      </c>
      <c r="X13" s="65">
        <f t="shared" si="4"/>
        <v>0</v>
      </c>
      <c r="Y13" s="65">
        <f t="shared" si="5"/>
        <v>0</v>
      </c>
      <c r="Z13" s="65">
        <f t="shared" si="6"/>
        <v>0</v>
      </c>
      <c r="AA13" s="65">
        <f t="shared" si="7"/>
        <v>0</v>
      </c>
      <c r="AB13" s="65">
        <f t="shared" si="8"/>
        <v>0</v>
      </c>
      <c r="AC13" s="14"/>
    </row>
    <row r="14" spans="1:31" s="15" customFormat="1" x14ac:dyDescent="0.25">
      <c r="A14" s="61"/>
      <c r="B14" s="49"/>
      <c r="C14" s="53"/>
      <c r="D14" s="51"/>
      <c r="E14" s="51"/>
      <c r="F14" s="51"/>
      <c r="G14" s="67">
        <f t="shared" si="9"/>
        <v>0</v>
      </c>
      <c r="H14" s="49"/>
      <c r="I14" s="67">
        <f t="shared" si="10"/>
        <v>0</v>
      </c>
      <c r="J14" s="66">
        <f>IF(ISBLANK($B14),0,VLOOKUP($B14,Listen!$A$2:$C$44,2,FALSE))</f>
        <v>0</v>
      </c>
      <c r="K14" s="66">
        <f>IF(ISBLANK($B14),0,VLOOKUP($B14,Listen!$A$2:$C$44,3,FALSE))</f>
        <v>0</v>
      </c>
      <c r="L14" s="54">
        <f t="shared" si="11"/>
        <v>0</v>
      </c>
      <c r="M14" s="54">
        <f t="shared" si="1"/>
        <v>0</v>
      </c>
      <c r="N14" s="54">
        <f t="shared" si="1"/>
        <v>0</v>
      </c>
      <c r="O14" s="54">
        <f t="shared" ref="O14" si="23">N14</f>
        <v>0</v>
      </c>
      <c r="P14" s="54">
        <f t="shared" si="1"/>
        <v>0</v>
      </c>
      <c r="Q14" s="54">
        <f t="shared" si="13"/>
        <v>0</v>
      </c>
      <c r="R14" s="54">
        <f t="shared" si="14"/>
        <v>0</v>
      </c>
      <c r="S14" s="65">
        <f t="shared" si="15"/>
        <v>0</v>
      </c>
      <c r="T14" s="65">
        <f>IF(C14=A_Stammdaten!$B$9,$I14-D_SAV!$U14,HLOOKUP(A_Stammdaten!$B$9-1,$V$4:$AB$2004,ROW(C14)-3,FALSE)-$U14)</f>
        <v>0</v>
      </c>
      <c r="U14" s="65">
        <f>HLOOKUP(A_Stammdaten!$B$9,$V$4:$AB$2004,ROW(C14)-3,FALSE)</f>
        <v>0</v>
      </c>
      <c r="V14" s="65">
        <f t="shared" si="2"/>
        <v>0</v>
      </c>
      <c r="W14" s="65">
        <f t="shared" si="3"/>
        <v>0</v>
      </c>
      <c r="X14" s="65">
        <f t="shared" si="4"/>
        <v>0</v>
      </c>
      <c r="Y14" s="65">
        <f t="shared" si="5"/>
        <v>0</v>
      </c>
      <c r="Z14" s="65">
        <f t="shared" si="6"/>
        <v>0</v>
      </c>
      <c r="AA14" s="65">
        <f t="shared" si="7"/>
        <v>0</v>
      </c>
      <c r="AB14" s="65">
        <f t="shared" si="8"/>
        <v>0</v>
      </c>
    </row>
    <row r="15" spans="1:31" s="15" customFormat="1" x14ac:dyDescent="0.25">
      <c r="A15" s="61"/>
      <c r="B15" s="49"/>
      <c r="C15" s="53"/>
      <c r="D15" s="51"/>
      <c r="E15" s="51"/>
      <c r="F15" s="51"/>
      <c r="G15" s="67">
        <f t="shared" si="9"/>
        <v>0</v>
      </c>
      <c r="H15" s="49"/>
      <c r="I15" s="67">
        <f t="shared" si="10"/>
        <v>0</v>
      </c>
      <c r="J15" s="66">
        <f>IF(ISBLANK($B15),0,VLOOKUP($B15,Listen!$A$2:$C$44,2,FALSE))</f>
        <v>0</v>
      </c>
      <c r="K15" s="66">
        <f>IF(ISBLANK($B15),0,VLOOKUP($B15,Listen!$A$2:$C$44,3,FALSE))</f>
        <v>0</v>
      </c>
      <c r="L15" s="54">
        <f t="shared" si="11"/>
        <v>0</v>
      </c>
      <c r="M15" s="54">
        <f t="shared" si="1"/>
        <v>0</v>
      </c>
      <c r="N15" s="54">
        <f t="shared" si="1"/>
        <v>0</v>
      </c>
      <c r="O15" s="54">
        <f t="shared" ref="O15" si="24">N15</f>
        <v>0</v>
      </c>
      <c r="P15" s="54">
        <f t="shared" si="1"/>
        <v>0</v>
      </c>
      <c r="Q15" s="54">
        <f t="shared" si="13"/>
        <v>0</v>
      </c>
      <c r="R15" s="54">
        <f t="shared" si="14"/>
        <v>0</v>
      </c>
      <c r="S15" s="65">
        <f t="shared" si="15"/>
        <v>0</v>
      </c>
      <c r="T15" s="65">
        <f>IF(C15=A_Stammdaten!$B$9,$I15-D_SAV!$U15,HLOOKUP(A_Stammdaten!$B$9-1,$V$4:$AB$2004,ROW(C15)-3,FALSE)-$U15)</f>
        <v>0</v>
      </c>
      <c r="U15" s="65">
        <f>HLOOKUP(A_Stammdaten!$B$9,$V$4:$AB$2004,ROW(C15)-3,FALSE)</f>
        <v>0</v>
      </c>
      <c r="V15" s="65">
        <f t="shared" si="2"/>
        <v>0</v>
      </c>
      <c r="W15" s="65">
        <f t="shared" si="3"/>
        <v>0</v>
      </c>
      <c r="X15" s="65">
        <f t="shared" si="4"/>
        <v>0</v>
      </c>
      <c r="Y15" s="65">
        <f t="shared" si="5"/>
        <v>0</v>
      </c>
      <c r="Z15" s="65">
        <f t="shared" si="6"/>
        <v>0</v>
      </c>
      <c r="AA15" s="65">
        <f t="shared" si="7"/>
        <v>0</v>
      </c>
      <c r="AB15" s="65">
        <f t="shared" si="8"/>
        <v>0</v>
      </c>
    </row>
    <row r="16" spans="1:31" s="15" customFormat="1" x14ac:dyDescent="0.25">
      <c r="A16" s="61"/>
      <c r="B16" s="49"/>
      <c r="C16" s="53"/>
      <c r="D16" s="51"/>
      <c r="E16" s="51"/>
      <c r="F16" s="51"/>
      <c r="G16" s="67">
        <f t="shared" si="9"/>
        <v>0</v>
      </c>
      <c r="H16" s="49"/>
      <c r="I16" s="67">
        <f t="shared" si="10"/>
        <v>0</v>
      </c>
      <c r="J16" s="66">
        <f>IF(ISBLANK($B16),0,VLOOKUP($B16,Listen!$A$2:$C$44,2,FALSE))</f>
        <v>0</v>
      </c>
      <c r="K16" s="66">
        <f>IF(ISBLANK($B16),0,VLOOKUP($B16,Listen!$A$2:$C$44,3,FALSE))</f>
        <v>0</v>
      </c>
      <c r="L16" s="54">
        <f t="shared" si="11"/>
        <v>0</v>
      </c>
      <c r="M16" s="54">
        <f t="shared" si="1"/>
        <v>0</v>
      </c>
      <c r="N16" s="54">
        <f t="shared" si="1"/>
        <v>0</v>
      </c>
      <c r="O16" s="54">
        <f t="shared" ref="O16" si="25">N16</f>
        <v>0</v>
      </c>
      <c r="P16" s="54">
        <f t="shared" si="1"/>
        <v>0</v>
      </c>
      <c r="Q16" s="54">
        <f t="shared" si="13"/>
        <v>0</v>
      </c>
      <c r="R16" s="54">
        <f t="shared" si="14"/>
        <v>0</v>
      </c>
      <c r="S16" s="65">
        <f t="shared" si="15"/>
        <v>0</v>
      </c>
      <c r="T16" s="65">
        <f>IF(C16=A_Stammdaten!$B$9,$I16-D_SAV!$U16,HLOOKUP(A_Stammdaten!$B$9-1,$V$4:$AB$2004,ROW(C16)-3,FALSE)-$U16)</f>
        <v>0</v>
      </c>
      <c r="U16" s="65">
        <f>HLOOKUP(A_Stammdaten!$B$9,$V$4:$AB$2004,ROW(C16)-3,FALSE)</f>
        <v>0</v>
      </c>
      <c r="V16" s="65">
        <f t="shared" si="2"/>
        <v>0</v>
      </c>
      <c r="W16" s="65">
        <f t="shared" si="3"/>
        <v>0</v>
      </c>
      <c r="X16" s="65">
        <f t="shared" si="4"/>
        <v>0</v>
      </c>
      <c r="Y16" s="65">
        <f t="shared" si="5"/>
        <v>0</v>
      </c>
      <c r="Z16" s="65">
        <f t="shared" si="6"/>
        <v>0</v>
      </c>
      <c r="AA16" s="65">
        <f t="shared" si="7"/>
        <v>0</v>
      </c>
      <c r="AB16" s="65">
        <f t="shared" si="8"/>
        <v>0</v>
      </c>
    </row>
    <row r="17" spans="1:28" s="15" customFormat="1" x14ac:dyDescent="0.25">
      <c r="A17" s="61"/>
      <c r="B17" s="49"/>
      <c r="C17" s="53"/>
      <c r="D17" s="51"/>
      <c r="E17" s="51"/>
      <c r="F17" s="51"/>
      <c r="G17" s="67">
        <f t="shared" si="9"/>
        <v>0</v>
      </c>
      <c r="H17" s="49"/>
      <c r="I17" s="67">
        <f t="shared" si="10"/>
        <v>0</v>
      </c>
      <c r="J17" s="66">
        <f>IF(ISBLANK($B17),0,VLOOKUP($B17,Listen!$A$2:$C$44,2,FALSE))</f>
        <v>0</v>
      </c>
      <c r="K17" s="66">
        <f>IF(ISBLANK($B17),0,VLOOKUP($B17,Listen!$A$2:$C$44,3,FALSE))</f>
        <v>0</v>
      </c>
      <c r="L17" s="54">
        <f t="shared" si="11"/>
        <v>0</v>
      </c>
      <c r="M17" s="54">
        <f t="shared" si="1"/>
        <v>0</v>
      </c>
      <c r="N17" s="54">
        <f t="shared" si="1"/>
        <v>0</v>
      </c>
      <c r="O17" s="54">
        <f t="shared" ref="O17" si="26">N17</f>
        <v>0</v>
      </c>
      <c r="P17" s="54">
        <f t="shared" si="1"/>
        <v>0</v>
      </c>
      <c r="Q17" s="54">
        <f t="shared" si="13"/>
        <v>0</v>
      </c>
      <c r="R17" s="54">
        <f t="shared" si="14"/>
        <v>0</v>
      </c>
      <c r="S17" s="65">
        <f t="shared" si="15"/>
        <v>0</v>
      </c>
      <c r="T17" s="65">
        <f>IF(C17=A_Stammdaten!$B$9,$I17-D_SAV!$U17,HLOOKUP(A_Stammdaten!$B$9-1,$V$4:$AB$2004,ROW(C17)-3,FALSE)-$U17)</f>
        <v>0</v>
      </c>
      <c r="U17" s="65">
        <f>HLOOKUP(A_Stammdaten!$B$9,$V$4:$AB$2004,ROW(C17)-3,FALSE)</f>
        <v>0</v>
      </c>
      <c r="V17" s="65">
        <f t="shared" si="2"/>
        <v>0</v>
      </c>
      <c r="W17" s="65">
        <f t="shared" si="3"/>
        <v>0</v>
      </c>
      <c r="X17" s="65">
        <f t="shared" si="4"/>
        <v>0</v>
      </c>
      <c r="Y17" s="65">
        <f t="shared" si="5"/>
        <v>0</v>
      </c>
      <c r="Z17" s="65">
        <f t="shared" si="6"/>
        <v>0</v>
      </c>
      <c r="AA17" s="65">
        <f t="shared" si="7"/>
        <v>0</v>
      </c>
      <c r="AB17" s="65">
        <f t="shared" si="8"/>
        <v>0</v>
      </c>
    </row>
    <row r="18" spans="1:28" s="15" customFormat="1" x14ac:dyDescent="0.25">
      <c r="A18" s="61"/>
      <c r="B18" s="49"/>
      <c r="C18" s="53"/>
      <c r="D18" s="51"/>
      <c r="E18" s="51"/>
      <c r="F18" s="51"/>
      <c r="G18" s="67">
        <f t="shared" si="9"/>
        <v>0</v>
      </c>
      <c r="H18" s="49"/>
      <c r="I18" s="67">
        <f t="shared" si="10"/>
        <v>0</v>
      </c>
      <c r="J18" s="66">
        <f>IF(ISBLANK($B18),0,VLOOKUP($B18,Listen!$A$2:$C$44,2,FALSE))</f>
        <v>0</v>
      </c>
      <c r="K18" s="66">
        <f>IF(ISBLANK($B18),0,VLOOKUP($B18,Listen!$A$2:$C$44,3,FALSE))</f>
        <v>0</v>
      </c>
      <c r="L18" s="54">
        <f t="shared" si="11"/>
        <v>0</v>
      </c>
      <c r="M18" s="54">
        <f t="shared" si="1"/>
        <v>0</v>
      </c>
      <c r="N18" s="54">
        <f t="shared" si="1"/>
        <v>0</v>
      </c>
      <c r="O18" s="54">
        <f t="shared" ref="O18" si="27">N18</f>
        <v>0</v>
      </c>
      <c r="P18" s="54">
        <f t="shared" si="1"/>
        <v>0</v>
      </c>
      <c r="Q18" s="54">
        <f t="shared" si="13"/>
        <v>0</v>
      </c>
      <c r="R18" s="54">
        <f t="shared" si="14"/>
        <v>0</v>
      </c>
      <c r="S18" s="65">
        <f t="shared" si="15"/>
        <v>0</v>
      </c>
      <c r="T18" s="65">
        <f>IF(C18=A_Stammdaten!$B$9,$I18-D_SAV!$U18,HLOOKUP(A_Stammdaten!$B$9-1,$V$4:$AB$2004,ROW(C18)-3,FALSE)-$U18)</f>
        <v>0</v>
      </c>
      <c r="U18" s="65">
        <f>HLOOKUP(A_Stammdaten!$B$9,$V$4:$AB$2004,ROW(C18)-3,FALSE)</f>
        <v>0</v>
      </c>
      <c r="V18" s="65">
        <f t="shared" si="2"/>
        <v>0</v>
      </c>
      <c r="W18" s="65">
        <f t="shared" si="3"/>
        <v>0</v>
      </c>
      <c r="X18" s="65">
        <f t="shared" si="4"/>
        <v>0</v>
      </c>
      <c r="Y18" s="65">
        <f t="shared" si="5"/>
        <v>0</v>
      </c>
      <c r="Z18" s="65">
        <f t="shared" si="6"/>
        <v>0</v>
      </c>
      <c r="AA18" s="65">
        <f t="shared" si="7"/>
        <v>0</v>
      </c>
      <c r="AB18" s="65">
        <f t="shared" si="8"/>
        <v>0</v>
      </c>
    </row>
    <row r="19" spans="1:28" s="15" customFormat="1" x14ac:dyDescent="0.25">
      <c r="A19" s="61"/>
      <c r="B19" s="49"/>
      <c r="C19" s="53"/>
      <c r="D19" s="51"/>
      <c r="E19" s="51"/>
      <c r="F19" s="51"/>
      <c r="G19" s="67">
        <f t="shared" si="9"/>
        <v>0</v>
      </c>
      <c r="H19" s="49"/>
      <c r="I19" s="67">
        <f t="shared" si="10"/>
        <v>0</v>
      </c>
      <c r="J19" s="66">
        <f>IF(ISBLANK($B19),0,VLOOKUP($B19,Listen!$A$2:$C$44,2,FALSE))</f>
        <v>0</v>
      </c>
      <c r="K19" s="66">
        <f>IF(ISBLANK($B19),0,VLOOKUP($B19,Listen!$A$2:$C$44,3,FALSE))</f>
        <v>0</v>
      </c>
      <c r="L19" s="54">
        <f t="shared" si="11"/>
        <v>0</v>
      </c>
      <c r="M19" s="54">
        <f t="shared" si="1"/>
        <v>0</v>
      </c>
      <c r="N19" s="54">
        <f t="shared" si="1"/>
        <v>0</v>
      </c>
      <c r="O19" s="54">
        <f t="shared" ref="O19" si="28">N19</f>
        <v>0</v>
      </c>
      <c r="P19" s="54">
        <f t="shared" si="1"/>
        <v>0</v>
      </c>
      <c r="Q19" s="54">
        <f t="shared" si="13"/>
        <v>0</v>
      </c>
      <c r="R19" s="54">
        <f t="shared" si="14"/>
        <v>0</v>
      </c>
      <c r="S19" s="65">
        <f t="shared" si="15"/>
        <v>0</v>
      </c>
      <c r="T19" s="65">
        <f>IF(C19=A_Stammdaten!$B$9,$I19-D_SAV!$U19,HLOOKUP(A_Stammdaten!$B$9-1,$V$4:$AB$2004,ROW(C19)-3,FALSE)-$U19)</f>
        <v>0</v>
      </c>
      <c r="U19" s="65">
        <f>HLOOKUP(A_Stammdaten!$B$9,$V$4:$AB$2004,ROW(C19)-3,FALSE)</f>
        <v>0</v>
      </c>
      <c r="V19" s="65">
        <f t="shared" si="2"/>
        <v>0</v>
      </c>
      <c r="W19" s="65">
        <f t="shared" si="3"/>
        <v>0</v>
      </c>
      <c r="X19" s="65">
        <f t="shared" si="4"/>
        <v>0</v>
      </c>
      <c r="Y19" s="65">
        <f t="shared" si="5"/>
        <v>0</v>
      </c>
      <c r="Z19" s="65">
        <f t="shared" si="6"/>
        <v>0</v>
      </c>
      <c r="AA19" s="65">
        <f t="shared" si="7"/>
        <v>0</v>
      </c>
      <c r="AB19" s="65">
        <f t="shared" si="8"/>
        <v>0</v>
      </c>
    </row>
    <row r="20" spans="1:28" s="15" customFormat="1" x14ac:dyDescent="0.25">
      <c r="A20" s="61"/>
      <c r="B20" s="49"/>
      <c r="C20" s="53"/>
      <c r="D20" s="51"/>
      <c r="E20" s="51"/>
      <c r="F20" s="51"/>
      <c r="G20" s="67">
        <f t="shared" si="9"/>
        <v>0</v>
      </c>
      <c r="H20" s="49"/>
      <c r="I20" s="67">
        <f t="shared" si="10"/>
        <v>0</v>
      </c>
      <c r="J20" s="66">
        <f>IF(ISBLANK($B20),0,VLOOKUP($B20,Listen!$A$2:$C$44,2,FALSE))</f>
        <v>0</v>
      </c>
      <c r="K20" s="66">
        <f>IF(ISBLANK($B20),0,VLOOKUP($B20,Listen!$A$2:$C$44,3,FALSE))</f>
        <v>0</v>
      </c>
      <c r="L20" s="54">
        <f t="shared" si="11"/>
        <v>0</v>
      </c>
      <c r="M20" s="54">
        <f t="shared" si="1"/>
        <v>0</v>
      </c>
      <c r="N20" s="54">
        <f t="shared" si="1"/>
        <v>0</v>
      </c>
      <c r="O20" s="54">
        <f t="shared" ref="O20" si="29">N20</f>
        <v>0</v>
      </c>
      <c r="P20" s="54">
        <f t="shared" si="1"/>
        <v>0</v>
      </c>
      <c r="Q20" s="54">
        <f t="shared" si="13"/>
        <v>0</v>
      </c>
      <c r="R20" s="54">
        <f t="shared" si="14"/>
        <v>0</v>
      </c>
      <c r="S20" s="65">
        <f t="shared" si="15"/>
        <v>0</v>
      </c>
      <c r="T20" s="65">
        <f>IF(C20=A_Stammdaten!$B$9,$I20-D_SAV!$U20,HLOOKUP(A_Stammdaten!$B$9-1,$V$4:$AB$2004,ROW(C20)-3,FALSE)-$U20)</f>
        <v>0</v>
      </c>
      <c r="U20" s="65">
        <f>HLOOKUP(A_Stammdaten!$B$9,$V$4:$AB$2004,ROW(C20)-3,FALSE)</f>
        <v>0</v>
      </c>
      <c r="V20" s="65">
        <f t="shared" si="2"/>
        <v>0</v>
      </c>
      <c r="W20" s="65">
        <f t="shared" si="3"/>
        <v>0</v>
      </c>
      <c r="X20" s="65">
        <f t="shared" si="4"/>
        <v>0</v>
      </c>
      <c r="Y20" s="65">
        <f t="shared" si="5"/>
        <v>0</v>
      </c>
      <c r="Z20" s="65">
        <f t="shared" si="6"/>
        <v>0</v>
      </c>
      <c r="AA20" s="65">
        <f t="shared" si="7"/>
        <v>0</v>
      </c>
      <c r="AB20" s="65">
        <f t="shared" si="8"/>
        <v>0</v>
      </c>
    </row>
    <row r="21" spans="1:28" s="15" customFormat="1" x14ac:dyDescent="0.25">
      <c r="A21" s="61"/>
      <c r="B21" s="49"/>
      <c r="C21" s="53"/>
      <c r="D21" s="51"/>
      <c r="E21" s="51"/>
      <c r="F21" s="51"/>
      <c r="G21" s="67">
        <f t="shared" si="9"/>
        <v>0</v>
      </c>
      <c r="H21" s="49"/>
      <c r="I21" s="67">
        <f t="shared" si="10"/>
        <v>0</v>
      </c>
      <c r="J21" s="66">
        <f>IF(ISBLANK($B21),0,VLOOKUP($B21,Listen!$A$2:$C$44,2,FALSE))</f>
        <v>0</v>
      </c>
      <c r="K21" s="66">
        <f>IF(ISBLANK($B21),0,VLOOKUP($B21,Listen!$A$2:$C$44,3,FALSE))</f>
        <v>0</v>
      </c>
      <c r="L21" s="54">
        <f t="shared" si="11"/>
        <v>0</v>
      </c>
      <c r="M21" s="54">
        <f t="shared" ref="M21:M84" si="30">L21</f>
        <v>0</v>
      </c>
      <c r="N21" s="54">
        <f t="shared" ref="N21:N84" si="31">M21</f>
        <v>0</v>
      </c>
      <c r="O21" s="54">
        <f t="shared" ref="O21:P36" si="32">N21</f>
        <v>0</v>
      </c>
      <c r="P21" s="54">
        <f t="shared" si="32"/>
        <v>0</v>
      </c>
      <c r="Q21" s="54">
        <f t="shared" si="13"/>
        <v>0</v>
      </c>
      <c r="R21" s="54">
        <f t="shared" si="14"/>
        <v>0</v>
      </c>
      <c r="S21" s="65">
        <f t="shared" si="15"/>
        <v>0</v>
      </c>
      <c r="T21" s="65">
        <f>IF(C21=A_Stammdaten!$B$9,$I21-D_SAV!$U21,HLOOKUP(A_Stammdaten!$B$9-1,$V$4:$AB$2004,ROW(C21)-3,FALSE)-$U21)</f>
        <v>0</v>
      </c>
      <c r="U21" s="65">
        <f>HLOOKUP(A_Stammdaten!$B$9,$V$4:$AB$2004,ROW(C21)-3,FALSE)</f>
        <v>0</v>
      </c>
      <c r="V21" s="65">
        <f t="shared" si="2"/>
        <v>0</v>
      </c>
      <c r="W21" s="65">
        <f t="shared" si="3"/>
        <v>0</v>
      </c>
      <c r="X21" s="65">
        <f t="shared" si="4"/>
        <v>0</v>
      </c>
      <c r="Y21" s="65">
        <f t="shared" si="5"/>
        <v>0</v>
      </c>
      <c r="Z21" s="65">
        <f t="shared" si="6"/>
        <v>0</v>
      </c>
      <c r="AA21" s="65">
        <f t="shared" si="7"/>
        <v>0</v>
      </c>
      <c r="AB21" s="65">
        <f t="shared" si="8"/>
        <v>0</v>
      </c>
    </row>
    <row r="22" spans="1:28" s="15" customFormat="1" x14ac:dyDescent="0.25">
      <c r="A22" s="61"/>
      <c r="B22" s="49"/>
      <c r="C22" s="53"/>
      <c r="D22" s="51"/>
      <c r="E22" s="51"/>
      <c r="F22" s="51"/>
      <c r="G22" s="67">
        <f t="shared" si="9"/>
        <v>0</v>
      </c>
      <c r="H22" s="49"/>
      <c r="I22" s="67">
        <f t="shared" si="10"/>
        <v>0</v>
      </c>
      <c r="J22" s="66">
        <f>IF(ISBLANK($B22),0,VLOOKUP($B22,Listen!$A$2:$C$44,2,FALSE))</f>
        <v>0</v>
      </c>
      <c r="K22" s="66">
        <f>IF(ISBLANK($B22),0,VLOOKUP($B22,Listen!$A$2:$C$44,3,FALSE))</f>
        <v>0</v>
      </c>
      <c r="L22" s="54">
        <f t="shared" si="11"/>
        <v>0</v>
      </c>
      <c r="M22" s="54">
        <f t="shared" si="30"/>
        <v>0</v>
      </c>
      <c r="N22" s="54">
        <f t="shared" si="31"/>
        <v>0</v>
      </c>
      <c r="O22" s="54">
        <f t="shared" ref="O22" si="33">N22</f>
        <v>0</v>
      </c>
      <c r="P22" s="54">
        <f t="shared" si="32"/>
        <v>0</v>
      </c>
      <c r="Q22" s="54">
        <f t="shared" si="13"/>
        <v>0</v>
      </c>
      <c r="R22" s="54">
        <f t="shared" si="14"/>
        <v>0</v>
      </c>
      <c r="S22" s="65">
        <f t="shared" si="15"/>
        <v>0</v>
      </c>
      <c r="T22" s="65">
        <f>IF(C22=A_Stammdaten!$B$9,$I22-D_SAV!$U22,HLOOKUP(A_Stammdaten!$B$9-1,$V$4:$AB$2004,ROW(C22)-3,FALSE)-$U22)</f>
        <v>0</v>
      </c>
      <c r="U22" s="65">
        <f>HLOOKUP(A_Stammdaten!$B$9,$V$4:$AB$2004,ROW(C22)-3,FALSE)</f>
        <v>0</v>
      </c>
      <c r="V22" s="65">
        <f t="shared" si="2"/>
        <v>0</v>
      </c>
      <c r="W22" s="65">
        <f t="shared" si="3"/>
        <v>0</v>
      </c>
      <c r="X22" s="65">
        <f t="shared" si="4"/>
        <v>0</v>
      </c>
      <c r="Y22" s="65">
        <f t="shared" si="5"/>
        <v>0</v>
      </c>
      <c r="Z22" s="65">
        <f t="shared" si="6"/>
        <v>0</v>
      </c>
      <c r="AA22" s="65">
        <f t="shared" si="7"/>
        <v>0</v>
      </c>
      <c r="AB22" s="65">
        <f t="shared" si="8"/>
        <v>0</v>
      </c>
    </row>
    <row r="23" spans="1:28" s="15" customFormat="1" x14ac:dyDescent="0.25">
      <c r="A23" s="61"/>
      <c r="B23" s="49"/>
      <c r="C23" s="53"/>
      <c r="D23" s="51"/>
      <c r="E23" s="51"/>
      <c r="F23" s="51"/>
      <c r="G23" s="67">
        <f t="shared" si="9"/>
        <v>0</v>
      </c>
      <c r="H23" s="49"/>
      <c r="I23" s="67">
        <f t="shared" si="10"/>
        <v>0</v>
      </c>
      <c r="J23" s="66">
        <f>IF(ISBLANK($B23),0,VLOOKUP($B23,Listen!$A$2:$C$44,2,FALSE))</f>
        <v>0</v>
      </c>
      <c r="K23" s="66">
        <f>IF(ISBLANK($B23),0,VLOOKUP($B23,Listen!$A$2:$C$44,3,FALSE))</f>
        <v>0</v>
      </c>
      <c r="L23" s="54">
        <f t="shared" si="11"/>
        <v>0</v>
      </c>
      <c r="M23" s="54">
        <f t="shared" si="30"/>
        <v>0</v>
      </c>
      <c r="N23" s="54">
        <f t="shared" si="31"/>
        <v>0</v>
      </c>
      <c r="O23" s="54">
        <f t="shared" ref="O23" si="34">N23</f>
        <v>0</v>
      </c>
      <c r="P23" s="54">
        <f t="shared" si="32"/>
        <v>0</v>
      </c>
      <c r="Q23" s="54">
        <f t="shared" si="13"/>
        <v>0</v>
      </c>
      <c r="R23" s="54">
        <f t="shared" si="14"/>
        <v>0</v>
      </c>
      <c r="S23" s="65">
        <f t="shared" si="15"/>
        <v>0</v>
      </c>
      <c r="T23" s="65">
        <f>IF(C23=A_Stammdaten!$B$9,$I23-D_SAV!$U23,HLOOKUP(A_Stammdaten!$B$9-1,$V$4:$AB$2004,ROW(C23)-3,FALSE)-$U23)</f>
        <v>0</v>
      </c>
      <c r="U23" s="65">
        <f>HLOOKUP(A_Stammdaten!$B$9,$V$4:$AB$2004,ROW(C23)-3,FALSE)</f>
        <v>0</v>
      </c>
      <c r="V23" s="65">
        <f t="shared" si="2"/>
        <v>0</v>
      </c>
      <c r="W23" s="65">
        <f t="shared" si="3"/>
        <v>0</v>
      </c>
      <c r="X23" s="65">
        <f t="shared" si="4"/>
        <v>0</v>
      </c>
      <c r="Y23" s="65">
        <f t="shared" si="5"/>
        <v>0</v>
      </c>
      <c r="Z23" s="65">
        <f t="shared" si="6"/>
        <v>0</v>
      </c>
      <c r="AA23" s="65">
        <f t="shared" si="7"/>
        <v>0</v>
      </c>
      <c r="AB23" s="65">
        <f t="shared" si="8"/>
        <v>0</v>
      </c>
    </row>
    <row r="24" spans="1:28" s="15" customFormat="1" x14ac:dyDescent="0.25">
      <c r="A24" s="61"/>
      <c r="B24" s="49"/>
      <c r="C24" s="53"/>
      <c r="D24" s="51"/>
      <c r="E24" s="51"/>
      <c r="F24" s="51"/>
      <c r="G24" s="67">
        <f t="shared" si="9"/>
        <v>0</v>
      </c>
      <c r="H24" s="49"/>
      <c r="I24" s="67">
        <f t="shared" si="10"/>
        <v>0</v>
      </c>
      <c r="J24" s="66">
        <f>IF(ISBLANK($B24),0,VLOOKUP($B24,Listen!$A$2:$C$44,2,FALSE))</f>
        <v>0</v>
      </c>
      <c r="K24" s="66">
        <f>IF(ISBLANK($B24),0,VLOOKUP($B24,Listen!$A$2:$C$44,3,FALSE))</f>
        <v>0</v>
      </c>
      <c r="L24" s="54">
        <f t="shared" si="11"/>
        <v>0</v>
      </c>
      <c r="M24" s="54">
        <f t="shared" si="30"/>
        <v>0</v>
      </c>
      <c r="N24" s="54">
        <f t="shared" si="31"/>
        <v>0</v>
      </c>
      <c r="O24" s="54">
        <f t="shared" ref="O24" si="35">N24</f>
        <v>0</v>
      </c>
      <c r="P24" s="54">
        <f t="shared" si="32"/>
        <v>0</v>
      </c>
      <c r="Q24" s="54">
        <f t="shared" si="13"/>
        <v>0</v>
      </c>
      <c r="R24" s="54">
        <f t="shared" si="14"/>
        <v>0</v>
      </c>
      <c r="S24" s="65">
        <f t="shared" si="15"/>
        <v>0</v>
      </c>
      <c r="T24" s="65">
        <f>IF(C24=A_Stammdaten!$B$9,$I24-D_SAV!$U24,HLOOKUP(A_Stammdaten!$B$9-1,$V$4:$AB$2004,ROW(C24)-3,FALSE)-$U24)</f>
        <v>0</v>
      </c>
      <c r="U24" s="65">
        <f>HLOOKUP(A_Stammdaten!$B$9,$V$4:$AB$2004,ROW(C24)-3,FALSE)</f>
        <v>0</v>
      </c>
      <c r="V24" s="65">
        <f t="shared" si="2"/>
        <v>0</v>
      </c>
      <c r="W24" s="65">
        <f t="shared" si="3"/>
        <v>0</v>
      </c>
      <c r="X24" s="65">
        <f t="shared" si="4"/>
        <v>0</v>
      </c>
      <c r="Y24" s="65">
        <f t="shared" si="5"/>
        <v>0</v>
      </c>
      <c r="Z24" s="65">
        <f t="shared" si="6"/>
        <v>0</v>
      </c>
      <c r="AA24" s="65">
        <f t="shared" si="7"/>
        <v>0</v>
      </c>
      <c r="AB24" s="65">
        <f t="shared" si="8"/>
        <v>0</v>
      </c>
    </row>
    <row r="25" spans="1:28" s="15" customFormat="1" x14ac:dyDescent="0.25">
      <c r="A25" s="61"/>
      <c r="B25" s="49"/>
      <c r="C25" s="53"/>
      <c r="D25" s="51"/>
      <c r="E25" s="51"/>
      <c r="F25" s="51"/>
      <c r="G25" s="67">
        <f t="shared" si="9"/>
        <v>0</v>
      </c>
      <c r="H25" s="49"/>
      <c r="I25" s="67">
        <f t="shared" si="10"/>
        <v>0</v>
      </c>
      <c r="J25" s="66">
        <f>IF(ISBLANK($B25),0,VLOOKUP($B25,Listen!$A$2:$C$44,2,FALSE))</f>
        <v>0</v>
      </c>
      <c r="K25" s="66">
        <f>IF(ISBLANK($B25),0,VLOOKUP($B25,Listen!$A$2:$C$44,3,FALSE))</f>
        <v>0</v>
      </c>
      <c r="L25" s="54">
        <f t="shared" si="11"/>
        <v>0</v>
      </c>
      <c r="M25" s="54">
        <f t="shared" si="30"/>
        <v>0</v>
      </c>
      <c r="N25" s="54">
        <f t="shared" si="31"/>
        <v>0</v>
      </c>
      <c r="O25" s="54">
        <f t="shared" ref="O25" si="36">N25</f>
        <v>0</v>
      </c>
      <c r="P25" s="54">
        <f t="shared" si="32"/>
        <v>0</v>
      </c>
      <c r="Q25" s="54">
        <f t="shared" si="13"/>
        <v>0</v>
      </c>
      <c r="R25" s="54">
        <f t="shared" si="14"/>
        <v>0</v>
      </c>
      <c r="S25" s="65">
        <f t="shared" si="15"/>
        <v>0</v>
      </c>
      <c r="T25" s="65">
        <f>IF(C25=A_Stammdaten!$B$9,$I25-D_SAV!$U25,HLOOKUP(A_Stammdaten!$B$9-1,$V$4:$AB$2004,ROW(C25)-3,FALSE)-$U25)</f>
        <v>0</v>
      </c>
      <c r="U25" s="65">
        <f>HLOOKUP(A_Stammdaten!$B$9,$V$4:$AB$2004,ROW(C25)-3,FALSE)</f>
        <v>0</v>
      </c>
      <c r="V25" s="65">
        <f t="shared" si="2"/>
        <v>0</v>
      </c>
      <c r="W25" s="65">
        <f t="shared" si="3"/>
        <v>0</v>
      </c>
      <c r="X25" s="65">
        <f t="shared" si="4"/>
        <v>0</v>
      </c>
      <c r="Y25" s="65">
        <f t="shared" si="5"/>
        <v>0</v>
      </c>
      <c r="Z25" s="65">
        <f t="shared" si="6"/>
        <v>0</v>
      </c>
      <c r="AA25" s="65">
        <f t="shared" si="7"/>
        <v>0</v>
      </c>
      <c r="AB25" s="65">
        <f t="shared" si="8"/>
        <v>0</v>
      </c>
    </row>
    <row r="26" spans="1:28" s="15" customFormat="1" x14ac:dyDescent="0.25">
      <c r="A26" s="61"/>
      <c r="B26" s="49"/>
      <c r="C26" s="53"/>
      <c r="D26" s="51"/>
      <c r="E26" s="51"/>
      <c r="F26" s="51"/>
      <c r="G26" s="67">
        <f t="shared" si="9"/>
        <v>0</v>
      </c>
      <c r="H26" s="49"/>
      <c r="I26" s="67">
        <f t="shared" si="10"/>
        <v>0</v>
      </c>
      <c r="J26" s="66">
        <f>IF(ISBLANK($B26),0,VLOOKUP($B26,Listen!$A$2:$C$44,2,FALSE))</f>
        <v>0</v>
      </c>
      <c r="K26" s="66">
        <f>IF(ISBLANK($B26),0,VLOOKUP($B26,Listen!$A$2:$C$44,3,FALSE))</f>
        <v>0</v>
      </c>
      <c r="L26" s="54">
        <f t="shared" si="11"/>
        <v>0</v>
      </c>
      <c r="M26" s="54">
        <f t="shared" si="30"/>
        <v>0</v>
      </c>
      <c r="N26" s="54">
        <f t="shared" si="31"/>
        <v>0</v>
      </c>
      <c r="O26" s="54">
        <f t="shared" ref="O26" si="37">N26</f>
        <v>0</v>
      </c>
      <c r="P26" s="54">
        <f t="shared" si="32"/>
        <v>0</v>
      </c>
      <c r="Q26" s="54">
        <f t="shared" si="13"/>
        <v>0</v>
      </c>
      <c r="R26" s="54">
        <f t="shared" si="14"/>
        <v>0</v>
      </c>
      <c r="S26" s="65">
        <f t="shared" si="15"/>
        <v>0</v>
      </c>
      <c r="T26" s="65">
        <f>IF(C26=A_Stammdaten!$B$9,$I26-D_SAV!$U26,HLOOKUP(A_Stammdaten!$B$9-1,$V$4:$AB$2004,ROW(C26)-3,FALSE)-$U26)</f>
        <v>0</v>
      </c>
      <c r="U26" s="65">
        <f>HLOOKUP(A_Stammdaten!$B$9,$V$4:$AB$2004,ROW(C26)-3,FALSE)</f>
        <v>0</v>
      </c>
      <c r="V26" s="65">
        <f t="shared" si="2"/>
        <v>0</v>
      </c>
      <c r="W26" s="65">
        <f t="shared" si="3"/>
        <v>0</v>
      </c>
      <c r="X26" s="65">
        <f t="shared" si="4"/>
        <v>0</v>
      </c>
      <c r="Y26" s="65">
        <f t="shared" si="5"/>
        <v>0</v>
      </c>
      <c r="Z26" s="65">
        <f t="shared" si="6"/>
        <v>0</v>
      </c>
      <c r="AA26" s="65">
        <f t="shared" si="7"/>
        <v>0</v>
      </c>
      <c r="AB26" s="65">
        <f t="shared" si="8"/>
        <v>0</v>
      </c>
    </row>
    <row r="27" spans="1:28" s="15" customFormat="1" x14ac:dyDescent="0.25">
      <c r="A27" s="61"/>
      <c r="B27" s="49"/>
      <c r="C27" s="53"/>
      <c r="D27" s="51"/>
      <c r="E27" s="51"/>
      <c r="F27" s="51"/>
      <c r="G27" s="67">
        <f t="shared" si="9"/>
        <v>0</v>
      </c>
      <c r="H27" s="49"/>
      <c r="I27" s="67">
        <f t="shared" si="10"/>
        <v>0</v>
      </c>
      <c r="J27" s="66">
        <f>IF(ISBLANK($B27),0,VLOOKUP($B27,Listen!$A$2:$C$44,2,FALSE))</f>
        <v>0</v>
      </c>
      <c r="K27" s="66">
        <f>IF(ISBLANK($B27),0,VLOOKUP($B27,Listen!$A$2:$C$44,3,FALSE))</f>
        <v>0</v>
      </c>
      <c r="L27" s="54">
        <f t="shared" si="11"/>
        <v>0</v>
      </c>
      <c r="M27" s="54">
        <f t="shared" si="30"/>
        <v>0</v>
      </c>
      <c r="N27" s="54">
        <f t="shared" si="31"/>
        <v>0</v>
      </c>
      <c r="O27" s="54">
        <f t="shared" ref="O27" si="38">N27</f>
        <v>0</v>
      </c>
      <c r="P27" s="54">
        <f t="shared" si="32"/>
        <v>0</v>
      </c>
      <c r="Q27" s="54">
        <f t="shared" si="13"/>
        <v>0</v>
      </c>
      <c r="R27" s="54">
        <f t="shared" si="14"/>
        <v>0</v>
      </c>
      <c r="S27" s="65">
        <f t="shared" si="15"/>
        <v>0</v>
      </c>
      <c r="T27" s="65">
        <f>IF(C27=A_Stammdaten!$B$9,$I27-D_SAV!$U27,HLOOKUP(A_Stammdaten!$B$9-1,$V$4:$AB$2004,ROW(C27)-3,FALSE)-$U27)</f>
        <v>0</v>
      </c>
      <c r="U27" s="65">
        <f>HLOOKUP(A_Stammdaten!$B$9,$V$4:$AB$2004,ROW(C27)-3,FALSE)</f>
        <v>0</v>
      </c>
      <c r="V27" s="65">
        <f t="shared" si="2"/>
        <v>0</v>
      </c>
      <c r="W27" s="65">
        <f t="shared" si="3"/>
        <v>0</v>
      </c>
      <c r="X27" s="65">
        <f t="shared" si="4"/>
        <v>0</v>
      </c>
      <c r="Y27" s="65">
        <f t="shared" si="5"/>
        <v>0</v>
      </c>
      <c r="Z27" s="65">
        <f t="shared" si="6"/>
        <v>0</v>
      </c>
      <c r="AA27" s="65">
        <f t="shared" si="7"/>
        <v>0</v>
      </c>
      <c r="AB27" s="65">
        <f t="shared" si="8"/>
        <v>0</v>
      </c>
    </row>
    <row r="28" spans="1:28" s="15" customFormat="1" x14ac:dyDescent="0.25">
      <c r="A28" s="61"/>
      <c r="B28" s="49"/>
      <c r="C28" s="53"/>
      <c r="D28" s="51"/>
      <c r="E28" s="51"/>
      <c r="F28" s="51"/>
      <c r="G28" s="67">
        <f t="shared" si="9"/>
        <v>0</v>
      </c>
      <c r="H28" s="49"/>
      <c r="I28" s="67">
        <f t="shared" si="10"/>
        <v>0</v>
      </c>
      <c r="J28" s="66">
        <f>IF(ISBLANK($B28),0,VLOOKUP($B28,Listen!$A$2:$C$44,2,FALSE))</f>
        <v>0</v>
      </c>
      <c r="K28" s="66">
        <f>IF(ISBLANK($B28),0,VLOOKUP($B28,Listen!$A$2:$C$44,3,FALSE))</f>
        <v>0</v>
      </c>
      <c r="L28" s="54">
        <f t="shared" si="11"/>
        <v>0</v>
      </c>
      <c r="M28" s="54">
        <f t="shared" si="30"/>
        <v>0</v>
      </c>
      <c r="N28" s="54">
        <f t="shared" si="31"/>
        <v>0</v>
      </c>
      <c r="O28" s="54">
        <f t="shared" ref="O28" si="39">N28</f>
        <v>0</v>
      </c>
      <c r="P28" s="54">
        <f t="shared" si="32"/>
        <v>0</v>
      </c>
      <c r="Q28" s="54">
        <f t="shared" si="13"/>
        <v>0</v>
      </c>
      <c r="R28" s="54">
        <f t="shared" si="14"/>
        <v>0</v>
      </c>
      <c r="S28" s="65">
        <f t="shared" si="15"/>
        <v>0</v>
      </c>
      <c r="T28" s="65">
        <f>IF(C28=A_Stammdaten!$B$9,$I28-D_SAV!$U28,HLOOKUP(A_Stammdaten!$B$9-1,$V$4:$AB$2004,ROW(C28)-3,FALSE)-$U28)</f>
        <v>0</v>
      </c>
      <c r="U28" s="65">
        <f>HLOOKUP(A_Stammdaten!$B$9,$V$4:$AB$2004,ROW(C28)-3,FALSE)</f>
        <v>0</v>
      </c>
      <c r="V28" s="65">
        <f t="shared" si="2"/>
        <v>0</v>
      </c>
      <c r="W28" s="65">
        <f t="shared" si="3"/>
        <v>0</v>
      </c>
      <c r="X28" s="65">
        <f t="shared" si="4"/>
        <v>0</v>
      </c>
      <c r="Y28" s="65">
        <f t="shared" si="5"/>
        <v>0</v>
      </c>
      <c r="Z28" s="65">
        <f t="shared" si="6"/>
        <v>0</v>
      </c>
      <c r="AA28" s="65">
        <f t="shared" si="7"/>
        <v>0</v>
      </c>
      <c r="AB28" s="65">
        <f t="shared" si="8"/>
        <v>0</v>
      </c>
    </row>
    <row r="29" spans="1:28" s="15" customFormat="1" x14ac:dyDescent="0.25">
      <c r="A29" s="61"/>
      <c r="B29" s="49"/>
      <c r="C29" s="53"/>
      <c r="D29" s="51"/>
      <c r="E29" s="51"/>
      <c r="F29" s="51"/>
      <c r="G29" s="67">
        <f t="shared" si="9"/>
        <v>0</v>
      </c>
      <c r="H29" s="49"/>
      <c r="I29" s="67">
        <f t="shared" si="10"/>
        <v>0</v>
      </c>
      <c r="J29" s="66">
        <f>IF(ISBLANK($B29),0,VLOOKUP($B29,Listen!$A$2:$C$44,2,FALSE))</f>
        <v>0</v>
      </c>
      <c r="K29" s="66">
        <f>IF(ISBLANK($B29),0,VLOOKUP($B29,Listen!$A$2:$C$44,3,FALSE))</f>
        <v>0</v>
      </c>
      <c r="L29" s="54">
        <f t="shared" si="11"/>
        <v>0</v>
      </c>
      <c r="M29" s="54">
        <f t="shared" si="30"/>
        <v>0</v>
      </c>
      <c r="N29" s="54">
        <f t="shared" si="31"/>
        <v>0</v>
      </c>
      <c r="O29" s="54">
        <f t="shared" ref="O29" si="40">N29</f>
        <v>0</v>
      </c>
      <c r="P29" s="54">
        <f t="shared" si="32"/>
        <v>0</v>
      </c>
      <c r="Q29" s="54">
        <f t="shared" si="13"/>
        <v>0</v>
      </c>
      <c r="R29" s="54">
        <f t="shared" si="14"/>
        <v>0</v>
      </c>
      <c r="S29" s="65">
        <f t="shared" si="15"/>
        <v>0</v>
      </c>
      <c r="T29" s="65">
        <f>IF(C29=A_Stammdaten!$B$9,$I29-D_SAV!$U29,HLOOKUP(A_Stammdaten!$B$9-1,$V$4:$AB$2004,ROW(C29)-3,FALSE)-$U29)</f>
        <v>0</v>
      </c>
      <c r="U29" s="65">
        <f>HLOOKUP(A_Stammdaten!$B$9,$V$4:$AB$2004,ROW(C29)-3,FALSE)</f>
        <v>0</v>
      </c>
      <c r="V29" s="65">
        <f t="shared" si="2"/>
        <v>0</v>
      </c>
      <c r="W29" s="65">
        <f t="shared" si="3"/>
        <v>0</v>
      </c>
      <c r="X29" s="65">
        <f t="shared" si="4"/>
        <v>0</v>
      </c>
      <c r="Y29" s="65">
        <f t="shared" si="5"/>
        <v>0</v>
      </c>
      <c r="Z29" s="65">
        <f t="shared" si="6"/>
        <v>0</v>
      </c>
      <c r="AA29" s="65">
        <f t="shared" si="7"/>
        <v>0</v>
      </c>
      <c r="AB29" s="65">
        <f t="shared" si="8"/>
        <v>0</v>
      </c>
    </row>
    <row r="30" spans="1:28" s="15" customFormat="1" x14ac:dyDescent="0.25">
      <c r="A30" s="61"/>
      <c r="B30" s="49"/>
      <c r="C30" s="53"/>
      <c r="D30" s="51"/>
      <c r="E30" s="51"/>
      <c r="F30" s="51"/>
      <c r="G30" s="67">
        <f t="shared" si="9"/>
        <v>0</v>
      </c>
      <c r="H30" s="49"/>
      <c r="I30" s="67">
        <f t="shared" si="10"/>
        <v>0</v>
      </c>
      <c r="J30" s="66">
        <f>IF(ISBLANK($B30),0,VLOOKUP($B30,Listen!$A$2:$C$44,2,FALSE))</f>
        <v>0</v>
      </c>
      <c r="K30" s="66">
        <f>IF(ISBLANK($B30),0,VLOOKUP($B30,Listen!$A$2:$C$44,3,FALSE))</f>
        <v>0</v>
      </c>
      <c r="L30" s="54">
        <f t="shared" si="11"/>
        <v>0</v>
      </c>
      <c r="M30" s="54">
        <f t="shared" si="30"/>
        <v>0</v>
      </c>
      <c r="N30" s="54">
        <f t="shared" si="31"/>
        <v>0</v>
      </c>
      <c r="O30" s="54">
        <f t="shared" ref="O30" si="41">N30</f>
        <v>0</v>
      </c>
      <c r="P30" s="54">
        <f t="shared" si="32"/>
        <v>0</v>
      </c>
      <c r="Q30" s="54">
        <f t="shared" si="13"/>
        <v>0</v>
      </c>
      <c r="R30" s="54">
        <f t="shared" si="14"/>
        <v>0</v>
      </c>
      <c r="S30" s="65">
        <f t="shared" si="15"/>
        <v>0</v>
      </c>
      <c r="T30" s="65">
        <f>IF(C30=A_Stammdaten!$B$9,$I30-D_SAV!$U30,HLOOKUP(A_Stammdaten!$B$9-1,$V$4:$AB$2004,ROW(C30)-3,FALSE)-$U30)</f>
        <v>0</v>
      </c>
      <c r="U30" s="65">
        <f>HLOOKUP(A_Stammdaten!$B$9,$V$4:$AB$2004,ROW(C30)-3,FALSE)</f>
        <v>0</v>
      </c>
      <c r="V30" s="65">
        <f t="shared" si="2"/>
        <v>0</v>
      </c>
      <c r="W30" s="65">
        <f t="shared" si="3"/>
        <v>0</v>
      </c>
      <c r="X30" s="65">
        <f t="shared" si="4"/>
        <v>0</v>
      </c>
      <c r="Y30" s="65">
        <f t="shared" si="5"/>
        <v>0</v>
      </c>
      <c r="Z30" s="65">
        <f t="shared" si="6"/>
        <v>0</v>
      </c>
      <c r="AA30" s="65">
        <f t="shared" si="7"/>
        <v>0</v>
      </c>
      <c r="AB30" s="65">
        <f t="shared" si="8"/>
        <v>0</v>
      </c>
    </row>
    <row r="31" spans="1:28" s="15" customFormat="1" x14ac:dyDescent="0.25">
      <c r="A31" s="61"/>
      <c r="B31" s="49"/>
      <c r="C31" s="53"/>
      <c r="D31" s="51"/>
      <c r="E31" s="51"/>
      <c r="F31" s="51"/>
      <c r="G31" s="67">
        <f t="shared" si="9"/>
        <v>0</v>
      </c>
      <c r="H31" s="49"/>
      <c r="I31" s="67">
        <f t="shared" si="10"/>
        <v>0</v>
      </c>
      <c r="J31" s="66">
        <f>IF(ISBLANK($B31),0,VLOOKUP($B31,Listen!$A$2:$C$44,2,FALSE))</f>
        <v>0</v>
      </c>
      <c r="K31" s="66">
        <f>IF(ISBLANK($B31),0,VLOOKUP($B31,Listen!$A$2:$C$44,3,FALSE))</f>
        <v>0</v>
      </c>
      <c r="L31" s="54">
        <f t="shared" si="11"/>
        <v>0</v>
      </c>
      <c r="M31" s="54">
        <f t="shared" si="30"/>
        <v>0</v>
      </c>
      <c r="N31" s="54">
        <f t="shared" si="31"/>
        <v>0</v>
      </c>
      <c r="O31" s="54">
        <f t="shared" ref="O31" si="42">N31</f>
        <v>0</v>
      </c>
      <c r="P31" s="54">
        <f t="shared" si="32"/>
        <v>0</v>
      </c>
      <c r="Q31" s="54">
        <f t="shared" si="13"/>
        <v>0</v>
      </c>
      <c r="R31" s="54">
        <f t="shared" si="14"/>
        <v>0</v>
      </c>
      <c r="S31" s="65">
        <f t="shared" si="15"/>
        <v>0</v>
      </c>
      <c r="T31" s="65">
        <f>IF(C31=A_Stammdaten!$B$9,$I31-D_SAV!$U31,HLOOKUP(A_Stammdaten!$B$9-1,$V$4:$AB$2004,ROW(C31)-3,FALSE)-$U31)</f>
        <v>0</v>
      </c>
      <c r="U31" s="65">
        <f>HLOOKUP(A_Stammdaten!$B$9,$V$4:$AB$2004,ROW(C31)-3,FALSE)</f>
        <v>0</v>
      </c>
      <c r="V31" s="65">
        <f t="shared" si="2"/>
        <v>0</v>
      </c>
      <c r="W31" s="65">
        <f t="shared" si="3"/>
        <v>0</v>
      </c>
      <c r="X31" s="65">
        <f t="shared" si="4"/>
        <v>0</v>
      </c>
      <c r="Y31" s="65">
        <f t="shared" si="5"/>
        <v>0</v>
      </c>
      <c r="Z31" s="65">
        <f t="shared" si="6"/>
        <v>0</v>
      </c>
      <c r="AA31" s="65">
        <f t="shared" si="7"/>
        <v>0</v>
      </c>
      <c r="AB31" s="65">
        <f t="shared" si="8"/>
        <v>0</v>
      </c>
    </row>
    <row r="32" spans="1:28" s="15" customFormat="1" x14ac:dyDescent="0.25">
      <c r="A32" s="61"/>
      <c r="B32" s="49"/>
      <c r="C32" s="53"/>
      <c r="D32" s="51"/>
      <c r="E32" s="51"/>
      <c r="F32" s="51"/>
      <c r="G32" s="67">
        <f t="shared" si="9"/>
        <v>0</v>
      </c>
      <c r="H32" s="49"/>
      <c r="I32" s="67">
        <f t="shared" si="10"/>
        <v>0</v>
      </c>
      <c r="J32" s="66">
        <f>IF(ISBLANK($B32),0,VLOOKUP($B32,Listen!$A$2:$C$44,2,FALSE))</f>
        <v>0</v>
      </c>
      <c r="K32" s="66">
        <f>IF(ISBLANK($B32),0,VLOOKUP($B32,Listen!$A$2:$C$44,3,FALSE))</f>
        <v>0</v>
      </c>
      <c r="L32" s="54">
        <f t="shared" si="11"/>
        <v>0</v>
      </c>
      <c r="M32" s="54">
        <f t="shared" si="30"/>
        <v>0</v>
      </c>
      <c r="N32" s="54">
        <f t="shared" si="31"/>
        <v>0</v>
      </c>
      <c r="O32" s="54">
        <f t="shared" ref="O32" si="43">N32</f>
        <v>0</v>
      </c>
      <c r="P32" s="54">
        <f t="shared" si="32"/>
        <v>0</v>
      </c>
      <c r="Q32" s="54">
        <f t="shared" si="13"/>
        <v>0</v>
      </c>
      <c r="R32" s="54">
        <f t="shared" si="14"/>
        <v>0</v>
      </c>
      <c r="S32" s="65">
        <f t="shared" si="15"/>
        <v>0</v>
      </c>
      <c r="T32" s="65">
        <f>IF(C32=A_Stammdaten!$B$9,$I32-D_SAV!$U32,HLOOKUP(A_Stammdaten!$B$9-1,$V$4:$AB$2004,ROW(C32)-3,FALSE)-$U32)</f>
        <v>0</v>
      </c>
      <c r="U32" s="65">
        <f>HLOOKUP(A_Stammdaten!$B$9,$V$4:$AB$2004,ROW(C32)-3,FALSE)</f>
        <v>0</v>
      </c>
      <c r="V32" s="65">
        <f t="shared" si="2"/>
        <v>0</v>
      </c>
      <c r="W32" s="65">
        <f t="shared" si="3"/>
        <v>0</v>
      </c>
      <c r="X32" s="65">
        <f t="shared" si="4"/>
        <v>0</v>
      </c>
      <c r="Y32" s="65">
        <f t="shared" si="5"/>
        <v>0</v>
      </c>
      <c r="Z32" s="65">
        <f t="shared" si="6"/>
        <v>0</v>
      </c>
      <c r="AA32" s="65">
        <f t="shared" si="7"/>
        <v>0</v>
      </c>
      <c r="AB32" s="65">
        <f t="shared" si="8"/>
        <v>0</v>
      </c>
    </row>
    <row r="33" spans="1:28" s="15" customFormat="1" x14ac:dyDescent="0.25">
      <c r="A33" s="61"/>
      <c r="B33" s="49"/>
      <c r="C33" s="53"/>
      <c r="D33" s="51"/>
      <c r="E33" s="51"/>
      <c r="F33" s="51"/>
      <c r="G33" s="67">
        <f t="shared" si="9"/>
        <v>0</v>
      </c>
      <c r="H33" s="49"/>
      <c r="I33" s="67">
        <f t="shared" si="10"/>
        <v>0</v>
      </c>
      <c r="J33" s="66">
        <f>IF(ISBLANK($B33),0,VLOOKUP($B33,Listen!$A$2:$C$44,2,FALSE))</f>
        <v>0</v>
      </c>
      <c r="K33" s="66">
        <f>IF(ISBLANK($B33),0,VLOOKUP($B33,Listen!$A$2:$C$44,3,FALSE))</f>
        <v>0</v>
      </c>
      <c r="L33" s="54">
        <f t="shared" si="11"/>
        <v>0</v>
      </c>
      <c r="M33" s="54">
        <f t="shared" si="30"/>
        <v>0</v>
      </c>
      <c r="N33" s="54">
        <f t="shared" si="31"/>
        <v>0</v>
      </c>
      <c r="O33" s="54">
        <f t="shared" ref="O33" si="44">N33</f>
        <v>0</v>
      </c>
      <c r="P33" s="54">
        <f t="shared" si="32"/>
        <v>0</v>
      </c>
      <c r="Q33" s="54">
        <f t="shared" si="13"/>
        <v>0</v>
      </c>
      <c r="R33" s="54">
        <f t="shared" si="14"/>
        <v>0</v>
      </c>
      <c r="S33" s="65">
        <f t="shared" si="15"/>
        <v>0</v>
      </c>
      <c r="T33" s="65">
        <f>IF(C33=A_Stammdaten!$B$9,$I33-D_SAV!$U33,HLOOKUP(A_Stammdaten!$B$9-1,$V$4:$AB$2004,ROW(C33)-3,FALSE)-$U33)</f>
        <v>0</v>
      </c>
      <c r="U33" s="65">
        <f>HLOOKUP(A_Stammdaten!$B$9,$V$4:$AB$2004,ROW(C33)-3,FALSE)</f>
        <v>0</v>
      </c>
      <c r="V33" s="65">
        <f t="shared" si="2"/>
        <v>0</v>
      </c>
      <c r="W33" s="65">
        <f t="shared" si="3"/>
        <v>0</v>
      </c>
      <c r="X33" s="65">
        <f t="shared" si="4"/>
        <v>0</v>
      </c>
      <c r="Y33" s="65">
        <f t="shared" si="5"/>
        <v>0</v>
      </c>
      <c r="Z33" s="65">
        <f t="shared" si="6"/>
        <v>0</v>
      </c>
      <c r="AA33" s="65">
        <f t="shared" si="7"/>
        <v>0</v>
      </c>
      <c r="AB33" s="65">
        <f t="shared" si="8"/>
        <v>0</v>
      </c>
    </row>
    <row r="34" spans="1:28" s="15" customFormat="1" x14ac:dyDescent="0.25">
      <c r="A34" s="61"/>
      <c r="B34" s="49"/>
      <c r="C34" s="53"/>
      <c r="D34" s="51"/>
      <c r="E34" s="51"/>
      <c r="F34" s="51"/>
      <c r="G34" s="67">
        <f t="shared" si="9"/>
        <v>0</v>
      </c>
      <c r="H34" s="49"/>
      <c r="I34" s="67">
        <f t="shared" si="10"/>
        <v>0</v>
      </c>
      <c r="J34" s="66">
        <f>IF(ISBLANK($B34),0,VLOOKUP($B34,Listen!$A$2:$C$44,2,FALSE))</f>
        <v>0</v>
      </c>
      <c r="K34" s="66">
        <f>IF(ISBLANK($B34),0,VLOOKUP($B34,Listen!$A$2:$C$44,3,FALSE))</f>
        <v>0</v>
      </c>
      <c r="L34" s="54">
        <f t="shared" si="11"/>
        <v>0</v>
      </c>
      <c r="M34" s="54">
        <f t="shared" si="30"/>
        <v>0</v>
      </c>
      <c r="N34" s="54">
        <f t="shared" si="31"/>
        <v>0</v>
      </c>
      <c r="O34" s="54">
        <f t="shared" ref="O34" si="45">N34</f>
        <v>0</v>
      </c>
      <c r="P34" s="54">
        <f t="shared" si="32"/>
        <v>0</v>
      </c>
      <c r="Q34" s="54">
        <f t="shared" si="13"/>
        <v>0</v>
      </c>
      <c r="R34" s="54">
        <f t="shared" si="14"/>
        <v>0</v>
      </c>
      <c r="S34" s="65">
        <f t="shared" si="15"/>
        <v>0</v>
      </c>
      <c r="T34" s="65">
        <f>IF(C34=A_Stammdaten!$B$9,$I34-D_SAV!$U34,HLOOKUP(A_Stammdaten!$B$9-1,$V$4:$AB$2004,ROW(C34)-3,FALSE)-$U34)</f>
        <v>0</v>
      </c>
      <c r="U34" s="65">
        <f>HLOOKUP(A_Stammdaten!$B$9,$V$4:$AB$2004,ROW(C34)-3,FALSE)</f>
        <v>0</v>
      </c>
      <c r="V34" s="65">
        <f t="shared" si="2"/>
        <v>0</v>
      </c>
      <c r="W34" s="65">
        <f t="shared" si="3"/>
        <v>0</v>
      </c>
      <c r="X34" s="65">
        <f t="shared" si="4"/>
        <v>0</v>
      </c>
      <c r="Y34" s="65">
        <f t="shared" si="5"/>
        <v>0</v>
      </c>
      <c r="Z34" s="65">
        <f t="shared" si="6"/>
        <v>0</v>
      </c>
      <c r="AA34" s="65">
        <f t="shared" si="7"/>
        <v>0</v>
      </c>
      <c r="AB34" s="65">
        <f t="shared" si="8"/>
        <v>0</v>
      </c>
    </row>
    <row r="35" spans="1:28" s="15" customFormat="1" x14ac:dyDescent="0.25">
      <c r="A35" s="61"/>
      <c r="B35" s="49"/>
      <c r="C35" s="53"/>
      <c r="D35" s="51"/>
      <c r="E35" s="51"/>
      <c r="F35" s="51"/>
      <c r="G35" s="67">
        <f t="shared" si="9"/>
        <v>0</v>
      </c>
      <c r="H35" s="49"/>
      <c r="I35" s="67">
        <f t="shared" si="10"/>
        <v>0</v>
      </c>
      <c r="J35" s="66">
        <f>IF(ISBLANK($B35),0,VLOOKUP($B35,Listen!$A$2:$C$44,2,FALSE))</f>
        <v>0</v>
      </c>
      <c r="K35" s="66">
        <f>IF(ISBLANK($B35),0,VLOOKUP($B35,Listen!$A$2:$C$44,3,FALSE))</f>
        <v>0</v>
      </c>
      <c r="L35" s="54">
        <f t="shared" si="11"/>
        <v>0</v>
      </c>
      <c r="M35" s="54">
        <f t="shared" si="30"/>
        <v>0</v>
      </c>
      <c r="N35" s="54">
        <f t="shared" si="31"/>
        <v>0</v>
      </c>
      <c r="O35" s="54">
        <f t="shared" ref="O35" si="46">N35</f>
        <v>0</v>
      </c>
      <c r="P35" s="54">
        <f t="shared" si="32"/>
        <v>0</v>
      </c>
      <c r="Q35" s="54">
        <f t="shared" si="13"/>
        <v>0</v>
      </c>
      <c r="R35" s="54">
        <f t="shared" si="14"/>
        <v>0</v>
      </c>
      <c r="S35" s="65">
        <f t="shared" ref="S35:S98" si="47">U35+T35</f>
        <v>0</v>
      </c>
      <c r="T35" s="65">
        <f>IF(C35=A_Stammdaten!$B$9,$I35-D_SAV!$U35,HLOOKUP(A_Stammdaten!$B$9-1,$V$4:$AB$2004,ROW(C35)-3,FALSE)-$U35)</f>
        <v>0</v>
      </c>
      <c r="U35" s="65">
        <f>HLOOKUP(A_Stammdaten!$B$9,$V$4:$AB$2004,ROW(C35)-3,FALSE)</f>
        <v>0</v>
      </c>
      <c r="V35" s="65">
        <f t="shared" si="2"/>
        <v>0</v>
      </c>
      <c r="W35" s="65">
        <f t="shared" si="3"/>
        <v>0</v>
      </c>
      <c r="X35" s="65">
        <f t="shared" si="4"/>
        <v>0</v>
      </c>
      <c r="Y35" s="65">
        <f t="shared" si="5"/>
        <v>0</v>
      </c>
      <c r="Z35" s="65">
        <f t="shared" si="6"/>
        <v>0</v>
      </c>
      <c r="AA35" s="65">
        <f t="shared" si="7"/>
        <v>0</v>
      </c>
      <c r="AB35" s="65">
        <f t="shared" si="8"/>
        <v>0</v>
      </c>
    </row>
    <row r="36" spans="1:28" s="15" customFormat="1" x14ac:dyDescent="0.25">
      <c r="A36" s="61"/>
      <c r="B36" s="49"/>
      <c r="C36" s="53"/>
      <c r="D36" s="51"/>
      <c r="E36" s="51"/>
      <c r="F36" s="51"/>
      <c r="G36" s="67">
        <f t="shared" si="9"/>
        <v>0</v>
      </c>
      <c r="H36" s="49"/>
      <c r="I36" s="67">
        <f t="shared" si="10"/>
        <v>0</v>
      </c>
      <c r="J36" s="66">
        <f>IF(ISBLANK($B36),0,VLOOKUP($B36,Listen!$A$2:$C$44,2,FALSE))</f>
        <v>0</v>
      </c>
      <c r="K36" s="66">
        <f>IF(ISBLANK($B36),0,VLOOKUP($B36,Listen!$A$2:$C$44,3,FALSE))</f>
        <v>0</v>
      </c>
      <c r="L36" s="54">
        <f t="shared" si="11"/>
        <v>0</v>
      </c>
      <c r="M36" s="54">
        <f t="shared" si="30"/>
        <v>0</v>
      </c>
      <c r="N36" s="54">
        <f t="shared" si="31"/>
        <v>0</v>
      </c>
      <c r="O36" s="54">
        <f t="shared" ref="O36" si="48">N36</f>
        <v>0</v>
      </c>
      <c r="P36" s="54">
        <f t="shared" si="32"/>
        <v>0</v>
      </c>
      <c r="Q36" s="54">
        <f t="shared" si="13"/>
        <v>0</v>
      </c>
      <c r="R36" s="54">
        <f t="shared" si="14"/>
        <v>0</v>
      </c>
      <c r="S36" s="65">
        <f t="shared" si="47"/>
        <v>0</v>
      </c>
      <c r="T36" s="65">
        <f>IF(C36=A_Stammdaten!$B$9,$I36-D_SAV!$U36,HLOOKUP(A_Stammdaten!$B$9-1,$V$4:$AB$2004,ROW(C36)-3,FALSE)-$U36)</f>
        <v>0</v>
      </c>
      <c r="U36" s="65">
        <f>HLOOKUP(A_Stammdaten!$B$9,$V$4:$AB$2004,ROW(C36)-3,FALSE)</f>
        <v>0</v>
      </c>
      <c r="V36" s="65">
        <f t="shared" si="2"/>
        <v>0</v>
      </c>
      <c r="W36" s="65">
        <f t="shared" si="3"/>
        <v>0</v>
      </c>
      <c r="X36" s="65">
        <f t="shared" si="4"/>
        <v>0</v>
      </c>
      <c r="Y36" s="65">
        <f t="shared" si="5"/>
        <v>0</v>
      </c>
      <c r="Z36" s="65">
        <f t="shared" si="6"/>
        <v>0</v>
      </c>
      <c r="AA36" s="65">
        <f t="shared" si="7"/>
        <v>0</v>
      </c>
      <c r="AB36" s="65">
        <f t="shared" si="8"/>
        <v>0</v>
      </c>
    </row>
    <row r="37" spans="1:28" s="15" customFormat="1" x14ac:dyDescent="0.25">
      <c r="A37" s="61"/>
      <c r="B37" s="49"/>
      <c r="C37" s="53"/>
      <c r="D37" s="51"/>
      <c r="E37" s="51"/>
      <c r="F37" s="51"/>
      <c r="G37" s="67">
        <f t="shared" si="9"/>
        <v>0</v>
      </c>
      <c r="H37" s="49"/>
      <c r="I37" s="67">
        <f t="shared" si="10"/>
        <v>0</v>
      </c>
      <c r="J37" s="66">
        <f>IF(ISBLANK($B37),0,VLOOKUP($B37,Listen!$A$2:$C$44,2,FALSE))</f>
        <v>0</v>
      </c>
      <c r="K37" s="66">
        <f>IF(ISBLANK($B37),0,VLOOKUP($B37,Listen!$A$2:$C$44,3,FALSE))</f>
        <v>0</v>
      </c>
      <c r="L37" s="54">
        <f t="shared" si="11"/>
        <v>0</v>
      </c>
      <c r="M37" s="54">
        <f t="shared" si="30"/>
        <v>0</v>
      </c>
      <c r="N37" s="54">
        <f t="shared" si="31"/>
        <v>0</v>
      </c>
      <c r="O37" s="54">
        <f t="shared" ref="O37:P52" si="49">N37</f>
        <v>0</v>
      </c>
      <c r="P37" s="54">
        <f t="shared" si="49"/>
        <v>0</v>
      </c>
      <c r="Q37" s="54">
        <f t="shared" si="13"/>
        <v>0</v>
      </c>
      <c r="R37" s="54">
        <f t="shared" si="14"/>
        <v>0</v>
      </c>
      <c r="S37" s="65">
        <f t="shared" si="47"/>
        <v>0</v>
      </c>
      <c r="T37" s="65">
        <f>IF(C37=A_Stammdaten!$B$9,$I37-D_SAV!$U37,HLOOKUP(A_Stammdaten!$B$9-1,$V$4:$AB$2004,ROW(C37)-3,FALSE)-$U37)</f>
        <v>0</v>
      </c>
      <c r="U37" s="65">
        <f>HLOOKUP(A_Stammdaten!$B$9,$V$4:$AB$2004,ROW(C37)-3,FALSE)</f>
        <v>0</v>
      </c>
      <c r="V37" s="65">
        <f t="shared" si="2"/>
        <v>0</v>
      </c>
      <c r="W37" s="65">
        <f t="shared" si="3"/>
        <v>0</v>
      </c>
      <c r="X37" s="65">
        <f t="shared" si="4"/>
        <v>0</v>
      </c>
      <c r="Y37" s="65">
        <f t="shared" si="5"/>
        <v>0</v>
      </c>
      <c r="Z37" s="65">
        <f t="shared" si="6"/>
        <v>0</v>
      </c>
      <c r="AA37" s="65">
        <f t="shared" si="7"/>
        <v>0</v>
      </c>
      <c r="AB37" s="65">
        <f t="shared" si="8"/>
        <v>0</v>
      </c>
    </row>
    <row r="38" spans="1:28" s="15" customFormat="1" x14ac:dyDescent="0.25">
      <c r="A38" s="61"/>
      <c r="B38" s="49"/>
      <c r="C38" s="53"/>
      <c r="D38" s="51"/>
      <c r="E38" s="51"/>
      <c r="F38" s="51"/>
      <c r="G38" s="67">
        <f t="shared" si="9"/>
        <v>0</v>
      </c>
      <c r="H38" s="49"/>
      <c r="I38" s="67">
        <f t="shared" si="10"/>
        <v>0</v>
      </c>
      <c r="J38" s="66">
        <f>IF(ISBLANK($B38),0,VLOOKUP($B38,Listen!$A$2:$C$44,2,FALSE))</f>
        <v>0</v>
      </c>
      <c r="K38" s="66">
        <f>IF(ISBLANK($B38),0,VLOOKUP($B38,Listen!$A$2:$C$44,3,FALSE))</f>
        <v>0</v>
      </c>
      <c r="L38" s="54">
        <f t="shared" si="11"/>
        <v>0</v>
      </c>
      <c r="M38" s="54">
        <f t="shared" si="30"/>
        <v>0</v>
      </c>
      <c r="N38" s="54">
        <f t="shared" si="31"/>
        <v>0</v>
      </c>
      <c r="O38" s="54">
        <f t="shared" ref="O38" si="50">N38</f>
        <v>0</v>
      </c>
      <c r="P38" s="54">
        <f t="shared" si="49"/>
        <v>0</v>
      </c>
      <c r="Q38" s="54">
        <f t="shared" si="13"/>
        <v>0</v>
      </c>
      <c r="R38" s="54">
        <f t="shared" si="14"/>
        <v>0</v>
      </c>
      <c r="S38" s="65">
        <f t="shared" si="47"/>
        <v>0</v>
      </c>
      <c r="T38" s="65">
        <f>IF(C38=A_Stammdaten!$B$9,$I38-D_SAV!$U38,HLOOKUP(A_Stammdaten!$B$9-1,$V$4:$AB$2004,ROW(C38)-3,FALSE)-$U38)</f>
        <v>0</v>
      </c>
      <c r="U38" s="65">
        <f>HLOOKUP(A_Stammdaten!$B$9,$V$4:$AB$2004,ROW(C38)-3,FALSE)</f>
        <v>0</v>
      </c>
      <c r="V38" s="65">
        <f t="shared" si="2"/>
        <v>0</v>
      </c>
      <c r="W38" s="65">
        <f t="shared" si="3"/>
        <v>0</v>
      </c>
      <c r="X38" s="65">
        <f t="shared" si="4"/>
        <v>0</v>
      </c>
      <c r="Y38" s="65">
        <f t="shared" si="5"/>
        <v>0</v>
      </c>
      <c r="Z38" s="65">
        <f t="shared" si="6"/>
        <v>0</v>
      </c>
      <c r="AA38" s="65">
        <f t="shared" si="7"/>
        <v>0</v>
      </c>
      <c r="AB38" s="65">
        <f t="shared" si="8"/>
        <v>0</v>
      </c>
    </row>
    <row r="39" spans="1:28" s="15" customFormat="1" x14ac:dyDescent="0.25">
      <c r="A39" s="61"/>
      <c r="B39" s="49"/>
      <c r="C39" s="53"/>
      <c r="D39" s="51"/>
      <c r="E39" s="51"/>
      <c r="F39" s="51"/>
      <c r="G39" s="67">
        <f t="shared" si="9"/>
        <v>0</v>
      </c>
      <c r="H39" s="49"/>
      <c r="I39" s="67">
        <f t="shared" si="10"/>
        <v>0</v>
      </c>
      <c r="J39" s="66">
        <f>IF(ISBLANK($B39),0,VLOOKUP($B39,Listen!$A$2:$C$44,2,FALSE))</f>
        <v>0</v>
      </c>
      <c r="K39" s="66">
        <f>IF(ISBLANK($B39),0,VLOOKUP($B39,Listen!$A$2:$C$44,3,FALSE))</f>
        <v>0</v>
      </c>
      <c r="L39" s="54">
        <f t="shared" si="11"/>
        <v>0</v>
      </c>
      <c r="M39" s="54">
        <f t="shared" si="30"/>
        <v>0</v>
      </c>
      <c r="N39" s="54">
        <f t="shared" si="31"/>
        <v>0</v>
      </c>
      <c r="O39" s="54">
        <f t="shared" ref="O39" si="51">N39</f>
        <v>0</v>
      </c>
      <c r="P39" s="54">
        <f t="shared" si="49"/>
        <v>0</v>
      </c>
      <c r="Q39" s="54">
        <f t="shared" si="13"/>
        <v>0</v>
      </c>
      <c r="R39" s="54">
        <f t="shared" si="14"/>
        <v>0</v>
      </c>
      <c r="S39" s="65">
        <f t="shared" si="47"/>
        <v>0</v>
      </c>
      <c r="T39" s="65">
        <f>IF(C39=A_Stammdaten!$B$9,$I39-D_SAV!$U39,HLOOKUP(A_Stammdaten!$B$9-1,$V$4:$AB$2004,ROW(C39)-3,FALSE)-$U39)</f>
        <v>0</v>
      </c>
      <c r="U39" s="65">
        <f>HLOOKUP(A_Stammdaten!$B$9,$V$4:$AB$2004,ROW(C39)-3,FALSE)</f>
        <v>0</v>
      </c>
      <c r="V39" s="65">
        <f t="shared" si="2"/>
        <v>0</v>
      </c>
      <c r="W39" s="65">
        <f t="shared" si="3"/>
        <v>0</v>
      </c>
      <c r="X39" s="65">
        <f t="shared" si="4"/>
        <v>0</v>
      </c>
      <c r="Y39" s="65">
        <f t="shared" si="5"/>
        <v>0</v>
      </c>
      <c r="Z39" s="65">
        <f t="shared" si="6"/>
        <v>0</v>
      </c>
      <c r="AA39" s="65">
        <f t="shared" si="7"/>
        <v>0</v>
      </c>
      <c r="AB39" s="65">
        <f t="shared" si="8"/>
        <v>0</v>
      </c>
    </row>
    <row r="40" spans="1:28" s="15" customFormat="1" x14ac:dyDescent="0.25">
      <c r="A40" s="61"/>
      <c r="B40" s="49"/>
      <c r="C40" s="53"/>
      <c r="D40" s="51"/>
      <c r="E40" s="51"/>
      <c r="F40" s="51"/>
      <c r="G40" s="67">
        <f t="shared" si="9"/>
        <v>0</v>
      </c>
      <c r="H40" s="49"/>
      <c r="I40" s="67">
        <f t="shared" si="10"/>
        <v>0</v>
      </c>
      <c r="J40" s="66">
        <f>IF(ISBLANK($B40),0,VLOOKUP($B40,Listen!$A$2:$C$44,2,FALSE))</f>
        <v>0</v>
      </c>
      <c r="K40" s="66">
        <f>IF(ISBLANK($B40),0,VLOOKUP($B40,Listen!$A$2:$C$44,3,FALSE))</f>
        <v>0</v>
      </c>
      <c r="L40" s="54">
        <f t="shared" si="11"/>
        <v>0</v>
      </c>
      <c r="M40" s="54">
        <f t="shared" si="30"/>
        <v>0</v>
      </c>
      <c r="N40" s="54">
        <f t="shared" si="31"/>
        <v>0</v>
      </c>
      <c r="O40" s="54">
        <f t="shared" ref="O40" si="52">N40</f>
        <v>0</v>
      </c>
      <c r="P40" s="54">
        <f t="shared" si="49"/>
        <v>0</v>
      </c>
      <c r="Q40" s="54">
        <f t="shared" si="13"/>
        <v>0</v>
      </c>
      <c r="R40" s="54">
        <f t="shared" si="14"/>
        <v>0</v>
      </c>
      <c r="S40" s="65">
        <f t="shared" si="47"/>
        <v>0</v>
      </c>
      <c r="T40" s="65">
        <f>IF(C40=A_Stammdaten!$B$9,$I40-D_SAV!$U40,HLOOKUP(A_Stammdaten!$B$9-1,$V$4:$AB$2004,ROW(C40)-3,FALSE)-$U40)</f>
        <v>0</v>
      </c>
      <c r="U40" s="65">
        <f>HLOOKUP(A_Stammdaten!$B$9,$V$4:$AB$2004,ROW(C40)-3,FALSE)</f>
        <v>0</v>
      </c>
      <c r="V40" s="65">
        <f t="shared" si="2"/>
        <v>0</v>
      </c>
      <c r="W40" s="65">
        <f t="shared" si="3"/>
        <v>0</v>
      </c>
      <c r="X40" s="65">
        <f t="shared" si="4"/>
        <v>0</v>
      </c>
      <c r="Y40" s="65">
        <f t="shared" si="5"/>
        <v>0</v>
      </c>
      <c r="Z40" s="65">
        <f t="shared" si="6"/>
        <v>0</v>
      </c>
      <c r="AA40" s="65">
        <f t="shared" si="7"/>
        <v>0</v>
      </c>
      <c r="AB40" s="65">
        <f t="shared" si="8"/>
        <v>0</v>
      </c>
    </row>
    <row r="41" spans="1:28" s="15" customFormat="1" x14ac:dyDescent="0.25">
      <c r="A41" s="61"/>
      <c r="B41" s="49"/>
      <c r="C41" s="53"/>
      <c r="D41" s="51"/>
      <c r="E41" s="51"/>
      <c r="F41" s="51"/>
      <c r="G41" s="67">
        <f t="shared" si="9"/>
        <v>0</v>
      </c>
      <c r="H41" s="49"/>
      <c r="I41" s="67">
        <f t="shared" si="10"/>
        <v>0</v>
      </c>
      <c r="J41" s="66">
        <f>IF(ISBLANK($B41),0,VLOOKUP($B41,Listen!$A$2:$C$44,2,FALSE))</f>
        <v>0</v>
      </c>
      <c r="K41" s="66">
        <f>IF(ISBLANK($B41),0,VLOOKUP($B41,Listen!$A$2:$C$44,3,FALSE))</f>
        <v>0</v>
      </c>
      <c r="L41" s="54">
        <f t="shared" si="11"/>
        <v>0</v>
      </c>
      <c r="M41" s="54">
        <f t="shared" si="30"/>
        <v>0</v>
      </c>
      <c r="N41" s="54">
        <f t="shared" si="31"/>
        <v>0</v>
      </c>
      <c r="O41" s="54">
        <f t="shared" ref="O41" si="53">N41</f>
        <v>0</v>
      </c>
      <c r="P41" s="54">
        <f t="shared" si="49"/>
        <v>0</v>
      </c>
      <c r="Q41" s="54">
        <f t="shared" si="13"/>
        <v>0</v>
      </c>
      <c r="R41" s="54">
        <f t="shared" si="14"/>
        <v>0</v>
      </c>
      <c r="S41" s="65">
        <f t="shared" si="47"/>
        <v>0</v>
      </c>
      <c r="T41" s="65">
        <f>IF(C41=A_Stammdaten!$B$9,$I41-D_SAV!$U41,HLOOKUP(A_Stammdaten!$B$9-1,$V$4:$AB$2004,ROW(C41)-3,FALSE)-$U41)</f>
        <v>0</v>
      </c>
      <c r="U41" s="65">
        <f>HLOOKUP(A_Stammdaten!$B$9,$V$4:$AB$2004,ROW(C41)-3,FALSE)</f>
        <v>0</v>
      </c>
      <c r="V41" s="65">
        <f t="shared" si="2"/>
        <v>0</v>
      </c>
      <c r="W41" s="65">
        <f t="shared" si="3"/>
        <v>0</v>
      </c>
      <c r="X41" s="65">
        <f t="shared" si="4"/>
        <v>0</v>
      </c>
      <c r="Y41" s="65">
        <f t="shared" si="5"/>
        <v>0</v>
      </c>
      <c r="Z41" s="65">
        <f t="shared" si="6"/>
        <v>0</v>
      </c>
      <c r="AA41" s="65">
        <f t="shared" si="7"/>
        <v>0</v>
      </c>
      <c r="AB41" s="65">
        <f t="shared" si="8"/>
        <v>0</v>
      </c>
    </row>
    <row r="42" spans="1:28" s="15" customFormat="1" x14ac:dyDescent="0.25">
      <c r="A42" s="61"/>
      <c r="B42" s="49"/>
      <c r="C42" s="53"/>
      <c r="D42" s="51"/>
      <c r="E42" s="51"/>
      <c r="F42" s="51"/>
      <c r="G42" s="67">
        <f t="shared" si="9"/>
        <v>0</v>
      </c>
      <c r="H42" s="49"/>
      <c r="I42" s="67">
        <f t="shared" si="10"/>
        <v>0</v>
      </c>
      <c r="J42" s="66">
        <f>IF(ISBLANK($B42),0,VLOOKUP($B42,Listen!$A$2:$C$44,2,FALSE))</f>
        <v>0</v>
      </c>
      <c r="K42" s="66">
        <f>IF(ISBLANK($B42),0,VLOOKUP($B42,Listen!$A$2:$C$44,3,FALSE))</f>
        <v>0</v>
      </c>
      <c r="L42" s="54">
        <f t="shared" si="11"/>
        <v>0</v>
      </c>
      <c r="M42" s="54">
        <f t="shared" si="30"/>
        <v>0</v>
      </c>
      <c r="N42" s="54">
        <f t="shared" si="31"/>
        <v>0</v>
      </c>
      <c r="O42" s="54">
        <f t="shared" ref="O42" si="54">N42</f>
        <v>0</v>
      </c>
      <c r="P42" s="54">
        <f t="shared" si="49"/>
        <v>0</v>
      </c>
      <c r="Q42" s="54">
        <f t="shared" si="13"/>
        <v>0</v>
      </c>
      <c r="R42" s="54">
        <f t="shared" si="14"/>
        <v>0</v>
      </c>
      <c r="S42" s="65">
        <f t="shared" si="47"/>
        <v>0</v>
      </c>
      <c r="T42" s="65">
        <f>IF(C42=A_Stammdaten!$B$9,$I42-D_SAV!$U42,HLOOKUP(A_Stammdaten!$B$9-1,$V$4:$AB$2004,ROW(C42)-3,FALSE)-$U42)</f>
        <v>0</v>
      </c>
      <c r="U42" s="65">
        <f>HLOOKUP(A_Stammdaten!$B$9,$V$4:$AB$2004,ROW(C42)-3,FALSE)</f>
        <v>0</v>
      </c>
      <c r="V42" s="65">
        <f t="shared" si="2"/>
        <v>0</v>
      </c>
      <c r="W42" s="65">
        <f t="shared" si="3"/>
        <v>0</v>
      </c>
      <c r="X42" s="65">
        <f t="shared" si="4"/>
        <v>0</v>
      </c>
      <c r="Y42" s="65">
        <f t="shared" si="5"/>
        <v>0</v>
      </c>
      <c r="Z42" s="65">
        <f t="shared" si="6"/>
        <v>0</v>
      </c>
      <c r="AA42" s="65">
        <f t="shared" si="7"/>
        <v>0</v>
      </c>
      <c r="AB42" s="65">
        <f t="shared" si="8"/>
        <v>0</v>
      </c>
    </row>
    <row r="43" spans="1:28" s="15" customFormat="1" x14ac:dyDescent="0.25">
      <c r="A43" s="61"/>
      <c r="B43" s="49"/>
      <c r="C43" s="53"/>
      <c r="D43" s="51"/>
      <c r="E43" s="51"/>
      <c r="F43" s="51"/>
      <c r="G43" s="67">
        <f t="shared" si="9"/>
        <v>0</v>
      </c>
      <c r="H43" s="49"/>
      <c r="I43" s="67">
        <f t="shared" si="10"/>
        <v>0</v>
      </c>
      <c r="J43" s="66">
        <f>IF(ISBLANK($B43),0,VLOOKUP($B43,Listen!$A$2:$C$44,2,FALSE))</f>
        <v>0</v>
      </c>
      <c r="K43" s="66">
        <f>IF(ISBLANK($B43),0,VLOOKUP($B43,Listen!$A$2:$C$44,3,FALSE))</f>
        <v>0</v>
      </c>
      <c r="L43" s="54">
        <f t="shared" si="11"/>
        <v>0</v>
      </c>
      <c r="M43" s="54">
        <f t="shared" si="30"/>
        <v>0</v>
      </c>
      <c r="N43" s="54">
        <f t="shared" si="31"/>
        <v>0</v>
      </c>
      <c r="O43" s="54">
        <f t="shared" ref="O43" si="55">N43</f>
        <v>0</v>
      </c>
      <c r="P43" s="54">
        <f t="shared" si="49"/>
        <v>0</v>
      </c>
      <c r="Q43" s="54">
        <f t="shared" si="13"/>
        <v>0</v>
      </c>
      <c r="R43" s="54">
        <f t="shared" si="14"/>
        <v>0</v>
      </c>
      <c r="S43" s="65">
        <f t="shared" si="47"/>
        <v>0</v>
      </c>
      <c r="T43" s="65">
        <f>IF(C43=A_Stammdaten!$B$9,$I43-D_SAV!$U43,HLOOKUP(A_Stammdaten!$B$9-1,$V$4:$AB$2004,ROW(C43)-3,FALSE)-$U43)</f>
        <v>0</v>
      </c>
      <c r="U43" s="65">
        <f>HLOOKUP(A_Stammdaten!$B$9,$V$4:$AB$2004,ROW(C43)-3,FALSE)</f>
        <v>0</v>
      </c>
      <c r="V43" s="65">
        <f t="shared" si="2"/>
        <v>0</v>
      </c>
      <c r="W43" s="65">
        <f t="shared" si="3"/>
        <v>0</v>
      </c>
      <c r="X43" s="65">
        <f t="shared" si="4"/>
        <v>0</v>
      </c>
      <c r="Y43" s="65">
        <f t="shared" si="5"/>
        <v>0</v>
      </c>
      <c r="Z43" s="65">
        <f t="shared" si="6"/>
        <v>0</v>
      </c>
      <c r="AA43" s="65">
        <f t="shared" si="7"/>
        <v>0</v>
      </c>
      <c r="AB43" s="65">
        <f t="shared" si="8"/>
        <v>0</v>
      </c>
    </row>
    <row r="44" spans="1:28" s="15" customFormat="1" x14ac:dyDescent="0.25">
      <c r="A44" s="61"/>
      <c r="B44" s="49"/>
      <c r="C44" s="53"/>
      <c r="D44" s="51"/>
      <c r="E44" s="51"/>
      <c r="F44" s="51"/>
      <c r="G44" s="67">
        <f t="shared" si="9"/>
        <v>0</v>
      </c>
      <c r="H44" s="49"/>
      <c r="I44" s="67">
        <f t="shared" si="10"/>
        <v>0</v>
      </c>
      <c r="J44" s="66">
        <f>IF(ISBLANK($B44),0,VLOOKUP($B44,Listen!$A$2:$C$44,2,FALSE))</f>
        <v>0</v>
      </c>
      <c r="K44" s="66">
        <f>IF(ISBLANK($B44),0,VLOOKUP($B44,Listen!$A$2:$C$44,3,FALSE))</f>
        <v>0</v>
      </c>
      <c r="L44" s="54">
        <f t="shared" si="11"/>
        <v>0</v>
      </c>
      <c r="M44" s="54">
        <f t="shared" si="30"/>
        <v>0</v>
      </c>
      <c r="N44" s="54">
        <f t="shared" si="31"/>
        <v>0</v>
      </c>
      <c r="O44" s="54">
        <f t="shared" ref="O44" si="56">N44</f>
        <v>0</v>
      </c>
      <c r="P44" s="54">
        <f t="shared" si="49"/>
        <v>0</v>
      </c>
      <c r="Q44" s="54">
        <f t="shared" si="13"/>
        <v>0</v>
      </c>
      <c r="R44" s="54">
        <f t="shared" si="14"/>
        <v>0</v>
      </c>
      <c r="S44" s="65">
        <f t="shared" si="47"/>
        <v>0</v>
      </c>
      <c r="T44" s="65">
        <f>IF(C44=A_Stammdaten!$B$9,$I44-D_SAV!$U44,HLOOKUP(A_Stammdaten!$B$9-1,$V$4:$AB$2004,ROW(C44)-3,FALSE)-$U44)</f>
        <v>0</v>
      </c>
      <c r="U44" s="65">
        <f>HLOOKUP(A_Stammdaten!$B$9,$V$4:$AB$2004,ROW(C44)-3,FALSE)</f>
        <v>0</v>
      </c>
      <c r="V44" s="65">
        <f t="shared" si="2"/>
        <v>0</v>
      </c>
      <c r="W44" s="65">
        <f t="shared" si="3"/>
        <v>0</v>
      </c>
      <c r="X44" s="65">
        <f t="shared" si="4"/>
        <v>0</v>
      </c>
      <c r="Y44" s="65">
        <f t="shared" si="5"/>
        <v>0</v>
      </c>
      <c r="Z44" s="65">
        <f t="shared" si="6"/>
        <v>0</v>
      </c>
      <c r="AA44" s="65">
        <f t="shared" si="7"/>
        <v>0</v>
      </c>
      <c r="AB44" s="65">
        <f t="shared" si="8"/>
        <v>0</v>
      </c>
    </row>
    <row r="45" spans="1:28" s="15" customFormat="1" x14ac:dyDescent="0.25">
      <c r="A45" s="61"/>
      <c r="B45" s="49"/>
      <c r="C45" s="53"/>
      <c r="D45" s="51"/>
      <c r="E45" s="51"/>
      <c r="F45" s="51"/>
      <c r="G45" s="67">
        <f t="shared" si="9"/>
        <v>0</v>
      </c>
      <c r="H45" s="49"/>
      <c r="I45" s="67">
        <f t="shared" si="10"/>
        <v>0</v>
      </c>
      <c r="J45" s="66">
        <f>IF(ISBLANK($B45),0,VLOOKUP($B45,Listen!$A$2:$C$44,2,FALSE))</f>
        <v>0</v>
      </c>
      <c r="K45" s="66">
        <f>IF(ISBLANK($B45),0,VLOOKUP($B45,Listen!$A$2:$C$44,3,FALSE))</f>
        <v>0</v>
      </c>
      <c r="L45" s="54">
        <f t="shared" si="11"/>
        <v>0</v>
      </c>
      <c r="M45" s="54">
        <f t="shared" si="30"/>
        <v>0</v>
      </c>
      <c r="N45" s="54">
        <f t="shared" si="31"/>
        <v>0</v>
      </c>
      <c r="O45" s="54">
        <f t="shared" ref="O45" si="57">N45</f>
        <v>0</v>
      </c>
      <c r="P45" s="54">
        <f t="shared" si="49"/>
        <v>0</v>
      </c>
      <c r="Q45" s="54">
        <f t="shared" si="13"/>
        <v>0</v>
      </c>
      <c r="R45" s="54">
        <f t="shared" si="14"/>
        <v>0</v>
      </c>
      <c r="S45" s="65">
        <f t="shared" si="47"/>
        <v>0</v>
      </c>
      <c r="T45" s="65">
        <f>IF(C45=A_Stammdaten!$B$9,$I45-D_SAV!$U45,HLOOKUP(A_Stammdaten!$B$9-1,$V$4:$AB$2004,ROW(C45)-3,FALSE)-$U45)</f>
        <v>0</v>
      </c>
      <c r="U45" s="65">
        <f>HLOOKUP(A_Stammdaten!$B$9,$V$4:$AB$2004,ROW(C45)-3,FALSE)</f>
        <v>0</v>
      </c>
      <c r="V45" s="65">
        <f t="shared" si="2"/>
        <v>0</v>
      </c>
      <c r="W45" s="65">
        <f t="shared" si="3"/>
        <v>0</v>
      </c>
      <c r="X45" s="65">
        <f t="shared" si="4"/>
        <v>0</v>
      </c>
      <c r="Y45" s="65">
        <f t="shared" si="5"/>
        <v>0</v>
      </c>
      <c r="Z45" s="65">
        <f t="shared" si="6"/>
        <v>0</v>
      </c>
      <c r="AA45" s="65">
        <f t="shared" si="7"/>
        <v>0</v>
      </c>
      <c r="AB45" s="65">
        <f t="shared" si="8"/>
        <v>0</v>
      </c>
    </row>
    <row r="46" spans="1:28" s="15" customFormat="1" x14ac:dyDescent="0.25">
      <c r="A46" s="61"/>
      <c r="B46" s="49"/>
      <c r="C46" s="53"/>
      <c r="D46" s="51"/>
      <c r="E46" s="51"/>
      <c r="F46" s="51"/>
      <c r="G46" s="67">
        <f t="shared" si="9"/>
        <v>0</v>
      </c>
      <c r="H46" s="49"/>
      <c r="I46" s="67">
        <f t="shared" si="10"/>
        <v>0</v>
      </c>
      <c r="J46" s="66">
        <f>IF(ISBLANK($B46),0,VLOOKUP($B46,Listen!$A$2:$C$44,2,FALSE))</f>
        <v>0</v>
      </c>
      <c r="K46" s="66">
        <f>IF(ISBLANK($B46),0,VLOOKUP($B46,Listen!$A$2:$C$44,3,FALSE))</f>
        <v>0</v>
      </c>
      <c r="L46" s="54">
        <f t="shared" si="11"/>
        <v>0</v>
      </c>
      <c r="M46" s="54">
        <f t="shared" si="30"/>
        <v>0</v>
      </c>
      <c r="N46" s="54">
        <f t="shared" si="31"/>
        <v>0</v>
      </c>
      <c r="O46" s="54">
        <f t="shared" ref="O46" si="58">N46</f>
        <v>0</v>
      </c>
      <c r="P46" s="54">
        <f t="shared" si="49"/>
        <v>0</v>
      </c>
      <c r="Q46" s="54">
        <f t="shared" si="13"/>
        <v>0</v>
      </c>
      <c r="R46" s="54">
        <f t="shared" si="14"/>
        <v>0</v>
      </c>
      <c r="S46" s="65">
        <f t="shared" si="47"/>
        <v>0</v>
      </c>
      <c r="T46" s="65">
        <f>IF(C46=A_Stammdaten!$B$9,$I46-D_SAV!$U46,HLOOKUP(A_Stammdaten!$B$9-1,$V$4:$AB$2004,ROW(C46)-3,FALSE)-$U46)</f>
        <v>0</v>
      </c>
      <c r="U46" s="65">
        <f>HLOOKUP(A_Stammdaten!$B$9,$V$4:$AB$2004,ROW(C46)-3,FALSE)</f>
        <v>0</v>
      </c>
      <c r="V46" s="65">
        <f t="shared" si="2"/>
        <v>0</v>
      </c>
      <c r="W46" s="65">
        <f t="shared" si="3"/>
        <v>0</v>
      </c>
      <c r="X46" s="65">
        <f t="shared" si="4"/>
        <v>0</v>
      </c>
      <c r="Y46" s="65">
        <f t="shared" si="5"/>
        <v>0</v>
      </c>
      <c r="Z46" s="65">
        <f t="shared" si="6"/>
        <v>0</v>
      </c>
      <c r="AA46" s="65">
        <f t="shared" si="7"/>
        <v>0</v>
      </c>
      <c r="AB46" s="65">
        <f t="shared" si="8"/>
        <v>0</v>
      </c>
    </row>
    <row r="47" spans="1:28" s="15" customFormat="1" x14ac:dyDescent="0.25">
      <c r="A47" s="61"/>
      <c r="B47" s="49"/>
      <c r="C47" s="53"/>
      <c r="D47" s="51"/>
      <c r="E47" s="51"/>
      <c r="F47" s="51"/>
      <c r="G47" s="67">
        <f t="shared" si="9"/>
        <v>0</v>
      </c>
      <c r="H47" s="49"/>
      <c r="I47" s="67">
        <f t="shared" si="10"/>
        <v>0</v>
      </c>
      <c r="J47" s="66">
        <f>IF(ISBLANK($B47),0,VLOOKUP($B47,Listen!$A$2:$C$44,2,FALSE))</f>
        <v>0</v>
      </c>
      <c r="K47" s="66">
        <f>IF(ISBLANK($B47),0,VLOOKUP($B47,Listen!$A$2:$C$44,3,FALSE))</f>
        <v>0</v>
      </c>
      <c r="L47" s="54">
        <f t="shared" si="11"/>
        <v>0</v>
      </c>
      <c r="M47" s="54">
        <f t="shared" si="30"/>
        <v>0</v>
      </c>
      <c r="N47" s="54">
        <f t="shared" si="31"/>
        <v>0</v>
      </c>
      <c r="O47" s="54">
        <f t="shared" ref="O47" si="59">N47</f>
        <v>0</v>
      </c>
      <c r="P47" s="54">
        <f t="shared" si="49"/>
        <v>0</v>
      </c>
      <c r="Q47" s="54">
        <f t="shared" si="13"/>
        <v>0</v>
      </c>
      <c r="R47" s="54">
        <f t="shared" si="14"/>
        <v>0</v>
      </c>
      <c r="S47" s="65">
        <f t="shared" si="47"/>
        <v>0</v>
      </c>
      <c r="T47" s="65">
        <f>IF(C47=A_Stammdaten!$B$9,$I47-D_SAV!$U47,HLOOKUP(A_Stammdaten!$B$9-1,$V$4:$AB$2004,ROW(C47)-3,FALSE)-$U47)</f>
        <v>0</v>
      </c>
      <c r="U47" s="65">
        <f>HLOOKUP(A_Stammdaten!$B$9,$V$4:$AB$2004,ROW(C47)-3,FALSE)</f>
        <v>0</v>
      </c>
      <c r="V47" s="65">
        <f t="shared" si="2"/>
        <v>0</v>
      </c>
      <c r="W47" s="65">
        <f t="shared" si="3"/>
        <v>0</v>
      </c>
      <c r="X47" s="65">
        <f t="shared" si="4"/>
        <v>0</v>
      </c>
      <c r="Y47" s="65">
        <f t="shared" si="5"/>
        <v>0</v>
      </c>
      <c r="Z47" s="65">
        <f t="shared" si="6"/>
        <v>0</v>
      </c>
      <c r="AA47" s="65">
        <f t="shared" si="7"/>
        <v>0</v>
      </c>
      <c r="AB47" s="65">
        <f t="shared" si="8"/>
        <v>0</v>
      </c>
    </row>
    <row r="48" spans="1:28" s="15" customFormat="1" x14ac:dyDescent="0.25">
      <c r="A48" s="61"/>
      <c r="B48" s="49"/>
      <c r="C48" s="53"/>
      <c r="D48" s="51"/>
      <c r="E48" s="51"/>
      <c r="F48" s="51"/>
      <c r="G48" s="67">
        <f t="shared" si="9"/>
        <v>0</v>
      </c>
      <c r="H48" s="49"/>
      <c r="I48" s="67">
        <f t="shared" si="10"/>
        <v>0</v>
      </c>
      <c r="J48" s="66">
        <f>IF(ISBLANK($B48),0,VLOOKUP($B48,Listen!$A$2:$C$44,2,FALSE))</f>
        <v>0</v>
      </c>
      <c r="K48" s="66">
        <f>IF(ISBLANK($B48),0,VLOOKUP($B48,Listen!$A$2:$C$44,3,FALSE))</f>
        <v>0</v>
      </c>
      <c r="L48" s="54">
        <f t="shared" si="11"/>
        <v>0</v>
      </c>
      <c r="M48" s="54">
        <f t="shared" si="30"/>
        <v>0</v>
      </c>
      <c r="N48" s="54">
        <f t="shared" si="31"/>
        <v>0</v>
      </c>
      <c r="O48" s="54">
        <f t="shared" ref="O48" si="60">N48</f>
        <v>0</v>
      </c>
      <c r="P48" s="54">
        <f t="shared" si="49"/>
        <v>0</v>
      </c>
      <c r="Q48" s="54">
        <f t="shared" si="13"/>
        <v>0</v>
      </c>
      <c r="R48" s="54">
        <f t="shared" si="14"/>
        <v>0</v>
      </c>
      <c r="S48" s="65">
        <f t="shared" si="47"/>
        <v>0</v>
      </c>
      <c r="T48" s="65">
        <f>IF(C48=A_Stammdaten!$B$9,$I48-D_SAV!$U48,HLOOKUP(A_Stammdaten!$B$9-1,$V$4:$AB$2004,ROW(C48)-3,FALSE)-$U48)</f>
        <v>0</v>
      </c>
      <c r="U48" s="65">
        <f>HLOOKUP(A_Stammdaten!$B$9,$V$4:$AB$2004,ROW(C48)-3,FALSE)</f>
        <v>0</v>
      </c>
      <c r="V48" s="65">
        <f t="shared" si="2"/>
        <v>0</v>
      </c>
      <c r="W48" s="65">
        <f t="shared" si="3"/>
        <v>0</v>
      </c>
      <c r="X48" s="65">
        <f t="shared" si="4"/>
        <v>0</v>
      </c>
      <c r="Y48" s="65">
        <f t="shared" si="5"/>
        <v>0</v>
      </c>
      <c r="Z48" s="65">
        <f t="shared" si="6"/>
        <v>0</v>
      </c>
      <c r="AA48" s="65">
        <f t="shared" si="7"/>
        <v>0</v>
      </c>
      <c r="AB48" s="65">
        <f t="shared" si="8"/>
        <v>0</v>
      </c>
    </row>
    <row r="49" spans="1:28" s="15" customFormat="1" x14ac:dyDescent="0.25">
      <c r="A49" s="61"/>
      <c r="B49" s="49"/>
      <c r="C49" s="53"/>
      <c r="D49" s="51"/>
      <c r="E49" s="51"/>
      <c r="F49" s="51"/>
      <c r="G49" s="67">
        <f t="shared" si="9"/>
        <v>0</v>
      </c>
      <c r="H49" s="49"/>
      <c r="I49" s="67">
        <f t="shared" si="10"/>
        <v>0</v>
      </c>
      <c r="J49" s="66">
        <f>IF(ISBLANK($B49),0,VLOOKUP($B49,Listen!$A$2:$C$44,2,FALSE))</f>
        <v>0</v>
      </c>
      <c r="K49" s="66">
        <f>IF(ISBLANK($B49),0,VLOOKUP($B49,Listen!$A$2:$C$44,3,FALSE))</f>
        <v>0</v>
      </c>
      <c r="L49" s="54">
        <f t="shared" si="11"/>
        <v>0</v>
      </c>
      <c r="M49" s="54">
        <f t="shared" si="30"/>
        <v>0</v>
      </c>
      <c r="N49" s="54">
        <f t="shared" si="31"/>
        <v>0</v>
      </c>
      <c r="O49" s="54">
        <f t="shared" ref="O49" si="61">N49</f>
        <v>0</v>
      </c>
      <c r="P49" s="54">
        <f t="shared" si="49"/>
        <v>0</v>
      </c>
      <c r="Q49" s="54">
        <f t="shared" si="13"/>
        <v>0</v>
      </c>
      <c r="R49" s="54">
        <f t="shared" si="14"/>
        <v>0</v>
      </c>
      <c r="S49" s="65">
        <f t="shared" si="47"/>
        <v>0</v>
      </c>
      <c r="T49" s="65">
        <f>IF(C49=A_Stammdaten!$B$9,$I49-D_SAV!$U49,HLOOKUP(A_Stammdaten!$B$9-1,$V$4:$AB$2004,ROW(C49)-3,FALSE)-$U49)</f>
        <v>0</v>
      </c>
      <c r="U49" s="65">
        <f>HLOOKUP(A_Stammdaten!$B$9,$V$4:$AB$2004,ROW(C49)-3,FALSE)</f>
        <v>0</v>
      </c>
      <c r="V49" s="65">
        <f t="shared" si="2"/>
        <v>0</v>
      </c>
      <c r="W49" s="65">
        <f t="shared" si="3"/>
        <v>0</v>
      </c>
      <c r="X49" s="65">
        <f t="shared" si="4"/>
        <v>0</v>
      </c>
      <c r="Y49" s="65">
        <f t="shared" si="5"/>
        <v>0</v>
      </c>
      <c r="Z49" s="65">
        <f t="shared" si="6"/>
        <v>0</v>
      </c>
      <c r="AA49" s="65">
        <f t="shared" si="7"/>
        <v>0</v>
      </c>
      <c r="AB49" s="65">
        <f t="shared" si="8"/>
        <v>0</v>
      </c>
    </row>
    <row r="50" spans="1:28" s="15" customFormat="1" x14ac:dyDescent="0.25">
      <c r="A50" s="61"/>
      <c r="B50" s="49"/>
      <c r="C50" s="53"/>
      <c r="D50" s="51"/>
      <c r="E50" s="51"/>
      <c r="F50" s="51"/>
      <c r="G50" s="67">
        <f t="shared" si="9"/>
        <v>0</v>
      </c>
      <c r="H50" s="49"/>
      <c r="I50" s="67">
        <f t="shared" si="10"/>
        <v>0</v>
      </c>
      <c r="J50" s="66">
        <f>IF(ISBLANK($B50),0,VLOOKUP($B50,Listen!$A$2:$C$44,2,FALSE))</f>
        <v>0</v>
      </c>
      <c r="K50" s="66">
        <f>IF(ISBLANK($B50),0,VLOOKUP($B50,Listen!$A$2:$C$44,3,FALSE))</f>
        <v>0</v>
      </c>
      <c r="L50" s="54">
        <f t="shared" si="11"/>
        <v>0</v>
      </c>
      <c r="M50" s="54">
        <f t="shared" si="30"/>
        <v>0</v>
      </c>
      <c r="N50" s="54">
        <f t="shared" si="31"/>
        <v>0</v>
      </c>
      <c r="O50" s="54">
        <f t="shared" ref="O50" si="62">N50</f>
        <v>0</v>
      </c>
      <c r="P50" s="54">
        <f t="shared" si="49"/>
        <v>0</v>
      </c>
      <c r="Q50" s="54">
        <f t="shared" si="13"/>
        <v>0</v>
      </c>
      <c r="R50" s="54">
        <f t="shared" si="14"/>
        <v>0</v>
      </c>
      <c r="S50" s="65">
        <f t="shared" si="47"/>
        <v>0</v>
      </c>
      <c r="T50" s="65">
        <f>IF(C50=A_Stammdaten!$B$9,$I50-D_SAV!$U50,HLOOKUP(A_Stammdaten!$B$9-1,$V$4:$AB$2004,ROW(C50)-3,FALSE)-$U50)</f>
        <v>0</v>
      </c>
      <c r="U50" s="65">
        <f>HLOOKUP(A_Stammdaten!$B$9,$V$4:$AB$2004,ROW(C50)-3,FALSE)</f>
        <v>0</v>
      </c>
      <c r="V50" s="65">
        <f t="shared" si="2"/>
        <v>0</v>
      </c>
      <c r="W50" s="65">
        <f t="shared" si="3"/>
        <v>0</v>
      </c>
      <c r="X50" s="65">
        <f t="shared" si="4"/>
        <v>0</v>
      </c>
      <c r="Y50" s="65">
        <f t="shared" si="5"/>
        <v>0</v>
      </c>
      <c r="Z50" s="65">
        <f t="shared" si="6"/>
        <v>0</v>
      </c>
      <c r="AA50" s="65">
        <f t="shared" si="7"/>
        <v>0</v>
      </c>
      <c r="AB50" s="65">
        <f t="shared" si="8"/>
        <v>0</v>
      </c>
    </row>
    <row r="51" spans="1:28" s="15" customFormat="1" x14ac:dyDescent="0.25">
      <c r="A51" s="61"/>
      <c r="B51" s="49"/>
      <c r="C51" s="53"/>
      <c r="D51" s="51"/>
      <c r="E51" s="51"/>
      <c r="F51" s="51"/>
      <c r="G51" s="67">
        <f t="shared" si="9"/>
        <v>0</v>
      </c>
      <c r="H51" s="49"/>
      <c r="I51" s="67">
        <f t="shared" si="10"/>
        <v>0</v>
      </c>
      <c r="J51" s="66">
        <f>IF(ISBLANK($B51),0,VLOOKUP($B51,Listen!$A$2:$C$44,2,FALSE))</f>
        <v>0</v>
      </c>
      <c r="K51" s="66">
        <f>IF(ISBLANK($B51),0,VLOOKUP($B51,Listen!$A$2:$C$44,3,FALSE))</f>
        <v>0</v>
      </c>
      <c r="L51" s="54">
        <f t="shared" si="11"/>
        <v>0</v>
      </c>
      <c r="M51" s="54">
        <f t="shared" si="30"/>
        <v>0</v>
      </c>
      <c r="N51" s="54">
        <f t="shared" si="31"/>
        <v>0</v>
      </c>
      <c r="O51" s="54">
        <f t="shared" ref="O51" si="63">N51</f>
        <v>0</v>
      </c>
      <c r="P51" s="54">
        <f t="shared" si="49"/>
        <v>0</v>
      </c>
      <c r="Q51" s="54">
        <f t="shared" si="13"/>
        <v>0</v>
      </c>
      <c r="R51" s="54">
        <f t="shared" si="14"/>
        <v>0</v>
      </c>
      <c r="S51" s="65">
        <f t="shared" si="47"/>
        <v>0</v>
      </c>
      <c r="T51" s="65">
        <f>IF(C51=A_Stammdaten!$B$9,$I51-D_SAV!$U51,HLOOKUP(A_Stammdaten!$B$9-1,$V$4:$AB$2004,ROW(C51)-3,FALSE)-$U51)</f>
        <v>0</v>
      </c>
      <c r="U51" s="65">
        <f>HLOOKUP(A_Stammdaten!$B$9,$V$4:$AB$2004,ROW(C51)-3,FALSE)</f>
        <v>0</v>
      </c>
      <c r="V51" s="65">
        <f t="shared" si="2"/>
        <v>0</v>
      </c>
      <c r="W51" s="65">
        <f t="shared" si="3"/>
        <v>0</v>
      </c>
      <c r="X51" s="65">
        <f t="shared" si="4"/>
        <v>0</v>
      </c>
      <c r="Y51" s="65">
        <f t="shared" si="5"/>
        <v>0</v>
      </c>
      <c r="Z51" s="65">
        <f t="shared" si="6"/>
        <v>0</v>
      </c>
      <c r="AA51" s="65">
        <f t="shared" si="7"/>
        <v>0</v>
      </c>
      <c r="AB51" s="65">
        <f t="shared" si="8"/>
        <v>0</v>
      </c>
    </row>
    <row r="52" spans="1:28" s="15" customFormat="1" x14ac:dyDescent="0.25">
      <c r="A52" s="61"/>
      <c r="B52" s="49"/>
      <c r="C52" s="53"/>
      <c r="D52" s="51"/>
      <c r="E52" s="51"/>
      <c r="F52" s="51"/>
      <c r="G52" s="67">
        <f t="shared" si="9"/>
        <v>0</v>
      </c>
      <c r="H52" s="49"/>
      <c r="I52" s="67">
        <f t="shared" si="10"/>
        <v>0</v>
      </c>
      <c r="J52" s="66">
        <f>IF(ISBLANK($B52),0,VLOOKUP($B52,Listen!$A$2:$C$44,2,FALSE))</f>
        <v>0</v>
      </c>
      <c r="K52" s="66">
        <f>IF(ISBLANK($B52),0,VLOOKUP($B52,Listen!$A$2:$C$44,3,FALSE))</f>
        <v>0</v>
      </c>
      <c r="L52" s="54">
        <f t="shared" si="11"/>
        <v>0</v>
      </c>
      <c r="M52" s="54">
        <f t="shared" si="30"/>
        <v>0</v>
      </c>
      <c r="N52" s="54">
        <f t="shared" si="31"/>
        <v>0</v>
      </c>
      <c r="O52" s="54">
        <f t="shared" ref="O52" si="64">N52</f>
        <v>0</v>
      </c>
      <c r="P52" s="54">
        <f t="shared" si="49"/>
        <v>0</v>
      </c>
      <c r="Q52" s="54">
        <f t="shared" si="13"/>
        <v>0</v>
      </c>
      <c r="R52" s="54">
        <f t="shared" si="14"/>
        <v>0</v>
      </c>
      <c r="S52" s="65">
        <f t="shared" si="47"/>
        <v>0</v>
      </c>
      <c r="T52" s="65">
        <f>IF(C52=A_Stammdaten!$B$9,$I52-D_SAV!$U52,HLOOKUP(A_Stammdaten!$B$9-1,$V$4:$AB$2004,ROW(C52)-3,FALSE)-$U52)</f>
        <v>0</v>
      </c>
      <c r="U52" s="65">
        <f>HLOOKUP(A_Stammdaten!$B$9,$V$4:$AB$2004,ROW(C52)-3,FALSE)</f>
        <v>0</v>
      </c>
      <c r="V52" s="65">
        <f t="shared" si="2"/>
        <v>0</v>
      </c>
      <c r="W52" s="65">
        <f t="shared" si="3"/>
        <v>0</v>
      </c>
      <c r="X52" s="65">
        <f t="shared" si="4"/>
        <v>0</v>
      </c>
      <c r="Y52" s="65">
        <f t="shared" si="5"/>
        <v>0</v>
      </c>
      <c r="Z52" s="65">
        <f t="shared" si="6"/>
        <v>0</v>
      </c>
      <c r="AA52" s="65">
        <f t="shared" si="7"/>
        <v>0</v>
      </c>
      <c r="AB52" s="65">
        <f t="shared" si="8"/>
        <v>0</v>
      </c>
    </row>
    <row r="53" spans="1:28" s="15" customFormat="1" x14ac:dyDescent="0.25">
      <c r="A53" s="61"/>
      <c r="B53" s="49"/>
      <c r="C53" s="53"/>
      <c r="D53" s="51"/>
      <c r="E53" s="51"/>
      <c r="F53" s="51"/>
      <c r="G53" s="67">
        <f t="shared" si="9"/>
        <v>0</v>
      </c>
      <c r="H53" s="49"/>
      <c r="I53" s="67">
        <f t="shared" si="10"/>
        <v>0</v>
      </c>
      <c r="J53" s="66">
        <f>IF(ISBLANK($B53),0,VLOOKUP($B53,Listen!$A$2:$C$44,2,FALSE))</f>
        <v>0</v>
      </c>
      <c r="K53" s="66">
        <f>IF(ISBLANK($B53),0,VLOOKUP($B53,Listen!$A$2:$C$44,3,FALSE))</f>
        <v>0</v>
      </c>
      <c r="L53" s="54">
        <f t="shared" si="11"/>
        <v>0</v>
      </c>
      <c r="M53" s="54">
        <f t="shared" si="30"/>
        <v>0</v>
      </c>
      <c r="N53" s="54">
        <f t="shared" si="31"/>
        <v>0</v>
      </c>
      <c r="O53" s="54">
        <f t="shared" ref="O53:P68" si="65">N53</f>
        <v>0</v>
      </c>
      <c r="P53" s="54">
        <f t="shared" si="65"/>
        <v>0</v>
      </c>
      <c r="Q53" s="54">
        <f t="shared" si="13"/>
        <v>0</v>
      </c>
      <c r="R53" s="54">
        <f t="shared" si="14"/>
        <v>0</v>
      </c>
      <c r="S53" s="65">
        <f t="shared" si="47"/>
        <v>0</v>
      </c>
      <c r="T53" s="65">
        <f>IF(C53=A_Stammdaten!$B$9,$I53-D_SAV!$U53,HLOOKUP(A_Stammdaten!$B$9-1,$V$4:$AB$2004,ROW(C53)-3,FALSE)-$U53)</f>
        <v>0</v>
      </c>
      <c r="U53" s="65">
        <f>HLOOKUP(A_Stammdaten!$B$9,$V$4:$AB$2004,ROW(C53)-3,FALSE)</f>
        <v>0</v>
      </c>
      <c r="V53" s="65">
        <f t="shared" si="2"/>
        <v>0</v>
      </c>
      <c r="W53" s="65">
        <f t="shared" si="3"/>
        <v>0</v>
      </c>
      <c r="X53" s="65">
        <f t="shared" si="4"/>
        <v>0</v>
      </c>
      <c r="Y53" s="65">
        <f t="shared" si="5"/>
        <v>0</v>
      </c>
      <c r="Z53" s="65">
        <f t="shared" si="6"/>
        <v>0</v>
      </c>
      <c r="AA53" s="65">
        <f t="shared" si="7"/>
        <v>0</v>
      </c>
      <c r="AB53" s="65">
        <f t="shared" si="8"/>
        <v>0</v>
      </c>
    </row>
    <row r="54" spans="1:28" s="15" customFormat="1" x14ac:dyDescent="0.25">
      <c r="A54" s="61"/>
      <c r="B54" s="49"/>
      <c r="C54" s="53"/>
      <c r="D54" s="51"/>
      <c r="E54" s="51"/>
      <c r="F54" s="51"/>
      <c r="G54" s="67">
        <f t="shared" si="9"/>
        <v>0</v>
      </c>
      <c r="H54" s="49"/>
      <c r="I54" s="67">
        <f t="shared" si="10"/>
        <v>0</v>
      </c>
      <c r="J54" s="66">
        <f>IF(ISBLANK($B54),0,VLOOKUP($B54,Listen!$A$2:$C$44,2,FALSE))</f>
        <v>0</v>
      </c>
      <c r="K54" s="66">
        <f>IF(ISBLANK($B54),0,VLOOKUP($B54,Listen!$A$2:$C$44,3,FALSE))</f>
        <v>0</v>
      </c>
      <c r="L54" s="54">
        <f t="shared" si="11"/>
        <v>0</v>
      </c>
      <c r="M54" s="54">
        <f t="shared" si="30"/>
        <v>0</v>
      </c>
      <c r="N54" s="54">
        <f t="shared" si="31"/>
        <v>0</v>
      </c>
      <c r="O54" s="54">
        <f t="shared" ref="O54" si="66">N54</f>
        <v>0</v>
      </c>
      <c r="P54" s="54">
        <f t="shared" si="65"/>
        <v>0</v>
      </c>
      <c r="Q54" s="54">
        <f t="shared" si="13"/>
        <v>0</v>
      </c>
      <c r="R54" s="54">
        <f t="shared" si="14"/>
        <v>0</v>
      </c>
      <c r="S54" s="65">
        <f t="shared" si="47"/>
        <v>0</v>
      </c>
      <c r="T54" s="65">
        <f>IF(C54=A_Stammdaten!$B$9,$I54-D_SAV!$U54,HLOOKUP(A_Stammdaten!$B$9-1,$V$4:$AB$2004,ROW(C54)-3,FALSE)-$U54)</f>
        <v>0</v>
      </c>
      <c r="U54" s="65">
        <f>HLOOKUP(A_Stammdaten!$B$9,$V$4:$AB$2004,ROW(C54)-3,FALSE)</f>
        <v>0</v>
      </c>
      <c r="V54" s="65">
        <f t="shared" si="2"/>
        <v>0</v>
      </c>
      <c r="W54" s="65">
        <f t="shared" si="3"/>
        <v>0</v>
      </c>
      <c r="X54" s="65">
        <f t="shared" si="4"/>
        <v>0</v>
      </c>
      <c r="Y54" s="65">
        <f t="shared" si="5"/>
        <v>0</v>
      </c>
      <c r="Z54" s="65">
        <f t="shared" si="6"/>
        <v>0</v>
      </c>
      <c r="AA54" s="65">
        <f t="shared" si="7"/>
        <v>0</v>
      </c>
      <c r="AB54" s="65">
        <f t="shared" si="8"/>
        <v>0</v>
      </c>
    </row>
    <row r="55" spans="1:28" s="15" customFormat="1" x14ac:dyDescent="0.25">
      <c r="A55" s="61"/>
      <c r="B55" s="49"/>
      <c r="C55" s="53"/>
      <c r="D55" s="51"/>
      <c r="E55" s="51"/>
      <c r="F55" s="51"/>
      <c r="G55" s="67">
        <f t="shared" si="9"/>
        <v>0</v>
      </c>
      <c r="H55" s="49"/>
      <c r="I55" s="67">
        <f t="shared" si="10"/>
        <v>0</v>
      </c>
      <c r="J55" s="66">
        <f>IF(ISBLANK($B55),0,VLOOKUP($B55,Listen!$A$2:$C$44,2,FALSE))</f>
        <v>0</v>
      </c>
      <c r="K55" s="66">
        <f>IF(ISBLANK($B55),0,VLOOKUP($B55,Listen!$A$2:$C$44,3,FALSE))</f>
        <v>0</v>
      </c>
      <c r="L55" s="54">
        <f t="shared" si="11"/>
        <v>0</v>
      </c>
      <c r="M55" s="54">
        <f t="shared" si="30"/>
        <v>0</v>
      </c>
      <c r="N55" s="54">
        <f t="shared" si="31"/>
        <v>0</v>
      </c>
      <c r="O55" s="54">
        <f t="shared" ref="O55" si="67">N55</f>
        <v>0</v>
      </c>
      <c r="P55" s="54">
        <f t="shared" si="65"/>
        <v>0</v>
      </c>
      <c r="Q55" s="54">
        <f t="shared" si="13"/>
        <v>0</v>
      </c>
      <c r="R55" s="54">
        <f t="shared" si="14"/>
        <v>0</v>
      </c>
      <c r="S55" s="65">
        <f t="shared" si="47"/>
        <v>0</v>
      </c>
      <c r="T55" s="65">
        <f>IF(C55=A_Stammdaten!$B$9,$I55-D_SAV!$U55,HLOOKUP(A_Stammdaten!$B$9-1,$V$4:$AB$2004,ROW(C55)-3,FALSE)-$U55)</f>
        <v>0</v>
      </c>
      <c r="U55" s="65">
        <f>HLOOKUP(A_Stammdaten!$B$9,$V$4:$AB$2004,ROW(C55)-3,FALSE)</f>
        <v>0</v>
      </c>
      <c r="V55" s="65">
        <f t="shared" si="2"/>
        <v>0</v>
      </c>
      <c r="W55" s="65">
        <f t="shared" si="3"/>
        <v>0</v>
      </c>
      <c r="X55" s="65">
        <f t="shared" si="4"/>
        <v>0</v>
      </c>
      <c r="Y55" s="65">
        <f t="shared" si="5"/>
        <v>0</v>
      </c>
      <c r="Z55" s="65">
        <f t="shared" si="6"/>
        <v>0</v>
      </c>
      <c r="AA55" s="65">
        <f t="shared" si="7"/>
        <v>0</v>
      </c>
      <c r="AB55" s="65">
        <f t="shared" si="8"/>
        <v>0</v>
      </c>
    </row>
    <row r="56" spans="1:28" s="15" customFormat="1" x14ac:dyDescent="0.25">
      <c r="A56" s="61"/>
      <c r="B56" s="49"/>
      <c r="C56" s="53"/>
      <c r="D56" s="51"/>
      <c r="E56" s="51"/>
      <c r="F56" s="51"/>
      <c r="G56" s="67">
        <f t="shared" si="9"/>
        <v>0</v>
      </c>
      <c r="H56" s="49"/>
      <c r="I56" s="67">
        <f t="shared" si="10"/>
        <v>0</v>
      </c>
      <c r="J56" s="66">
        <f>IF(ISBLANK($B56),0,VLOOKUP($B56,Listen!$A$2:$C$44,2,FALSE))</f>
        <v>0</v>
      </c>
      <c r="K56" s="66">
        <f>IF(ISBLANK($B56),0,VLOOKUP($B56,Listen!$A$2:$C$44,3,FALSE))</f>
        <v>0</v>
      </c>
      <c r="L56" s="54">
        <f t="shared" si="11"/>
        <v>0</v>
      </c>
      <c r="M56" s="54">
        <f t="shared" si="30"/>
        <v>0</v>
      </c>
      <c r="N56" s="54">
        <f t="shared" si="31"/>
        <v>0</v>
      </c>
      <c r="O56" s="54">
        <f t="shared" ref="O56" si="68">N56</f>
        <v>0</v>
      </c>
      <c r="P56" s="54">
        <f t="shared" si="65"/>
        <v>0</v>
      </c>
      <c r="Q56" s="54">
        <f t="shared" si="13"/>
        <v>0</v>
      </c>
      <c r="R56" s="54">
        <f t="shared" si="14"/>
        <v>0</v>
      </c>
      <c r="S56" s="65">
        <f t="shared" si="47"/>
        <v>0</v>
      </c>
      <c r="T56" s="65">
        <f>IF(C56=A_Stammdaten!$B$9,$I56-D_SAV!$U56,HLOOKUP(A_Stammdaten!$B$9-1,$V$4:$AB$2004,ROW(C56)-3,FALSE)-$U56)</f>
        <v>0</v>
      </c>
      <c r="U56" s="65">
        <f>HLOOKUP(A_Stammdaten!$B$9,$V$4:$AB$2004,ROW(C56)-3,FALSE)</f>
        <v>0</v>
      </c>
      <c r="V56" s="65">
        <f t="shared" si="2"/>
        <v>0</v>
      </c>
      <c r="W56" s="65">
        <f t="shared" si="3"/>
        <v>0</v>
      </c>
      <c r="X56" s="65">
        <f t="shared" si="4"/>
        <v>0</v>
      </c>
      <c r="Y56" s="65">
        <f t="shared" si="5"/>
        <v>0</v>
      </c>
      <c r="Z56" s="65">
        <f t="shared" si="6"/>
        <v>0</v>
      </c>
      <c r="AA56" s="65">
        <f t="shared" si="7"/>
        <v>0</v>
      </c>
      <c r="AB56" s="65">
        <f t="shared" si="8"/>
        <v>0</v>
      </c>
    </row>
    <row r="57" spans="1:28" s="15" customFormat="1" x14ac:dyDescent="0.25">
      <c r="A57" s="61"/>
      <c r="B57" s="49"/>
      <c r="C57" s="53"/>
      <c r="D57" s="51"/>
      <c r="E57" s="51"/>
      <c r="F57" s="51"/>
      <c r="G57" s="67">
        <f t="shared" si="9"/>
        <v>0</v>
      </c>
      <c r="H57" s="49"/>
      <c r="I57" s="67">
        <f t="shared" si="10"/>
        <v>0</v>
      </c>
      <c r="J57" s="66">
        <f>IF(ISBLANK($B57),0,VLOOKUP($B57,Listen!$A$2:$C$44,2,FALSE))</f>
        <v>0</v>
      </c>
      <c r="K57" s="66">
        <f>IF(ISBLANK($B57),0,VLOOKUP($B57,Listen!$A$2:$C$44,3,FALSE))</f>
        <v>0</v>
      </c>
      <c r="L57" s="54">
        <f t="shared" si="11"/>
        <v>0</v>
      </c>
      <c r="M57" s="54">
        <f t="shared" si="30"/>
        <v>0</v>
      </c>
      <c r="N57" s="54">
        <f t="shared" si="31"/>
        <v>0</v>
      </c>
      <c r="O57" s="54">
        <f t="shared" ref="O57" si="69">N57</f>
        <v>0</v>
      </c>
      <c r="P57" s="54">
        <f t="shared" si="65"/>
        <v>0</v>
      </c>
      <c r="Q57" s="54">
        <f t="shared" si="13"/>
        <v>0</v>
      </c>
      <c r="R57" s="54">
        <f t="shared" si="14"/>
        <v>0</v>
      </c>
      <c r="S57" s="65">
        <f t="shared" si="47"/>
        <v>0</v>
      </c>
      <c r="T57" s="65">
        <f>IF(C57=A_Stammdaten!$B$9,$I57-D_SAV!$U57,HLOOKUP(A_Stammdaten!$B$9-1,$V$4:$AB$2004,ROW(C57)-3,FALSE)-$U57)</f>
        <v>0</v>
      </c>
      <c r="U57" s="65">
        <f>HLOOKUP(A_Stammdaten!$B$9,$V$4:$AB$2004,ROW(C57)-3,FALSE)</f>
        <v>0</v>
      </c>
      <c r="V57" s="65">
        <f t="shared" si="2"/>
        <v>0</v>
      </c>
      <c r="W57" s="65">
        <f t="shared" si="3"/>
        <v>0</v>
      </c>
      <c r="X57" s="65">
        <f t="shared" si="4"/>
        <v>0</v>
      </c>
      <c r="Y57" s="65">
        <f t="shared" si="5"/>
        <v>0</v>
      </c>
      <c r="Z57" s="65">
        <f t="shared" si="6"/>
        <v>0</v>
      </c>
      <c r="AA57" s="65">
        <f t="shared" si="7"/>
        <v>0</v>
      </c>
      <c r="AB57" s="65">
        <f t="shared" si="8"/>
        <v>0</v>
      </c>
    </row>
    <row r="58" spans="1:28" s="15" customFormat="1" x14ac:dyDescent="0.25">
      <c r="A58" s="61"/>
      <c r="B58" s="49"/>
      <c r="C58" s="53"/>
      <c r="D58" s="51"/>
      <c r="E58" s="51"/>
      <c r="F58" s="51"/>
      <c r="G58" s="67">
        <f t="shared" si="9"/>
        <v>0</v>
      </c>
      <c r="H58" s="49"/>
      <c r="I58" s="67">
        <f t="shared" si="10"/>
        <v>0</v>
      </c>
      <c r="J58" s="66">
        <f>IF(ISBLANK($B58),0,VLOOKUP($B58,Listen!$A$2:$C$44,2,FALSE))</f>
        <v>0</v>
      </c>
      <c r="K58" s="66">
        <f>IF(ISBLANK($B58),0,VLOOKUP($B58,Listen!$A$2:$C$44,3,FALSE))</f>
        <v>0</v>
      </c>
      <c r="L58" s="54">
        <f t="shared" si="11"/>
        <v>0</v>
      </c>
      <c r="M58" s="54">
        <f t="shared" si="30"/>
        <v>0</v>
      </c>
      <c r="N58" s="54">
        <f t="shared" si="31"/>
        <v>0</v>
      </c>
      <c r="O58" s="54">
        <f t="shared" ref="O58" si="70">N58</f>
        <v>0</v>
      </c>
      <c r="P58" s="54">
        <f t="shared" si="65"/>
        <v>0</v>
      </c>
      <c r="Q58" s="54">
        <f t="shared" si="13"/>
        <v>0</v>
      </c>
      <c r="R58" s="54">
        <f t="shared" si="14"/>
        <v>0</v>
      </c>
      <c r="S58" s="65">
        <f t="shared" si="47"/>
        <v>0</v>
      </c>
      <c r="T58" s="65">
        <f>IF(C58=A_Stammdaten!$B$9,$I58-D_SAV!$U58,HLOOKUP(A_Stammdaten!$B$9-1,$V$4:$AB$2004,ROW(C58)-3,FALSE)-$U58)</f>
        <v>0</v>
      </c>
      <c r="U58" s="65">
        <f>HLOOKUP(A_Stammdaten!$B$9,$V$4:$AB$2004,ROW(C58)-3,FALSE)</f>
        <v>0</v>
      </c>
      <c r="V58" s="65">
        <f t="shared" si="2"/>
        <v>0</v>
      </c>
      <c r="W58" s="65">
        <f t="shared" si="3"/>
        <v>0</v>
      </c>
      <c r="X58" s="65">
        <f t="shared" si="4"/>
        <v>0</v>
      </c>
      <c r="Y58" s="65">
        <f t="shared" si="5"/>
        <v>0</v>
      </c>
      <c r="Z58" s="65">
        <f t="shared" si="6"/>
        <v>0</v>
      </c>
      <c r="AA58" s="65">
        <f t="shared" si="7"/>
        <v>0</v>
      </c>
      <c r="AB58" s="65">
        <f t="shared" si="8"/>
        <v>0</v>
      </c>
    </row>
    <row r="59" spans="1:28" s="15" customFormat="1" x14ac:dyDescent="0.25">
      <c r="A59" s="61"/>
      <c r="B59" s="49"/>
      <c r="C59" s="53"/>
      <c r="D59" s="51"/>
      <c r="E59" s="51"/>
      <c r="F59" s="51"/>
      <c r="G59" s="67">
        <f t="shared" si="9"/>
        <v>0</v>
      </c>
      <c r="H59" s="49"/>
      <c r="I59" s="67">
        <f t="shared" si="10"/>
        <v>0</v>
      </c>
      <c r="J59" s="66">
        <f>IF(ISBLANK($B59),0,VLOOKUP($B59,Listen!$A$2:$C$44,2,FALSE))</f>
        <v>0</v>
      </c>
      <c r="K59" s="66">
        <f>IF(ISBLANK($B59),0,VLOOKUP($B59,Listen!$A$2:$C$44,3,FALSE))</f>
        <v>0</v>
      </c>
      <c r="L59" s="54">
        <f t="shared" si="11"/>
        <v>0</v>
      </c>
      <c r="M59" s="54">
        <f t="shared" si="30"/>
        <v>0</v>
      </c>
      <c r="N59" s="54">
        <f t="shared" si="31"/>
        <v>0</v>
      </c>
      <c r="O59" s="54">
        <f t="shared" ref="O59" si="71">N59</f>
        <v>0</v>
      </c>
      <c r="P59" s="54">
        <f t="shared" si="65"/>
        <v>0</v>
      </c>
      <c r="Q59" s="54">
        <f t="shared" si="13"/>
        <v>0</v>
      </c>
      <c r="R59" s="54">
        <f t="shared" si="14"/>
        <v>0</v>
      </c>
      <c r="S59" s="65">
        <f t="shared" si="47"/>
        <v>0</v>
      </c>
      <c r="T59" s="65">
        <f>IF(C59=A_Stammdaten!$B$9,$I59-D_SAV!$U59,HLOOKUP(A_Stammdaten!$B$9-1,$V$4:$AB$2004,ROW(C59)-3,FALSE)-$U59)</f>
        <v>0</v>
      </c>
      <c r="U59" s="65">
        <f>HLOOKUP(A_Stammdaten!$B$9,$V$4:$AB$2004,ROW(C59)-3,FALSE)</f>
        <v>0</v>
      </c>
      <c r="V59" s="65">
        <f t="shared" si="2"/>
        <v>0</v>
      </c>
      <c r="W59" s="65">
        <f t="shared" si="3"/>
        <v>0</v>
      </c>
      <c r="X59" s="65">
        <f t="shared" si="4"/>
        <v>0</v>
      </c>
      <c r="Y59" s="65">
        <f t="shared" si="5"/>
        <v>0</v>
      </c>
      <c r="Z59" s="65">
        <f t="shared" si="6"/>
        <v>0</v>
      </c>
      <c r="AA59" s="65">
        <f t="shared" si="7"/>
        <v>0</v>
      </c>
      <c r="AB59" s="65">
        <f t="shared" si="8"/>
        <v>0</v>
      </c>
    </row>
    <row r="60" spans="1:28" s="15" customFormat="1" x14ac:dyDescent="0.25">
      <c r="A60" s="61"/>
      <c r="B60" s="49"/>
      <c r="C60" s="53"/>
      <c r="D60" s="51"/>
      <c r="E60" s="51"/>
      <c r="F60" s="51"/>
      <c r="G60" s="67">
        <f t="shared" si="9"/>
        <v>0</v>
      </c>
      <c r="H60" s="49"/>
      <c r="I60" s="67">
        <f t="shared" si="10"/>
        <v>0</v>
      </c>
      <c r="J60" s="66">
        <f>IF(ISBLANK($B60),0,VLOOKUP($B60,Listen!$A$2:$C$44,2,FALSE))</f>
        <v>0</v>
      </c>
      <c r="K60" s="66">
        <f>IF(ISBLANK($B60),0,VLOOKUP($B60,Listen!$A$2:$C$44,3,FALSE))</f>
        <v>0</v>
      </c>
      <c r="L60" s="54">
        <f t="shared" si="11"/>
        <v>0</v>
      </c>
      <c r="M60" s="54">
        <f t="shared" si="30"/>
        <v>0</v>
      </c>
      <c r="N60" s="54">
        <f t="shared" si="31"/>
        <v>0</v>
      </c>
      <c r="O60" s="54">
        <f t="shared" ref="O60" si="72">N60</f>
        <v>0</v>
      </c>
      <c r="P60" s="54">
        <f t="shared" si="65"/>
        <v>0</v>
      </c>
      <c r="Q60" s="54">
        <f t="shared" si="13"/>
        <v>0</v>
      </c>
      <c r="R60" s="54">
        <f t="shared" si="14"/>
        <v>0</v>
      </c>
      <c r="S60" s="65">
        <f t="shared" si="47"/>
        <v>0</v>
      </c>
      <c r="T60" s="65">
        <f>IF(C60=A_Stammdaten!$B$9,$I60-D_SAV!$U60,HLOOKUP(A_Stammdaten!$B$9-1,$V$4:$AB$2004,ROW(C60)-3,FALSE)-$U60)</f>
        <v>0</v>
      </c>
      <c r="U60" s="65">
        <f>HLOOKUP(A_Stammdaten!$B$9,$V$4:$AB$2004,ROW(C60)-3,FALSE)</f>
        <v>0</v>
      </c>
      <c r="V60" s="65">
        <f t="shared" si="2"/>
        <v>0</v>
      </c>
      <c r="W60" s="65">
        <f t="shared" si="3"/>
        <v>0</v>
      </c>
      <c r="X60" s="65">
        <f t="shared" si="4"/>
        <v>0</v>
      </c>
      <c r="Y60" s="65">
        <f t="shared" si="5"/>
        <v>0</v>
      </c>
      <c r="Z60" s="65">
        <f t="shared" si="6"/>
        <v>0</v>
      </c>
      <c r="AA60" s="65">
        <f t="shared" si="7"/>
        <v>0</v>
      </c>
      <c r="AB60" s="65">
        <f t="shared" si="8"/>
        <v>0</v>
      </c>
    </row>
    <row r="61" spans="1:28" s="15" customFormat="1" x14ac:dyDescent="0.25">
      <c r="A61" s="61"/>
      <c r="B61" s="49"/>
      <c r="C61" s="53"/>
      <c r="D61" s="51"/>
      <c r="E61" s="51"/>
      <c r="F61" s="51"/>
      <c r="G61" s="67">
        <f t="shared" si="9"/>
        <v>0</v>
      </c>
      <c r="H61" s="49"/>
      <c r="I61" s="67">
        <f t="shared" si="10"/>
        <v>0</v>
      </c>
      <c r="J61" s="66">
        <f>IF(ISBLANK($B61),0,VLOOKUP($B61,Listen!$A$2:$C$44,2,FALSE))</f>
        <v>0</v>
      </c>
      <c r="K61" s="66">
        <f>IF(ISBLANK($B61),0,VLOOKUP($B61,Listen!$A$2:$C$44,3,FALSE))</f>
        <v>0</v>
      </c>
      <c r="L61" s="54">
        <f t="shared" si="11"/>
        <v>0</v>
      </c>
      <c r="M61" s="54">
        <f t="shared" si="30"/>
        <v>0</v>
      </c>
      <c r="N61" s="54">
        <f t="shared" si="31"/>
        <v>0</v>
      </c>
      <c r="O61" s="54">
        <f t="shared" ref="O61" si="73">N61</f>
        <v>0</v>
      </c>
      <c r="P61" s="54">
        <f t="shared" si="65"/>
        <v>0</v>
      </c>
      <c r="Q61" s="54">
        <f t="shared" si="13"/>
        <v>0</v>
      </c>
      <c r="R61" s="54">
        <f t="shared" si="14"/>
        <v>0</v>
      </c>
      <c r="S61" s="65">
        <f t="shared" si="47"/>
        <v>0</v>
      </c>
      <c r="T61" s="65">
        <f>IF(C61=A_Stammdaten!$B$9,$I61-D_SAV!$U61,HLOOKUP(A_Stammdaten!$B$9-1,$V$4:$AB$2004,ROW(C61)-3,FALSE)-$U61)</f>
        <v>0</v>
      </c>
      <c r="U61" s="65">
        <f>HLOOKUP(A_Stammdaten!$B$9,$V$4:$AB$2004,ROW(C61)-3,FALSE)</f>
        <v>0</v>
      </c>
      <c r="V61" s="65">
        <f t="shared" si="2"/>
        <v>0</v>
      </c>
      <c r="W61" s="65">
        <f t="shared" si="3"/>
        <v>0</v>
      </c>
      <c r="X61" s="65">
        <f t="shared" si="4"/>
        <v>0</v>
      </c>
      <c r="Y61" s="65">
        <f t="shared" si="5"/>
        <v>0</v>
      </c>
      <c r="Z61" s="65">
        <f t="shared" si="6"/>
        <v>0</v>
      </c>
      <c r="AA61" s="65">
        <f t="shared" si="7"/>
        <v>0</v>
      </c>
      <c r="AB61" s="65">
        <f t="shared" si="8"/>
        <v>0</v>
      </c>
    </row>
    <row r="62" spans="1:28" s="15" customFormat="1" x14ac:dyDescent="0.25">
      <c r="A62" s="61"/>
      <c r="B62" s="49"/>
      <c r="C62" s="53"/>
      <c r="D62" s="51"/>
      <c r="E62" s="51"/>
      <c r="F62" s="51"/>
      <c r="G62" s="67">
        <f t="shared" si="9"/>
        <v>0</v>
      </c>
      <c r="H62" s="49"/>
      <c r="I62" s="67">
        <f t="shared" si="10"/>
        <v>0</v>
      </c>
      <c r="J62" s="66">
        <f>IF(ISBLANK($B62),0,VLOOKUP($B62,Listen!$A$2:$C$44,2,FALSE))</f>
        <v>0</v>
      </c>
      <c r="K62" s="66">
        <f>IF(ISBLANK($B62),0,VLOOKUP($B62,Listen!$A$2:$C$44,3,FALSE))</f>
        <v>0</v>
      </c>
      <c r="L62" s="54">
        <f t="shared" si="11"/>
        <v>0</v>
      </c>
      <c r="M62" s="54">
        <f t="shared" si="30"/>
        <v>0</v>
      </c>
      <c r="N62" s="54">
        <f t="shared" si="31"/>
        <v>0</v>
      </c>
      <c r="O62" s="54">
        <f t="shared" ref="O62" si="74">N62</f>
        <v>0</v>
      </c>
      <c r="P62" s="54">
        <f t="shared" si="65"/>
        <v>0</v>
      </c>
      <c r="Q62" s="54">
        <f t="shared" si="13"/>
        <v>0</v>
      </c>
      <c r="R62" s="54">
        <f t="shared" si="14"/>
        <v>0</v>
      </c>
      <c r="S62" s="65">
        <f t="shared" si="47"/>
        <v>0</v>
      </c>
      <c r="T62" s="65">
        <f>IF(C62=A_Stammdaten!$B$9,$I62-D_SAV!$U62,HLOOKUP(A_Stammdaten!$B$9-1,$V$4:$AB$2004,ROW(C62)-3,FALSE)-$U62)</f>
        <v>0</v>
      </c>
      <c r="U62" s="65">
        <f>HLOOKUP(A_Stammdaten!$B$9,$V$4:$AB$2004,ROW(C62)-3,FALSE)</f>
        <v>0</v>
      </c>
      <c r="V62" s="65">
        <f t="shared" si="2"/>
        <v>0</v>
      </c>
      <c r="W62" s="65">
        <f t="shared" si="3"/>
        <v>0</v>
      </c>
      <c r="X62" s="65">
        <f t="shared" si="4"/>
        <v>0</v>
      </c>
      <c r="Y62" s="65">
        <f t="shared" si="5"/>
        <v>0</v>
      </c>
      <c r="Z62" s="65">
        <f t="shared" si="6"/>
        <v>0</v>
      </c>
      <c r="AA62" s="65">
        <f t="shared" si="7"/>
        <v>0</v>
      </c>
      <c r="AB62" s="65">
        <f t="shared" si="8"/>
        <v>0</v>
      </c>
    </row>
    <row r="63" spans="1:28" s="15" customFormat="1" x14ac:dyDescent="0.25">
      <c r="A63" s="61"/>
      <c r="B63" s="49"/>
      <c r="C63" s="53"/>
      <c r="D63" s="51"/>
      <c r="E63" s="51"/>
      <c r="F63" s="51"/>
      <c r="G63" s="67">
        <f t="shared" si="9"/>
        <v>0</v>
      </c>
      <c r="H63" s="49"/>
      <c r="I63" s="67">
        <f t="shared" si="10"/>
        <v>0</v>
      </c>
      <c r="J63" s="66">
        <f>IF(ISBLANK($B63),0,VLOOKUP($B63,Listen!$A$2:$C$44,2,FALSE))</f>
        <v>0</v>
      </c>
      <c r="K63" s="66">
        <f>IF(ISBLANK($B63),0,VLOOKUP($B63,Listen!$A$2:$C$44,3,FALSE))</f>
        <v>0</v>
      </c>
      <c r="L63" s="54">
        <f t="shared" si="11"/>
        <v>0</v>
      </c>
      <c r="M63" s="54">
        <f t="shared" si="30"/>
        <v>0</v>
      </c>
      <c r="N63" s="54">
        <f t="shared" si="31"/>
        <v>0</v>
      </c>
      <c r="O63" s="54">
        <f t="shared" ref="O63" si="75">N63</f>
        <v>0</v>
      </c>
      <c r="P63" s="54">
        <f t="shared" si="65"/>
        <v>0</v>
      </c>
      <c r="Q63" s="54">
        <f t="shared" si="13"/>
        <v>0</v>
      </c>
      <c r="R63" s="54">
        <f t="shared" si="14"/>
        <v>0</v>
      </c>
      <c r="S63" s="65">
        <f t="shared" si="47"/>
        <v>0</v>
      </c>
      <c r="T63" s="65">
        <f>IF(C63=A_Stammdaten!$B$9,$I63-D_SAV!$U63,HLOOKUP(A_Stammdaten!$B$9-1,$V$4:$AB$2004,ROW(C63)-3,FALSE)-$U63)</f>
        <v>0</v>
      </c>
      <c r="U63" s="65">
        <f>HLOOKUP(A_Stammdaten!$B$9,$V$4:$AB$2004,ROW(C63)-3,FALSE)</f>
        <v>0</v>
      </c>
      <c r="V63" s="65">
        <f t="shared" si="2"/>
        <v>0</v>
      </c>
      <c r="W63" s="65">
        <f t="shared" si="3"/>
        <v>0</v>
      </c>
      <c r="X63" s="65">
        <f t="shared" si="4"/>
        <v>0</v>
      </c>
      <c r="Y63" s="65">
        <f t="shared" si="5"/>
        <v>0</v>
      </c>
      <c r="Z63" s="65">
        <f t="shared" si="6"/>
        <v>0</v>
      </c>
      <c r="AA63" s="65">
        <f t="shared" si="7"/>
        <v>0</v>
      </c>
      <c r="AB63" s="65">
        <f t="shared" si="8"/>
        <v>0</v>
      </c>
    </row>
    <row r="64" spans="1:28" s="15" customFormat="1" x14ac:dyDescent="0.25">
      <c r="A64" s="61"/>
      <c r="B64" s="49"/>
      <c r="C64" s="53"/>
      <c r="D64" s="51"/>
      <c r="E64" s="51"/>
      <c r="F64" s="51"/>
      <c r="G64" s="67">
        <f t="shared" si="9"/>
        <v>0</v>
      </c>
      <c r="H64" s="49"/>
      <c r="I64" s="67">
        <f t="shared" si="10"/>
        <v>0</v>
      </c>
      <c r="J64" s="66">
        <f>IF(ISBLANK($B64),0,VLOOKUP($B64,Listen!$A$2:$C$44,2,FALSE))</f>
        <v>0</v>
      </c>
      <c r="K64" s="66">
        <f>IF(ISBLANK($B64),0,VLOOKUP($B64,Listen!$A$2:$C$44,3,FALSE))</f>
        <v>0</v>
      </c>
      <c r="L64" s="54">
        <f t="shared" si="11"/>
        <v>0</v>
      </c>
      <c r="M64" s="54">
        <f t="shared" si="30"/>
        <v>0</v>
      </c>
      <c r="N64" s="54">
        <f t="shared" si="31"/>
        <v>0</v>
      </c>
      <c r="O64" s="54">
        <f t="shared" ref="O64" si="76">N64</f>
        <v>0</v>
      </c>
      <c r="P64" s="54">
        <f t="shared" si="65"/>
        <v>0</v>
      </c>
      <c r="Q64" s="54">
        <f t="shared" si="13"/>
        <v>0</v>
      </c>
      <c r="R64" s="54">
        <f t="shared" si="14"/>
        <v>0</v>
      </c>
      <c r="S64" s="65">
        <f t="shared" si="47"/>
        <v>0</v>
      </c>
      <c r="T64" s="65">
        <f>IF(C64=A_Stammdaten!$B$9,$I64-D_SAV!$U64,HLOOKUP(A_Stammdaten!$B$9-1,$V$4:$AB$2004,ROW(C64)-3,FALSE)-$U64)</f>
        <v>0</v>
      </c>
      <c r="U64" s="65">
        <f>HLOOKUP(A_Stammdaten!$B$9,$V$4:$AB$2004,ROW(C64)-3,FALSE)</f>
        <v>0</v>
      </c>
      <c r="V64" s="65">
        <f t="shared" si="2"/>
        <v>0</v>
      </c>
      <c r="W64" s="65">
        <f t="shared" si="3"/>
        <v>0</v>
      </c>
      <c r="X64" s="65">
        <f t="shared" si="4"/>
        <v>0</v>
      </c>
      <c r="Y64" s="65">
        <f t="shared" si="5"/>
        <v>0</v>
      </c>
      <c r="Z64" s="65">
        <f t="shared" si="6"/>
        <v>0</v>
      </c>
      <c r="AA64" s="65">
        <f t="shared" si="7"/>
        <v>0</v>
      </c>
      <c r="AB64" s="65">
        <f t="shared" si="8"/>
        <v>0</v>
      </c>
    </row>
    <row r="65" spans="1:28" s="15" customFormat="1" x14ac:dyDescent="0.25">
      <c r="A65" s="61"/>
      <c r="B65" s="49"/>
      <c r="C65" s="53"/>
      <c r="D65" s="51"/>
      <c r="E65" s="51"/>
      <c r="F65" s="51"/>
      <c r="G65" s="67">
        <f t="shared" si="9"/>
        <v>0</v>
      </c>
      <c r="H65" s="49"/>
      <c r="I65" s="67">
        <f t="shared" si="10"/>
        <v>0</v>
      </c>
      <c r="J65" s="66">
        <f>IF(ISBLANK($B65),0,VLOOKUP($B65,Listen!$A$2:$C$44,2,FALSE))</f>
        <v>0</v>
      </c>
      <c r="K65" s="66">
        <f>IF(ISBLANK($B65),0,VLOOKUP($B65,Listen!$A$2:$C$44,3,FALSE))</f>
        <v>0</v>
      </c>
      <c r="L65" s="54">
        <f t="shared" si="11"/>
        <v>0</v>
      </c>
      <c r="M65" s="54">
        <f t="shared" si="30"/>
        <v>0</v>
      </c>
      <c r="N65" s="54">
        <f t="shared" si="31"/>
        <v>0</v>
      </c>
      <c r="O65" s="54">
        <f t="shared" ref="O65" si="77">N65</f>
        <v>0</v>
      </c>
      <c r="P65" s="54">
        <f t="shared" si="65"/>
        <v>0</v>
      </c>
      <c r="Q65" s="54">
        <f t="shared" si="13"/>
        <v>0</v>
      </c>
      <c r="R65" s="54">
        <f t="shared" si="14"/>
        <v>0</v>
      </c>
      <c r="S65" s="65">
        <f t="shared" si="47"/>
        <v>0</v>
      </c>
      <c r="T65" s="65">
        <f>IF(C65=A_Stammdaten!$B$9,$I65-D_SAV!$U65,HLOOKUP(A_Stammdaten!$B$9-1,$V$4:$AB$2004,ROW(C65)-3,FALSE)-$U65)</f>
        <v>0</v>
      </c>
      <c r="U65" s="65">
        <f>HLOOKUP(A_Stammdaten!$B$9,$V$4:$AB$2004,ROW(C65)-3,FALSE)</f>
        <v>0</v>
      </c>
      <c r="V65" s="65">
        <f t="shared" si="2"/>
        <v>0</v>
      </c>
      <c r="W65" s="65">
        <f t="shared" si="3"/>
        <v>0</v>
      </c>
      <c r="X65" s="65">
        <f t="shared" si="4"/>
        <v>0</v>
      </c>
      <c r="Y65" s="65">
        <f t="shared" si="5"/>
        <v>0</v>
      </c>
      <c r="Z65" s="65">
        <f t="shared" si="6"/>
        <v>0</v>
      </c>
      <c r="AA65" s="65">
        <f t="shared" si="7"/>
        <v>0</v>
      </c>
      <c r="AB65" s="65">
        <f t="shared" si="8"/>
        <v>0</v>
      </c>
    </row>
    <row r="66" spans="1:28" s="15" customFormat="1" x14ac:dyDescent="0.25">
      <c r="A66" s="61"/>
      <c r="B66" s="49"/>
      <c r="C66" s="53"/>
      <c r="D66" s="51"/>
      <c r="E66" s="51"/>
      <c r="F66" s="51"/>
      <c r="G66" s="67">
        <f t="shared" si="9"/>
        <v>0</v>
      </c>
      <c r="H66" s="49"/>
      <c r="I66" s="67">
        <f t="shared" si="10"/>
        <v>0</v>
      </c>
      <c r="J66" s="66">
        <f>IF(ISBLANK($B66),0,VLOOKUP($B66,Listen!$A$2:$C$44,2,FALSE))</f>
        <v>0</v>
      </c>
      <c r="K66" s="66">
        <f>IF(ISBLANK($B66),0,VLOOKUP($B66,Listen!$A$2:$C$44,3,FALSE))</f>
        <v>0</v>
      </c>
      <c r="L66" s="54">
        <f t="shared" si="11"/>
        <v>0</v>
      </c>
      <c r="M66" s="54">
        <f t="shared" si="30"/>
        <v>0</v>
      </c>
      <c r="N66" s="54">
        <f t="shared" si="31"/>
        <v>0</v>
      </c>
      <c r="O66" s="54">
        <f t="shared" ref="O66" si="78">N66</f>
        <v>0</v>
      </c>
      <c r="P66" s="54">
        <f t="shared" si="65"/>
        <v>0</v>
      </c>
      <c r="Q66" s="54">
        <f t="shared" si="13"/>
        <v>0</v>
      </c>
      <c r="R66" s="54">
        <f t="shared" si="14"/>
        <v>0</v>
      </c>
      <c r="S66" s="65">
        <f t="shared" si="47"/>
        <v>0</v>
      </c>
      <c r="T66" s="65">
        <f>IF(C66=A_Stammdaten!$B$9,$I66-D_SAV!$U66,HLOOKUP(A_Stammdaten!$B$9-1,$V$4:$AB$2004,ROW(C66)-3,FALSE)-$U66)</f>
        <v>0</v>
      </c>
      <c r="U66" s="65">
        <f>HLOOKUP(A_Stammdaten!$B$9,$V$4:$AB$2004,ROW(C66)-3,FALSE)</f>
        <v>0</v>
      </c>
      <c r="V66" s="65">
        <f t="shared" si="2"/>
        <v>0</v>
      </c>
      <c r="W66" s="65">
        <f t="shared" si="3"/>
        <v>0</v>
      </c>
      <c r="X66" s="65">
        <f t="shared" si="4"/>
        <v>0</v>
      </c>
      <c r="Y66" s="65">
        <f t="shared" si="5"/>
        <v>0</v>
      </c>
      <c r="Z66" s="65">
        <f t="shared" si="6"/>
        <v>0</v>
      </c>
      <c r="AA66" s="65">
        <f t="shared" si="7"/>
        <v>0</v>
      </c>
      <c r="AB66" s="65">
        <f t="shared" si="8"/>
        <v>0</v>
      </c>
    </row>
    <row r="67" spans="1:28" s="15" customFormat="1" x14ac:dyDescent="0.25">
      <c r="A67" s="61"/>
      <c r="B67" s="49"/>
      <c r="C67" s="53"/>
      <c r="D67" s="51"/>
      <c r="E67" s="51"/>
      <c r="F67" s="51"/>
      <c r="G67" s="67">
        <f t="shared" si="9"/>
        <v>0</v>
      </c>
      <c r="H67" s="49"/>
      <c r="I67" s="67">
        <f t="shared" si="10"/>
        <v>0</v>
      </c>
      <c r="J67" s="66">
        <f>IF(ISBLANK($B67),0,VLOOKUP($B67,Listen!$A$2:$C$44,2,FALSE))</f>
        <v>0</v>
      </c>
      <c r="K67" s="66">
        <f>IF(ISBLANK($B67),0,VLOOKUP($B67,Listen!$A$2:$C$44,3,FALSE))</f>
        <v>0</v>
      </c>
      <c r="L67" s="54">
        <f t="shared" si="11"/>
        <v>0</v>
      </c>
      <c r="M67" s="54">
        <f t="shared" si="30"/>
        <v>0</v>
      </c>
      <c r="N67" s="54">
        <f t="shared" si="31"/>
        <v>0</v>
      </c>
      <c r="O67" s="54">
        <f t="shared" ref="O67" si="79">N67</f>
        <v>0</v>
      </c>
      <c r="P67" s="54">
        <f t="shared" si="65"/>
        <v>0</v>
      </c>
      <c r="Q67" s="54">
        <f t="shared" si="13"/>
        <v>0</v>
      </c>
      <c r="R67" s="54">
        <f t="shared" si="14"/>
        <v>0</v>
      </c>
      <c r="S67" s="65">
        <f t="shared" si="47"/>
        <v>0</v>
      </c>
      <c r="T67" s="65">
        <f>IF(C67=A_Stammdaten!$B$9,$I67-D_SAV!$U67,HLOOKUP(A_Stammdaten!$B$9-1,$V$4:$AB$2004,ROW(C67)-3,FALSE)-$U67)</f>
        <v>0</v>
      </c>
      <c r="U67" s="65">
        <f>HLOOKUP(A_Stammdaten!$B$9,$V$4:$AB$2004,ROW(C67)-3,FALSE)</f>
        <v>0</v>
      </c>
      <c r="V67" s="65">
        <f t="shared" si="2"/>
        <v>0</v>
      </c>
      <c r="W67" s="65">
        <f t="shared" si="3"/>
        <v>0</v>
      </c>
      <c r="X67" s="65">
        <f t="shared" si="4"/>
        <v>0</v>
      </c>
      <c r="Y67" s="65">
        <f t="shared" si="5"/>
        <v>0</v>
      </c>
      <c r="Z67" s="65">
        <f t="shared" si="6"/>
        <v>0</v>
      </c>
      <c r="AA67" s="65">
        <f t="shared" si="7"/>
        <v>0</v>
      </c>
      <c r="AB67" s="65">
        <f t="shared" si="8"/>
        <v>0</v>
      </c>
    </row>
    <row r="68" spans="1:28" s="15" customFormat="1" x14ac:dyDescent="0.25">
      <c r="A68" s="61"/>
      <c r="B68" s="49"/>
      <c r="C68" s="53"/>
      <c r="D68" s="51"/>
      <c r="E68" s="51"/>
      <c r="F68" s="51"/>
      <c r="G68" s="67">
        <f t="shared" si="9"/>
        <v>0</v>
      </c>
      <c r="H68" s="49"/>
      <c r="I68" s="67">
        <f t="shared" si="10"/>
        <v>0</v>
      </c>
      <c r="J68" s="66">
        <f>IF(ISBLANK($B68),0,VLOOKUP($B68,Listen!$A$2:$C$44,2,FALSE))</f>
        <v>0</v>
      </c>
      <c r="K68" s="66">
        <f>IF(ISBLANK($B68),0,VLOOKUP($B68,Listen!$A$2:$C$44,3,FALSE))</f>
        <v>0</v>
      </c>
      <c r="L68" s="54">
        <f t="shared" si="11"/>
        <v>0</v>
      </c>
      <c r="M68" s="54">
        <f t="shared" si="30"/>
        <v>0</v>
      </c>
      <c r="N68" s="54">
        <f t="shared" si="31"/>
        <v>0</v>
      </c>
      <c r="O68" s="54">
        <f t="shared" ref="O68" si="80">N68</f>
        <v>0</v>
      </c>
      <c r="P68" s="54">
        <f t="shared" si="65"/>
        <v>0</v>
      </c>
      <c r="Q68" s="54">
        <f t="shared" si="13"/>
        <v>0</v>
      </c>
      <c r="R68" s="54">
        <f t="shared" si="14"/>
        <v>0</v>
      </c>
      <c r="S68" s="65">
        <f t="shared" si="47"/>
        <v>0</v>
      </c>
      <c r="T68" s="65">
        <f>IF(C68=A_Stammdaten!$B$9,$I68-D_SAV!$U68,HLOOKUP(A_Stammdaten!$B$9-1,$V$4:$AB$2004,ROW(C68)-3,FALSE)-$U68)</f>
        <v>0</v>
      </c>
      <c r="U68" s="65">
        <f>HLOOKUP(A_Stammdaten!$B$9,$V$4:$AB$2004,ROW(C68)-3,FALSE)</f>
        <v>0</v>
      </c>
      <c r="V68" s="65">
        <f t="shared" si="2"/>
        <v>0</v>
      </c>
      <c r="W68" s="65">
        <f t="shared" si="3"/>
        <v>0</v>
      </c>
      <c r="X68" s="65">
        <f t="shared" si="4"/>
        <v>0</v>
      </c>
      <c r="Y68" s="65">
        <f t="shared" si="5"/>
        <v>0</v>
      </c>
      <c r="Z68" s="65">
        <f t="shared" si="6"/>
        <v>0</v>
      </c>
      <c r="AA68" s="65">
        <f t="shared" si="7"/>
        <v>0</v>
      </c>
      <c r="AB68" s="65">
        <f t="shared" si="8"/>
        <v>0</v>
      </c>
    </row>
    <row r="69" spans="1:28" s="15" customFormat="1" x14ac:dyDescent="0.25">
      <c r="A69" s="61"/>
      <c r="B69" s="49"/>
      <c r="C69" s="53"/>
      <c r="D69" s="51"/>
      <c r="E69" s="51"/>
      <c r="F69" s="51"/>
      <c r="G69" s="67">
        <f t="shared" si="9"/>
        <v>0</v>
      </c>
      <c r="H69" s="49"/>
      <c r="I69" s="67">
        <f t="shared" si="10"/>
        <v>0</v>
      </c>
      <c r="J69" s="66">
        <f>IF(ISBLANK($B69),0,VLOOKUP($B69,Listen!$A$2:$C$44,2,FALSE))</f>
        <v>0</v>
      </c>
      <c r="K69" s="66">
        <f>IF(ISBLANK($B69),0,VLOOKUP($B69,Listen!$A$2:$C$44,3,FALSE))</f>
        <v>0</v>
      </c>
      <c r="L69" s="54">
        <f t="shared" si="11"/>
        <v>0</v>
      </c>
      <c r="M69" s="54">
        <f t="shared" si="30"/>
        <v>0</v>
      </c>
      <c r="N69" s="54">
        <f t="shared" si="31"/>
        <v>0</v>
      </c>
      <c r="O69" s="54">
        <f t="shared" ref="O69:P84" si="81">N69</f>
        <v>0</v>
      </c>
      <c r="P69" s="54">
        <f t="shared" si="81"/>
        <v>0</v>
      </c>
      <c r="Q69" s="54">
        <f t="shared" si="13"/>
        <v>0</v>
      </c>
      <c r="R69" s="54">
        <f t="shared" si="14"/>
        <v>0</v>
      </c>
      <c r="S69" s="65">
        <f t="shared" si="47"/>
        <v>0</v>
      </c>
      <c r="T69" s="65">
        <f>IF(C69=A_Stammdaten!$B$9,$I69-D_SAV!$U69,HLOOKUP(A_Stammdaten!$B$9-1,$V$4:$AB$2004,ROW(C69)-3,FALSE)-$U69)</f>
        <v>0</v>
      </c>
      <c r="U69" s="65">
        <f>HLOOKUP(A_Stammdaten!$B$9,$V$4:$AB$2004,ROW(C69)-3,FALSE)</f>
        <v>0</v>
      </c>
      <c r="V69" s="65">
        <f t="shared" ref="V69:V132" si="82">IF(OR($C69=0,$I69=0),0,IF($C69&lt;=V$4,$I69-$I69/L69*(V$4-$C69+1),0))</f>
        <v>0</v>
      </c>
      <c r="W69" s="65">
        <f t="shared" ref="W69:W132" si="83">IF(OR($C69=0,$I69=0,M69-(W$4-$C69)=0),0,IF($C69&lt;W$4,V69-V69/(M69-(W$4-$C69)),IF($C69=W$4,$I69-$I69/M69,0)))</f>
        <v>0</v>
      </c>
      <c r="X69" s="65">
        <f t="shared" ref="X69:X132" si="84">IF(OR($C69=0,$I69=0,N69-(X$4-$C69)=0),0,IF($C69&lt;X$4,W69-W69/(N69-(X$4-$C69)),IF($C69=X$4,$I69-$I69/N69,0)))</f>
        <v>0</v>
      </c>
      <c r="Y69" s="65">
        <f t="shared" ref="Y69:Y132" si="85">IF(OR($C69=0,$I69=0,O69-(Y$4-$C69)=0),0,IF($C69&lt;Y$4,X69-X69/(O69-(Y$4-$C69)),IF($C69=Y$4,$I69-$I69/O69,0)))</f>
        <v>0</v>
      </c>
      <c r="Z69" s="65">
        <f t="shared" ref="Z69:Z132" si="86">IF(OR($C69=0,$I69=0,P69-(Z$4-$C69)=0),0,IF($C69&lt;Z$4,Y69-Y69/(P69-(Z$4-$C69)),IF($C69=Z$4,$I69-$I69/P69,0)))</f>
        <v>0</v>
      </c>
      <c r="AA69" s="65">
        <f t="shared" ref="AA69:AA132" si="87">IF(OR($C69=0,$I69=0,Q69-(AA$4-$C69)=0),0,IF($C69&lt;AA$4,Z69-Z69/(Q69-(AA$4-$C69)),IF($C69=AA$4,$I69-$I69/Q69,0)))</f>
        <v>0</v>
      </c>
      <c r="AB69" s="65">
        <f t="shared" ref="AB69:AB132" si="88">IF(OR($C69=0,$I69=0,R69-(AB$4-$C69)=0),0,IF($C69&lt;AB$4,AA69-AA69/(R69-(AB$4-$C69)),IF($C69=AB$4,$I69-$I69/R69,0)))</f>
        <v>0</v>
      </c>
    </row>
    <row r="70" spans="1:28" s="15" customFormat="1" x14ac:dyDescent="0.25">
      <c r="A70" s="61"/>
      <c r="B70" s="49"/>
      <c r="C70" s="53"/>
      <c r="D70" s="51"/>
      <c r="E70" s="51"/>
      <c r="F70" s="51"/>
      <c r="G70" s="67">
        <f t="shared" ref="G70:G133" si="89">D70+E70-F70</f>
        <v>0</v>
      </c>
      <c r="H70" s="49"/>
      <c r="I70" s="67">
        <f t="shared" ref="I70:I133" si="90">G70-H70</f>
        <v>0</v>
      </c>
      <c r="J70" s="66">
        <f>IF(ISBLANK($B70),0,VLOOKUP($B70,Listen!$A$2:$C$44,2,FALSE))</f>
        <v>0</v>
      </c>
      <c r="K70" s="66">
        <f>IF(ISBLANK($B70),0,VLOOKUP($B70,Listen!$A$2:$C$44,3,FALSE))</f>
        <v>0</v>
      </c>
      <c r="L70" s="54">
        <f t="shared" ref="L70:L133" si="91">$J70</f>
        <v>0</v>
      </c>
      <c r="M70" s="54">
        <f t="shared" si="30"/>
        <v>0</v>
      </c>
      <c r="N70" s="54">
        <f t="shared" si="31"/>
        <v>0</v>
      </c>
      <c r="O70" s="54">
        <f t="shared" ref="O70" si="92">N70</f>
        <v>0</v>
      </c>
      <c r="P70" s="54">
        <f t="shared" si="81"/>
        <v>0</v>
      </c>
      <c r="Q70" s="54">
        <f t="shared" ref="Q70:Q133" si="93">P70</f>
        <v>0</v>
      </c>
      <c r="R70" s="54">
        <f t="shared" ref="R70:R133" si="94">Q70</f>
        <v>0</v>
      </c>
      <c r="S70" s="65">
        <f t="shared" si="47"/>
        <v>0</v>
      </c>
      <c r="T70" s="65">
        <f>IF(C70=A_Stammdaten!$B$9,$I70-D_SAV!$U70,HLOOKUP(A_Stammdaten!$B$9-1,$V$4:$AB$2004,ROW(C70)-3,FALSE)-$U70)</f>
        <v>0</v>
      </c>
      <c r="U70" s="65">
        <f>HLOOKUP(A_Stammdaten!$B$9,$V$4:$AB$2004,ROW(C70)-3,FALSE)</f>
        <v>0</v>
      </c>
      <c r="V70" s="65">
        <f t="shared" si="82"/>
        <v>0</v>
      </c>
      <c r="W70" s="65">
        <f t="shared" si="83"/>
        <v>0</v>
      </c>
      <c r="X70" s="65">
        <f t="shared" si="84"/>
        <v>0</v>
      </c>
      <c r="Y70" s="65">
        <f t="shared" si="85"/>
        <v>0</v>
      </c>
      <c r="Z70" s="65">
        <f t="shared" si="86"/>
        <v>0</v>
      </c>
      <c r="AA70" s="65">
        <f t="shared" si="87"/>
        <v>0</v>
      </c>
      <c r="AB70" s="65">
        <f t="shared" si="88"/>
        <v>0</v>
      </c>
    </row>
    <row r="71" spans="1:28" s="15" customFormat="1" x14ac:dyDescent="0.25">
      <c r="A71" s="61"/>
      <c r="B71" s="49"/>
      <c r="C71" s="53"/>
      <c r="D71" s="51"/>
      <c r="E71" s="51"/>
      <c r="F71" s="51"/>
      <c r="G71" s="67">
        <f t="shared" si="89"/>
        <v>0</v>
      </c>
      <c r="H71" s="49"/>
      <c r="I71" s="67">
        <f t="shared" si="90"/>
        <v>0</v>
      </c>
      <c r="J71" s="66">
        <f>IF(ISBLANK($B71),0,VLOOKUP($B71,Listen!$A$2:$C$44,2,FALSE))</f>
        <v>0</v>
      </c>
      <c r="K71" s="66">
        <f>IF(ISBLANK($B71),0,VLOOKUP($B71,Listen!$A$2:$C$44,3,FALSE))</f>
        <v>0</v>
      </c>
      <c r="L71" s="54">
        <f t="shared" si="91"/>
        <v>0</v>
      </c>
      <c r="M71" s="54">
        <f t="shared" si="30"/>
        <v>0</v>
      </c>
      <c r="N71" s="54">
        <f t="shared" si="31"/>
        <v>0</v>
      </c>
      <c r="O71" s="54">
        <f t="shared" ref="O71" si="95">N71</f>
        <v>0</v>
      </c>
      <c r="P71" s="54">
        <f t="shared" si="81"/>
        <v>0</v>
      </c>
      <c r="Q71" s="54">
        <f t="shared" si="93"/>
        <v>0</v>
      </c>
      <c r="R71" s="54">
        <f t="shared" si="94"/>
        <v>0</v>
      </c>
      <c r="S71" s="65">
        <f t="shared" si="47"/>
        <v>0</v>
      </c>
      <c r="T71" s="65">
        <f>IF(C71=A_Stammdaten!$B$9,$I71-D_SAV!$U71,HLOOKUP(A_Stammdaten!$B$9-1,$V$4:$AB$2004,ROW(C71)-3,FALSE)-$U71)</f>
        <v>0</v>
      </c>
      <c r="U71" s="65">
        <f>HLOOKUP(A_Stammdaten!$B$9,$V$4:$AB$2004,ROW(C71)-3,FALSE)</f>
        <v>0</v>
      </c>
      <c r="V71" s="65">
        <f t="shared" si="82"/>
        <v>0</v>
      </c>
      <c r="W71" s="65">
        <f t="shared" si="83"/>
        <v>0</v>
      </c>
      <c r="X71" s="65">
        <f t="shared" si="84"/>
        <v>0</v>
      </c>
      <c r="Y71" s="65">
        <f t="shared" si="85"/>
        <v>0</v>
      </c>
      <c r="Z71" s="65">
        <f t="shared" si="86"/>
        <v>0</v>
      </c>
      <c r="AA71" s="65">
        <f t="shared" si="87"/>
        <v>0</v>
      </c>
      <c r="AB71" s="65">
        <f t="shared" si="88"/>
        <v>0</v>
      </c>
    </row>
    <row r="72" spans="1:28" s="15" customFormat="1" x14ac:dyDescent="0.25">
      <c r="A72" s="61"/>
      <c r="B72" s="49"/>
      <c r="C72" s="53"/>
      <c r="D72" s="51"/>
      <c r="E72" s="51"/>
      <c r="F72" s="51"/>
      <c r="G72" s="67">
        <f t="shared" si="89"/>
        <v>0</v>
      </c>
      <c r="H72" s="49"/>
      <c r="I72" s="67">
        <f t="shared" si="90"/>
        <v>0</v>
      </c>
      <c r="J72" s="66">
        <f>IF(ISBLANK($B72),0,VLOOKUP($B72,Listen!$A$2:$C$44,2,FALSE))</f>
        <v>0</v>
      </c>
      <c r="K72" s="66">
        <f>IF(ISBLANK($B72),0,VLOOKUP($B72,Listen!$A$2:$C$44,3,FALSE))</f>
        <v>0</v>
      </c>
      <c r="L72" s="54">
        <f t="shared" si="91"/>
        <v>0</v>
      </c>
      <c r="M72" s="54">
        <f t="shared" si="30"/>
        <v>0</v>
      </c>
      <c r="N72" s="54">
        <f t="shared" si="31"/>
        <v>0</v>
      </c>
      <c r="O72" s="54">
        <f t="shared" ref="O72" si="96">N72</f>
        <v>0</v>
      </c>
      <c r="P72" s="54">
        <f t="shared" si="81"/>
        <v>0</v>
      </c>
      <c r="Q72" s="54">
        <f t="shared" si="93"/>
        <v>0</v>
      </c>
      <c r="R72" s="54">
        <f t="shared" si="94"/>
        <v>0</v>
      </c>
      <c r="S72" s="65">
        <f t="shared" si="47"/>
        <v>0</v>
      </c>
      <c r="T72" s="65">
        <f>IF(C72=A_Stammdaten!$B$9,$I72-D_SAV!$U72,HLOOKUP(A_Stammdaten!$B$9-1,$V$4:$AB$2004,ROW(C72)-3,FALSE)-$U72)</f>
        <v>0</v>
      </c>
      <c r="U72" s="65">
        <f>HLOOKUP(A_Stammdaten!$B$9,$V$4:$AB$2004,ROW(C72)-3,FALSE)</f>
        <v>0</v>
      </c>
      <c r="V72" s="65">
        <f t="shared" si="82"/>
        <v>0</v>
      </c>
      <c r="W72" s="65">
        <f t="shared" si="83"/>
        <v>0</v>
      </c>
      <c r="X72" s="65">
        <f t="shared" si="84"/>
        <v>0</v>
      </c>
      <c r="Y72" s="65">
        <f t="shared" si="85"/>
        <v>0</v>
      </c>
      <c r="Z72" s="65">
        <f t="shared" si="86"/>
        <v>0</v>
      </c>
      <c r="AA72" s="65">
        <f t="shared" si="87"/>
        <v>0</v>
      </c>
      <c r="AB72" s="65">
        <f t="shared" si="88"/>
        <v>0</v>
      </c>
    </row>
    <row r="73" spans="1:28" s="15" customFormat="1" x14ac:dyDescent="0.25">
      <c r="A73" s="61"/>
      <c r="B73" s="49"/>
      <c r="C73" s="53"/>
      <c r="D73" s="51"/>
      <c r="E73" s="51"/>
      <c r="F73" s="51"/>
      <c r="G73" s="67">
        <f t="shared" si="89"/>
        <v>0</v>
      </c>
      <c r="H73" s="49"/>
      <c r="I73" s="67">
        <f t="shared" si="90"/>
        <v>0</v>
      </c>
      <c r="J73" s="66">
        <f>IF(ISBLANK($B73),0,VLOOKUP($B73,Listen!$A$2:$C$44,2,FALSE))</f>
        <v>0</v>
      </c>
      <c r="K73" s="66">
        <f>IF(ISBLANK($B73),0,VLOOKUP($B73,Listen!$A$2:$C$44,3,FALSE))</f>
        <v>0</v>
      </c>
      <c r="L73" s="54">
        <f t="shared" si="91"/>
        <v>0</v>
      </c>
      <c r="M73" s="54">
        <f t="shared" si="30"/>
        <v>0</v>
      </c>
      <c r="N73" s="54">
        <f t="shared" si="31"/>
        <v>0</v>
      </c>
      <c r="O73" s="54">
        <f t="shared" ref="O73" si="97">N73</f>
        <v>0</v>
      </c>
      <c r="P73" s="54">
        <f t="shared" si="81"/>
        <v>0</v>
      </c>
      <c r="Q73" s="54">
        <f t="shared" si="93"/>
        <v>0</v>
      </c>
      <c r="R73" s="54">
        <f t="shared" si="94"/>
        <v>0</v>
      </c>
      <c r="S73" s="65">
        <f t="shared" si="47"/>
        <v>0</v>
      </c>
      <c r="T73" s="65">
        <f>IF(C73=A_Stammdaten!$B$9,$I73-D_SAV!$U73,HLOOKUP(A_Stammdaten!$B$9-1,$V$4:$AB$2004,ROW(C73)-3,FALSE)-$U73)</f>
        <v>0</v>
      </c>
      <c r="U73" s="65">
        <f>HLOOKUP(A_Stammdaten!$B$9,$V$4:$AB$2004,ROW(C73)-3,FALSE)</f>
        <v>0</v>
      </c>
      <c r="V73" s="65">
        <f t="shared" si="82"/>
        <v>0</v>
      </c>
      <c r="W73" s="65">
        <f t="shared" si="83"/>
        <v>0</v>
      </c>
      <c r="X73" s="65">
        <f t="shared" si="84"/>
        <v>0</v>
      </c>
      <c r="Y73" s="65">
        <f t="shared" si="85"/>
        <v>0</v>
      </c>
      <c r="Z73" s="65">
        <f t="shared" si="86"/>
        <v>0</v>
      </c>
      <c r="AA73" s="65">
        <f t="shared" si="87"/>
        <v>0</v>
      </c>
      <c r="AB73" s="65">
        <f t="shared" si="88"/>
        <v>0</v>
      </c>
    </row>
    <row r="74" spans="1:28" s="15" customFormat="1" x14ac:dyDescent="0.25">
      <c r="A74" s="61"/>
      <c r="B74" s="49"/>
      <c r="C74" s="53"/>
      <c r="D74" s="51"/>
      <c r="E74" s="51"/>
      <c r="F74" s="51"/>
      <c r="G74" s="67">
        <f t="shared" si="89"/>
        <v>0</v>
      </c>
      <c r="H74" s="49"/>
      <c r="I74" s="67">
        <f t="shared" si="90"/>
        <v>0</v>
      </c>
      <c r="J74" s="66">
        <f>IF(ISBLANK($B74),0,VLOOKUP($B74,Listen!$A$2:$C$44,2,FALSE))</f>
        <v>0</v>
      </c>
      <c r="K74" s="66">
        <f>IF(ISBLANK($B74),0,VLOOKUP($B74,Listen!$A$2:$C$44,3,FALSE))</f>
        <v>0</v>
      </c>
      <c r="L74" s="54">
        <f t="shared" si="91"/>
        <v>0</v>
      </c>
      <c r="M74" s="54">
        <f t="shared" si="30"/>
        <v>0</v>
      </c>
      <c r="N74" s="54">
        <f t="shared" si="31"/>
        <v>0</v>
      </c>
      <c r="O74" s="54">
        <f t="shared" ref="O74" si="98">N74</f>
        <v>0</v>
      </c>
      <c r="P74" s="54">
        <f t="shared" si="81"/>
        <v>0</v>
      </c>
      <c r="Q74" s="54">
        <f t="shared" si="93"/>
        <v>0</v>
      </c>
      <c r="R74" s="54">
        <f t="shared" si="94"/>
        <v>0</v>
      </c>
      <c r="S74" s="65">
        <f t="shared" si="47"/>
        <v>0</v>
      </c>
      <c r="T74" s="65">
        <f>IF(C74=A_Stammdaten!$B$9,$I74-D_SAV!$U74,HLOOKUP(A_Stammdaten!$B$9-1,$V$4:$AB$2004,ROW(C74)-3,FALSE)-$U74)</f>
        <v>0</v>
      </c>
      <c r="U74" s="65">
        <f>HLOOKUP(A_Stammdaten!$B$9,$V$4:$AB$2004,ROW(C74)-3,FALSE)</f>
        <v>0</v>
      </c>
      <c r="V74" s="65">
        <f t="shared" si="82"/>
        <v>0</v>
      </c>
      <c r="W74" s="65">
        <f t="shared" si="83"/>
        <v>0</v>
      </c>
      <c r="X74" s="65">
        <f t="shared" si="84"/>
        <v>0</v>
      </c>
      <c r="Y74" s="65">
        <f t="shared" si="85"/>
        <v>0</v>
      </c>
      <c r="Z74" s="65">
        <f t="shared" si="86"/>
        <v>0</v>
      </c>
      <c r="AA74" s="65">
        <f t="shared" si="87"/>
        <v>0</v>
      </c>
      <c r="AB74" s="65">
        <f t="shared" si="88"/>
        <v>0</v>
      </c>
    </row>
    <row r="75" spans="1:28" s="15" customFormat="1" x14ac:dyDescent="0.25">
      <c r="A75" s="61"/>
      <c r="B75" s="49"/>
      <c r="C75" s="53"/>
      <c r="D75" s="51"/>
      <c r="E75" s="51"/>
      <c r="F75" s="51"/>
      <c r="G75" s="67">
        <f t="shared" si="89"/>
        <v>0</v>
      </c>
      <c r="H75" s="49"/>
      <c r="I75" s="67">
        <f t="shared" si="90"/>
        <v>0</v>
      </c>
      <c r="J75" s="66">
        <f>IF(ISBLANK($B75),0,VLOOKUP($B75,Listen!$A$2:$C$44,2,FALSE))</f>
        <v>0</v>
      </c>
      <c r="K75" s="66">
        <f>IF(ISBLANK($B75),0,VLOOKUP($B75,Listen!$A$2:$C$44,3,FALSE))</f>
        <v>0</v>
      </c>
      <c r="L75" s="54">
        <f t="shared" si="91"/>
        <v>0</v>
      </c>
      <c r="M75" s="54">
        <f t="shared" si="30"/>
        <v>0</v>
      </c>
      <c r="N75" s="54">
        <f t="shared" si="31"/>
        <v>0</v>
      </c>
      <c r="O75" s="54">
        <f t="shared" ref="O75" si="99">N75</f>
        <v>0</v>
      </c>
      <c r="P75" s="54">
        <f t="shared" si="81"/>
        <v>0</v>
      </c>
      <c r="Q75" s="54">
        <f t="shared" si="93"/>
        <v>0</v>
      </c>
      <c r="R75" s="54">
        <f t="shared" si="94"/>
        <v>0</v>
      </c>
      <c r="S75" s="65">
        <f t="shared" si="47"/>
        <v>0</v>
      </c>
      <c r="T75" s="65">
        <f>IF(C75=A_Stammdaten!$B$9,$I75-D_SAV!$U75,HLOOKUP(A_Stammdaten!$B$9-1,$V$4:$AB$2004,ROW(C75)-3,FALSE)-$U75)</f>
        <v>0</v>
      </c>
      <c r="U75" s="65">
        <f>HLOOKUP(A_Stammdaten!$B$9,$V$4:$AB$2004,ROW(C75)-3,FALSE)</f>
        <v>0</v>
      </c>
      <c r="V75" s="65">
        <f t="shared" si="82"/>
        <v>0</v>
      </c>
      <c r="W75" s="65">
        <f t="shared" si="83"/>
        <v>0</v>
      </c>
      <c r="X75" s="65">
        <f t="shared" si="84"/>
        <v>0</v>
      </c>
      <c r="Y75" s="65">
        <f t="shared" si="85"/>
        <v>0</v>
      </c>
      <c r="Z75" s="65">
        <f t="shared" si="86"/>
        <v>0</v>
      </c>
      <c r="AA75" s="65">
        <f t="shared" si="87"/>
        <v>0</v>
      </c>
      <c r="AB75" s="65">
        <f t="shared" si="88"/>
        <v>0</v>
      </c>
    </row>
    <row r="76" spans="1:28" s="15" customFormat="1" x14ac:dyDescent="0.25">
      <c r="A76" s="61"/>
      <c r="B76" s="49"/>
      <c r="C76" s="53"/>
      <c r="D76" s="51"/>
      <c r="E76" s="51"/>
      <c r="F76" s="51"/>
      <c r="G76" s="67">
        <f t="shared" si="89"/>
        <v>0</v>
      </c>
      <c r="H76" s="49"/>
      <c r="I76" s="67">
        <f t="shared" si="90"/>
        <v>0</v>
      </c>
      <c r="J76" s="66">
        <f>IF(ISBLANK($B76),0,VLOOKUP($B76,Listen!$A$2:$C$44,2,FALSE))</f>
        <v>0</v>
      </c>
      <c r="K76" s="66">
        <f>IF(ISBLANK($B76),0,VLOOKUP($B76,Listen!$A$2:$C$44,3,FALSE))</f>
        <v>0</v>
      </c>
      <c r="L76" s="54">
        <f t="shared" si="91"/>
        <v>0</v>
      </c>
      <c r="M76" s="54">
        <f t="shared" si="30"/>
        <v>0</v>
      </c>
      <c r="N76" s="54">
        <f t="shared" si="31"/>
        <v>0</v>
      </c>
      <c r="O76" s="54">
        <f t="shared" ref="O76" si="100">N76</f>
        <v>0</v>
      </c>
      <c r="P76" s="54">
        <f t="shared" si="81"/>
        <v>0</v>
      </c>
      <c r="Q76" s="54">
        <f t="shared" si="93"/>
        <v>0</v>
      </c>
      <c r="R76" s="54">
        <f t="shared" si="94"/>
        <v>0</v>
      </c>
      <c r="S76" s="65">
        <f t="shared" si="47"/>
        <v>0</v>
      </c>
      <c r="T76" s="65">
        <f>IF(C76=A_Stammdaten!$B$9,$I76-D_SAV!$U76,HLOOKUP(A_Stammdaten!$B$9-1,$V$4:$AB$2004,ROW(C76)-3,FALSE)-$U76)</f>
        <v>0</v>
      </c>
      <c r="U76" s="65">
        <f>HLOOKUP(A_Stammdaten!$B$9,$V$4:$AB$2004,ROW(C76)-3,FALSE)</f>
        <v>0</v>
      </c>
      <c r="V76" s="65">
        <f t="shared" si="82"/>
        <v>0</v>
      </c>
      <c r="W76" s="65">
        <f t="shared" si="83"/>
        <v>0</v>
      </c>
      <c r="X76" s="65">
        <f t="shared" si="84"/>
        <v>0</v>
      </c>
      <c r="Y76" s="65">
        <f t="shared" si="85"/>
        <v>0</v>
      </c>
      <c r="Z76" s="65">
        <f t="shared" si="86"/>
        <v>0</v>
      </c>
      <c r="AA76" s="65">
        <f t="shared" si="87"/>
        <v>0</v>
      </c>
      <c r="AB76" s="65">
        <f t="shared" si="88"/>
        <v>0</v>
      </c>
    </row>
    <row r="77" spans="1:28" s="15" customFormat="1" x14ac:dyDescent="0.25">
      <c r="A77" s="61"/>
      <c r="B77" s="49"/>
      <c r="C77" s="53"/>
      <c r="D77" s="51"/>
      <c r="E77" s="51"/>
      <c r="F77" s="51"/>
      <c r="G77" s="67">
        <f t="shared" si="89"/>
        <v>0</v>
      </c>
      <c r="H77" s="49"/>
      <c r="I77" s="67">
        <f t="shared" si="90"/>
        <v>0</v>
      </c>
      <c r="J77" s="66">
        <f>IF(ISBLANK($B77),0,VLOOKUP($B77,Listen!$A$2:$C$44,2,FALSE))</f>
        <v>0</v>
      </c>
      <c r="K77" s="66">
        <f>IF(ISBLANK($B77),0,VLOOKUP($B77,Listen!$A$2:$C$44,3,FALSE))</f>
        <v>0</v>
      </c>
      <c r="L77" s="54">
        <f t="shared" si="91"/>
        <v>0</v>
      </c>
      <c r="M77" s="54">
        <f t="shared" si="30"/>
        <v>0</v>
      </c>
      <c r="N77" s="54">
        <f t="shared" si="31"/>
        <v>0</v>
      </c>
      <c r="O77" s="54">
        <f t="shared" ref="O77" si="101">N77</f>
        <v>0</v>
      </c>
      <c r="P77" s="54">
        <f t="shared" si="81"/>
        <v>0</v>
      </c>
      <c r="Q77" s="54">
        <f t="shared" si="93"/>
        <v>0</v>
      </c>
      <c r="R77" s="54">
        <f t="shared" si="94"/>
        <v>0</v>
      </c>
      <c r="S77" s="65">
        <f t="shared" si="47"/>
        <v>0</v>
      </c>
      <c r="T77" s="65">
        <f>IF(C77=A_Stammdaten!$B$9,$I77-D_SAV!$U77,HLOOKUP(A_Stammdaten!$B$9-1,$V$4:$AB$2004,ROW(C77)-3,FALSE)-$U77)</f>
        <v>0</v>
      </c>
      <c r="U77" s="65">
        <f>HLOOKUP(A_Stammdaten!$B$9,$V$4:$AB$2004,ROW(C77)-3,FALSE)</f>
        <v>0</v>
      </c>
      <c r="V77" s="65">
        <f t="shared" si="82"/>
        <v>0</v>
      </c>
      <c r="W77" s="65">
        <f t="shared" si="83"/>
        <v>0</v>
      </c>
      <c r="X77" s="65">
        <f t="shared" si="84"/>
        <v>0</v>
      </c>
      <c r="Y77" s="65">
        <f t="shared" si="85"/>
        <v>0</v>
      </c>
      <c r="Z77" s="65">
        <f t="shared" si="86"/>
        <v>0</v>
      </c>
      <c r="AA77" s="65">
        <f t="shared" si="87"/>
        <v>0</v>
      </c>
      <c r="AB77" s="65">
        <f t="shared" si="88"/>
        <v>0</v>
      </c>
    </row>
    <row r="78" spans="1:28" s="15" customFormat="1" x14ac:dyDescent="0.25">
      <c r="A78" s="61"/>
      <c r="B78" s="49"/>
      <c r="C78" s="53"/>
      <c r="D78" s="51"/>
      <c r="E78" s="51"/>
      <c r="F78" s="51"/>
      <c r="G78" s="67">
        <f t="shared" si="89"/>
        <v>0</v>
      </c>
      <c r="H78" s="49"/>
      <c r="I78" s="67">
        <f t="shared" si="90"/>
        <v>0</v>
      </c>
      <c r="J78" s="66">
        <f>IF(ISBLANK($B78),0,VLOOKUP($B78,Listen!$A$2:$C$44,2,FALSE))</f>
        <v>0</v>
      </c>
      <c r="K78" s="66">
        <f>IF(ISBLANK($B78),0,VLOOKUP($B78,Listen!$A$2:$C$44,3,FALSE))</f>
        <v>0</v>
      </c>
      <c r="L78" s="54">
        <f t="shared" si="91"/>
        <v>0</v>
      </c>
      <c r="M78" s="54">
        <f t="shared" si="30"/>
        <v>0</v>
      </c>
      <c r="N78" s="54">
        <f t="shared" si="31"/>
        <v>0</v>
      </c>
      <c r="O78" s="54">
        <f t="shared" ref="O78" si="102">N78</f>
        <v>0</v>
      </c>
      <c r="P78" s="54">
        <f t="shared" si="81"/>
        <v>0</v>
      </c>
      <c r="Q78" s="54">
        <f t="shared" si="93"/>
        <v>0</v>
      </c>
      <c r="R78" s="54">
        <f t="shared" si="94"/>
        <v>0</v>
      </c>
      <c r="S78" s="65">
        <f t="shared" si="47"/>
        <v>0</v>
      </c>
      <c r="T78" s="65">
        <f>IF(C78=A_Stammdaten!$B$9,$I78-D_SAV!$U78,HLOOKUP(A_Stammdaten!$B$9-1,$V$4:$AB$2004,ROW(C78)-3,FALSE)-$U78)</f>
        <v>0</v>
      </c>
      <c r="U78" s="65">
        <f>HLOOKUP(A_Stammdaten!$B$9,$V$4:$AB$2004,ROW(C78)-3,FALSE)</f>
        <v>0</v>
      </c>
      <c r="V78" s="65">
        <f t="shared" si="82"/>
        <v>0</v>
      </c>
      <c r="W78" s="65">
        <f t="shared" si="83"/>
        <v>0</v>
      </c>
      <c r="X78" s="65">
        <f t="shared" si="84"/>
        <v>0</v>
      </c>
      <c r="Y78" s="65">
        <f t="shared" si="85"/>
        <v>0</v>
      </c>
      <c r="Z78" s="65">
        <f t="shared" si="86"/>
        <v>0</v>
      </c>
      <c r="AA78" s="65">
        <f t="shared" si="87"/>
        <v>0</v>
      </c>
      <c r="AB78" s="65">
        <f t="shared" si="88"/>
        <v>0</v>
      </c>
    </row>
    <row r="79" spans="1:28" s="15" customFormat="1" x14ac:dyDescent="0.25">
      <c r="A79" s="61"/>
      <c r="B79" s="49"/>
      <c r="C79" s="53"/>
      <c r="D79" s="51"/>
      <c r="E79" s="51"/>
      <c r="F79" s="51"/>
      <c r="G79" s="67">
        <f t="shared" si="89"/>
        <v>0</v>
      </c>
      <c r="H79" s="49"/>
      <c r="I79" s="67">
        <f t="shared" si="90"/>
        <v>0</v>
      </c>
      <c r="J79" s="66">
        <f>IF(ISBLANK($B79),0,VLOOKUP($B79,Listen!$A$2:$C$44,2,FALSE))</f>
        <v>0</v>
      </c>
      <c r="K79" s="66">
        <f>IF(ISBLANK($B79),0,VLOOKUP($B79,Listen!$A$2:$C$44,3,FALSE))</f>
        <v>0</v>
      </c>
      <c r="L79" s="54">
        <f t="shared" si="91"/>
        <v>0</v>
      </c>
      <c r="M79" s="54">
        <f t="shared" si="30"/>
        <v>0</v>
      </c>
      <c r="N79" s="54">
        <f t="shared" si="31"/>
        <v>0</v>
      </c>
      <c r="O79" s="54">
        <f t="shared" ref="O79" si="103">N79</f>
        <v>0</v>
      </c>
      <c r="P79" s="54">
        <f t="shared" si="81"/>
        <v>0</v>
      </c>
      <c r="Q79" s="54">
        <f t="shared" si="93"/>
        <v>0</v>
      </c>
      <c r="R79" s="54">
        <f t="shared" si="94"/>
        <v>0</v>
      </c>
      <c r="S79" s="65">
        <f t="shared" si="47"/>
        <v>0</v>
      </c>
      <c r="T79" s="65">
        <f>IF(C79=A_Stammdaten!$B$9,$I79-D_SAV!$U79,HLOOKUP(A_Stammdaten!$B$9-1,$V$4:$AB$2004,ROW(C79)-3,FALSE)-$U79)</f>
        <v>0</v>
      </c>
      <c r="U79" s="65">
        <f>HLOOKUP(A_Stammdaten!$B$9,$V$4:$AB$2004,ROW(C79)-3,FALSE)</f>
        <v>0</v>
      </c>
      <c r="V79" s="65">
        <f t="shared" si="82"/>
        <v>0</v>
      </c>
      <c r="W79" s="65">
        <f t="shared" si="83"/>
        <v>0</v>
      </c>
      <c r="X79" s="65">
        <f t="shared" si="84"/>
        <v>0</v>
      </c>
      <c r="Y79" s="65">
        <f t="shared" si="85"/>
        <v>0</v>
      </c>
      <c r="Z79" s="65">
        <f t="shared" si="86"/>
        <v>0</v>
      </c>
      <c r="AA79" s="65">
        <f t="shared" si="87"/>
        <v>0</v>
      </c>
      <c r="AB79" s="65">
        <f t="shared" si="88"/>
        <v>0</v>
      </c>
    </row>
    <row r="80" spans="1:28" s="15" customFormat="1" x14ac:dyDescent="0.25">
      <c r="A80" s="61"/>
      <c r="B80" s="49"/>
      <c r="C80" s="53"/>
      <c r="D80" s="51"/>
      <c r="E80" s="51"/>
      <c r="F80" s="51"/>
      <c r="G80" s="67">
        <f t="shared" si="89"/>
        <v>0</v>
      </c>
      <c r="H80" s="49"/>
      <c r="I80" s="67">
        <f t="shared" si="90"/>
        <v>0</v>
      </c>
      <c r="J80" s="66">
        <f>IF(ISBLANK($B80),0,VLOOKUP($B80,Listen!$A$2:$C$44,2,FALSE))</f>
        <v>0</v>
      </c>
      <c r="K80" s="66">
        <f>IF(ISBLANK($B80),0,VLOOKUP($B80,Listen!$A$2:$C$44,3,FALSE))</f>
        <v>0</v>
      </c>
      <c r="L80" s="54">
        <f t="shared" si="91"/>
        <v>0</v>
      </c>
      <c r="M80" s="54">
        <f t="shared" si="30"/>
        <v>0</v>
      </c>
      <c r="N80" s="54">
        <f t="shared" si="31"/>
        <v>0</v>
      </c>
      <c r="O80" s="54">
        <f t="shared" ref="O80" si="104">N80</f>
        <v>0</v>
      </c>
      <c r="P80" s="54">
        <f t="shared" si="81"/>
        <v>0</v>
      </c>
      <c r="Q80" s="54">
        <f t="shared" si="93"/>
        <v>0</v>
      </c>
      <c r="R80" s="54">
        <f t="shared" si="94"/>
        <v>0</v>
      </c>
      <c r="S80" s="65">
        <f t="shared" si="47"/>
        <v>0</v>
      </c>
      <c r="T80" s="65">
        <f>IF(C80=A_Stammdaten!$B$9,$I80-D_SAV!$U80,HLOOKUP(A_Stammdaten!$B$9-1,$V$4:$AB$2004,ROW(C80)-3,FALSE)-$U80)</f>
        <v>0</v>
      </c>
      <c r="U80" s="65">
        <f>HLOOKUP(A_Stammdaten!$B$9,$V$4:$AB$2004,ROW(C80)-3,FALSE)</f>
        <v>0</v>
      </c>
      <c r="V80" s="65">
        <f t="shared" si="82"/>
        <v>0</v>
      </c>
      <c r="W80" s="65">
        <f t="shared" si="83"/>
        <v>0</v>
      </c>
      <c r="X80" s="65">
        <f t="shared" si="84"/>
        <v>0</v>
      </c>
      <c r="Y80" s="65">
        <f t="shared" si="85"/>
        <v>0</v>
      </c>
      <c r="Z80" s="65">
        <f t="shared" si="86"/>
        <v>0</v>
      </c>
      <c r="AA80" s="65">
        <f t="shared" si="87"/>
        <v>0</v>
      </c>
      <c r="AB80" s="65">
        <f t="shared" si="88"/>
        <v>0</v>
      </c>
    </row>
    <row r="81" spans="1:28" s="15" customFormat="1" x14ac:dyDescent="0.25">
      <c r="A81" s="61"/>
      <c r="B81" s="49"/>
      <c r="C81" s="53"/>
      <c r="D81" s="51"/>
      <c r="E81" s="51"/>
      <c r="F81" s="51"/>
      <c r="G81" s="67">
        <f t="shared" si="89"/>
        <v>0</v>
      </c>
      <c r="H81" s="49"/>
      <c r="I81" s="67">
        <f t="shared" si="90"/>
        <v>0</v>
      </c>
      <c r="J81" s="66">
        <f>IF(ISBLANK($B81),0,VLOOKUP($B81,Listen!$A$2:$C$44,2,FALSE))</f>
        <v>0</v>
      </c>
      <c r="K81" s="66">
        <f>IF(ISBLANK($B81),0,VLOOKUP($B81,Listen!$A$2:$C$44,3,FALSE))</f>
        <v>0</v>
      </c>
      <c r="L81" s="54">
        <f t="shared" si="91"/>
        <v>0</v>
      </c>
      <c r="M81" s="54">
        <f t="shared" si="30"/>
        <v>0</v>
      </c>
      <c r="N81" s="54">
        <f t="shared" si="31"/>
        <v>0</v>
      </c>
      <c r="O81" s="54">
        <f t="shared" ref="O81" si="105">N81</f>
        <v>0</v>
      </c>
      <c r="P81" s="54">
        <f t="shared" si="81"/>
        <v>0</v>
      </c>
      <c r="Q81" s="54">
        <f t="shared" si="93"/>
        <v>0</v>
      </c>
      <c r="R81" s="54">
        <f t="shared" si="94"/>
        <v>0</v>
      </c>
      <c r="S81" s="65">
        <f t="shared" si="47"/>
        <v>0</v>
      </c>
      <c r="T81" s="65">
        <f>IF(C81=A_Stammdaten!$B$9,$I81-D_SAV!$U81,HLOOKUP(A_Stammdaten!$B$9-1,$V$4:$AB$2004,ROW(C81)-3,FALSE)-$U81)</f>
        <v>0</v>
      </c>
      <c r="U81" s="65">
        <f>HLOOKUP(A_Stammdaten!$B$9,$V$4:$AB$2004,ROW(C81)-3,FALSE)</f>
        <v>0</v>
      </c>
      <c r="V81" s="65">
        <f t="shared" si="82"/>
        <v>0</v>
      </c>
      <c r="W81" s="65">
        <f t="shared" si="83"/>
        <v>0</v>
      </c>
      <c r="X81" s="65">
        <f t="shared" si="84"/>
        <v>0</v>
      </c>
      <c r="Y81" s="65">
        <f t="shared" si="85"/>
        <v>0</v>
      </c>
      <c r="Z81" s="65">
        <f t="shared" si="86"/>
        <v>0</v>
      </c>
      <c r="AA81" s="65">
        <f t="shared" si="87"/>
        <v>0</v>
      </c>
      <c r="AB81" s="65">
        <f t="shared" si="88"/>
        <v>0</v>
      </c>
    </row>
    <row r="82" spans="1:28" s="15" customFormat="1" x14ac:dyDescent="0.25">
      <c r="A82" s="61"/>
      <c r="B82" s="49"/>
      <c r="C82" s="53"/>
      <c r="D82" s="51"/>
      <c r="E82" s="51"/>
      <c r="F82" s="51"/>
      <c r="G82" s="67">
        <f t="shared" si="89"/>
        <v>0</v>
      </c>
      <c r="H82" s="49"/>
      <c r="I82" s="67">
        <f t="shared" si="90"/>
        <v>0</v>
      </c>
      <c r="J82" s="66">
        <f>IF(ISBLANK($B82),0,VLOOKUP($B82,Listen!$A$2:$C$44,2,FALSE))</f>
        <v>0</v>
      </c>
      <c r="K82" s="66">
        <f>IF(ISBLANK($B82),0,VLOOKUP($B82,Listen!$A$2:$C$44,3,FALSE))</f>
        <v>0</v>
      </c>
      <c r="L82" s="54">
        <f t="shared" si="91"/>
        <v>0</v>
      </c>
      <c r="M82" s="54">
        <f t="shared" si="30"/>
        <v>0</v>
      </c>
      <c r="N82" s="54">
        <f t="shared" si="31"/>
        <v>0</v>
      </c>
      <c r="O82" s="54">
        <f t="shared" ref="O82" si="106">N82</f>
        <v>0</v>
      </c>
      <c r="P82" s="54">
        <f t="shared" si="81"/>
        <v>0</v>
      </c>
      <c r="Q82" s="54">
        <f t="shared" si="93"/>
        <v>0</v>
      </c>
      <c r="R82" s="54">
        <f t="shared" si="94"/>
        <v>0</v>
      </c>
      <c r="S82" s="65">
        <f t="shared" si="47"/>
        <v>0</v>
      </c>
      <c r="T82" s="65">
        <f>IF(C82=A_Stammdaten!$B$9,$I82-D_SAV!$U82,HLOOKUP(A_Stammdaten!$B$9-1,$V$4:$AB$2004,ROW(C82)-3,FALSE)-$U82)</f>
        <v>0</v>
      </c>
      <c r="U82" s="65">
        <f>HLOOKUP(A_Stammdaten!$B$9,$V$4:$AB$2004,ROW(C82)-3,FALSE)</f>
        <v>0</v>
      </c>
      <c r="V82" s="65">
        <f t="shared" si="82"/>
        <v>0</v>
      </c>
      <c r="W82" s="65">
        <f t="shared" si="83"/>
        <v>0</v>
      </c>
      <c r="X82" s="65">
        <f t="shared" si="84"/>
        <v>0</v>
      </c>
      <c r="Y82" s="65">
        <f t="shared" si="85"/>
        <v>0</v>
      </c>
      <c r="Z82" s="65">
        <f t="shared" si="86"/>
        <v>0</v>
      </c>
      <c r="AA82" s="65">
        <f t="shared" si="87"/>
        <v>0</v>
      </c>
      <c r="AB82" s="65">
        <f t="shared" si="88"/>
        <v>0</v>
      </c>
    </row>
    <row r="83" spans="1:28" s="15" customFormat="1" x14ac:dyDescent="0.25">
      <c r="A83" s="61"/>
      <c r="B83" s="49"/>
      <c r="C83" s="53"/>
      <c r="D83" s="51"/>
      <c r="E83" s="51"/>
      <c r="F83" s="51"/>
      <c r="G83" s="67">
        <f t="shared" si="89"/>
        <v>0</v>
      </c>
      <c r="H83" s="49"/>
      <c r="I83" s="67">
        <f t="shared" si="90"/>
        <v>0</v>
      </c>
      <c r="J83" s="66">
        <f>IF(ISBLANK($B83),0,VLOOKUP($B83,Listen!$A$2:$C$44,2,FALSE))</f>
        <v>0</v>
      </c>
      <c r="K83" s="66">
        <f>IF(ISBLANK($B83),0,VLOOKUP($B83,Listen!$A$2:$C$44,3,FALSE))</f>
        <v>0</v>
      </c>
      <c r="L83" s="54">
        <f t="shared" si="91"/>
        <v>0</v>
      </c>
      <c r="M83" s="54">
        <f t="shared" si="30"/>
        <v>0</v>
      </c>
      <c r="N83" s="54">
        <f t="shared" si="31"/>
        <v>0</v>
      </c>
      <c r="O83" s="54">
        <f t="shared" ref="O83" si="107">N83</f>
        <v>0</v>
      </c>
      <c r="P83" s="54">
        <f t="shared" si="81"/>
        <v>0</v>
      </c>
      <c r="Q83" s="54">
        <f t="shared" si="93"/>
        <v>0</v>
      </c>
      <c r="R83" s="54">
        <f t="shared" si="94"/>
        <v>0</v>
      </c>
      <c r="S83" s="65">
        <f t="shared" si="47"/>
        <v>0</v>
      </c>
      <c r="T83" s="65">
        <f>IF(C83=A_Stammdaten!$B$9,$I83-D_SAV!$U83,HLOOKUP(A_Stammdaten!$B$9-1,$V$4:$AB$2004,ROW(C83)-3,FALSE)-$U83)</f>
        <v>0</v>
      </c>
      <c r="U83" s="65">
        <f>HLOOKUP(A_Stammdaten!$B$9,$V$4:$AB$2004,ROW(C83)-3,FALSE)</f>
        <v>0</v>
      </c>
      <c r="V83" s="65">
        <f t="shared" si="82"/>
        <v>0</v>
      </c>
      <c r="W83" s="65">
        <f t="shared" si="83"/>
        <v>0</v>
      </c>
      <c r="X83" s="65">
        <f t="shared" si="84"/>
        <v>0</v>
      </c>
      <c r="Y83" s="65">
        <f t="shared" si="85"/>
        <v>0</v>
      </c>
      <c r="Z83" s="65">
        <f t="shared" si="86"/>
        <v>0</v>
      </c>
      <c r="AA83" s="65">
        <f t="shared" si="87"/>
        <v>0</v>
      </c>
      <c r="AB83" s="65">
        <f t="shared" si="88"/>
        <v>0</v>
      </c>
    </row>
    <row r="84" spans="1:28" s="15" customFormat="1" x14ac:dyDescent="0.25">
      <c r="A84" s="61"/>
      <c r="B84" s="49"/>
      <c r="C84" s="53"/>
      <c r="D84" s="51"/>
      <c r="E84" s="51"/>
      <c r="F84" s="51"/>
      <c r="G84" s="67">
        <f t="shared" si="89"/>
        <v>0</v>
      </c>
      <c r="H84" s="49"/>
      <c r="I84" s="67">
        <f t="shared" si="90"/>
        <v>0</v>
      </c>
      <c r="J84" s="66">
        <f>IF(ISBLANK($B84),0,VLOOKUP($B84,Listen!$A$2:$C$44,2,FALSE))</f>
        <v>0</v>
      </c>
      <c r="K84" s="66">
        <f>IF(ISBLANK($B84),0,VLOOKUP($B84,Listen!$A$2:$C$44,3,FALSE))</f>
        <v>0</v>
      </c>
      <c r="L84" s="54">
        <f t="shared" si="91"/>
        <v>0</v>
      </c>
      <c r="M84" s="54">
        <f t="shared" si="30"/>
        <v>0</v>
      </c>
      <c r="N84" s="54">
        <f t="shared" si="31"/>
        <v>0</v>
      </c>
      <c r="O84" s="54">
        <f t="shared" ref="O84" si="108">N84</f>
        <v>0</v>
      </c>
      <c r="P84" s="54">
        <f t="shared" si="81"/>
        <v>0</v>
      </c>
      <c r="Q84" s="54">
        <f t="shared" si="93"/>
        <v>0</v>
      </c>
      <c r="R84" s="54">
        <f t="shared" si="94"/>
        <v>0</v>
      </c>
      <c r="S84" s="65">
        <f t="shared" si="47"/>
        <v>0</v>
      </c>
      <c r="T84" s="65">
        <f>IF(C84=A_Stammdaten!$B$9,$I84-D_SAV!$U84,HLOOKUP(A_Stammdaten!$B$9-1,$V$4:$AB$2004,ROW(C84)-3,FALSE)-$U84)</f>
        <v>0</v>
      </c>
      <c r="U84" s="65">
        <f>HLOOKUP(A_Stammdaten!$B$9,$V$4:$AB$2004,ROW(C84)-3,FALSE)</f>
        <v>0</v>
      </c>
      <c r="V84" s="65">
        <f t="shared" si="82"/>
        <v>0</v>
      </c>
      <c r="W84" s="65">
        <f t="shared" si="83"/>
        <v>0</v>
      </c>
      <c r="X84" s="65">
        <f t="shared" si="84"/>
        <v>0</v>
      </c>
      <c r="Y84" s="65">
        <f t="shared" si="85"/>
        <v>0</v>
      </c>
      <c r="Z84" s="65">
        <f t="shared" si="86"/>
        <v>0</v>
      </c>
      <c r="AA84" s="65">
        <f t="shared" si="87"/>
        <v>0</v>
      </c>
      <c r="AB84" s="65">
        <f t="shared" si="88"/>
        <v>0</v>
      </c>
    </row>
    <row r="85" spans="1:28" s="15" customFormat="1" x14ac:dyDescent="0.25">
      <c r="A85" s="61"/>
      <c r="B85" s="49"/>
      <c r="C85" s="53"/>
      <c r="D85" s="51"/>
      <c r="E85" s="51"/>
      <c r="F85" s="51"/>
      <c r="G85" s="67">
        <f t="shared" si="89"/>
        <v>0</v>
      </c>
      <c r="H85" s="49"/>
      <c r="I85" s="67">
        <f t="shared" si="90"/>
        <v>0</v>
      </c>
      <c r="J85" s="66">
        <f>IF(ISBLANK($B85),0,VLOOKUP($B85,Listen!$A$2:$C$44,2,FALSE))</f>
        <v>0</v>
      </c>
      <c r="K85" s="66">
        <f>IF(ISBLANK($B85),0,VLOOKUP($B85,Listen!$A$2:$C$44,3,FALSE))</f>
        <v>0</v>
      </c>
      <c r="L85" s="54">
        <f t="shared" si="91"/>
        <v>0</v>
      </c>
      <c r="M85" s="54">
        <f t="shared" ref="M85:M148" si="109">L85</f>
        <v>0</v>
      </c>
      <c r="N85" s="54">
        <f t="shared" ref="N85:N148" si="110">M85</f>
        <v>0</v>
      </c>
      <c r="O85" s="54">
        <f t="shared" ref="O85:P100" si="111">N85</f>
        <v>0</v>
      </c>
      <c r="P85" s="54">
        <f t="shared" si="111"/>
        <v>0</v>
      </c>
      <c r="Q85" s="54">
        <f t="shared" si="93"/>
        <v>0</v>
      </c>
      <c r="R85" s="54">
        <f t="shared" si="94"/>
        <v>0</v>
      </c>
      <c r="S85" s="65">
        <f t="shared" si="47"/>
        <v>0</v>
      </c>
      <c r="T85" s="65">
        <f>IF(C85=A_Stammdaten!$B$9,$I85-D_SAV!$U85,HLOOKUP(A_Stammdaten!$B$9-1,$V$4:$AB$2004,ROW(C85)-3,FALSE)-$U85)</f>
        <v>0</v>
      </c>
      <c r="U85" s="65">
        <f>HLOOKUP(A_Stammdaten!$B$9,$V$4:$AB$2004,ROW(C85)-3,FALSE)</f>
        <v>0</v>
      </c>
      <c r="V85" s="65">
        <f t="shared" si="82"/>
        <v>0</v>
      </c>
      <c r="W85" s="65">
        <f t="shared" si="83"/>
        <v>0</v>
      </c>
      <c r="X85" s="65">
        <f t="shared" si="84"/>
        <v>0</v>
      </c>
      <c r="Y85" s="65">
        <f t="shared" si="85"/>
        <v>0</v>
      </c>
      <c r="Z85" s="65">
        <f t="shared" si="86"/>
        <v>0</v>
      </c>
      <c r="AA85" s="65">
        <f t="shared" si="87"/>
        <v>0</v>
      </c>
      <c r="AB85" s="65">
        <f t="shared" si="88"/>
        <v>0</v>
      </c>
    </row>
    <row r="86" spans="1:28" s="15" customFormat="1" x14ac:dyDescent="0.25">
      <c r="A86" s="61"/>
      <c r="B86" s="49"/>
      <c r="C86" s="53"/>
      <c r="D86" s="51"/>
      <c r="E86" s="51"/>
      <c r="F86" s="51"/>
      <c r="G86" s="67">
        <f t="shared" si="89"/>
        <v>0</v>
      </c>
      <c r="H86" s="49"/>
      <c r="I86" s="67">
        <f t="shared" si="90"/>
        <v>0</v>
      </c>
      <c r="J86" s="66">
        <f>IF(ISBLANK($B86),0,VLOOKUP($B86,Listen!$A$2:$C$44,2,FALSE))</f>
        <v>0</v>
      </c>
      <c r="K86" s="66">
        <f>IF(ISBLANK($B86),0,VLOOKUP($B86,Listen!$A$2:$C$44,3,FALSE))</f>
        <v>0</v>
      </c>
      <c r="L86" s="54">
        <f t="shared" si="91"/>
        <v>0</v>
      </c>
      <c r="M86" s="54">
        <f t="shared" si="109"/>
        <v>0</v>
      </c>
      <c r="N86" s="54">
        <f t="shared" si="110"/>
        <v>0</v>
      </c>
      <c r="O86" s="54">
        <f t="shared" ref="O86" si="112">N86</f>
        <v>0</v>
      </c>
      <c r="P86" s="54">
        <f t="shared" si="111"/>
        <v>0</v>
      </c>
      <c r="Q86" s="54">
        <f t="shared" si="93"/>
        <v>0</v>
      </c>
      <c r="R86" s="54">
        <f t="shared" si="94"/>
        <v>0</v>
      </c>
      <c r="S86" s="65">
        <f t="shared" si="47"/>
        <v>0</v>
      </c>
      <c r="T86" s="65">
        <f>IF(C86=A_Stammdaten!$B$9,$I86-D_SAV!$U86,HLOOKUP(A_Stammdaten!$B$9-1,$V$4:$AB$2004,ROW(C86)-3,FALSE)-$U86)</f>
        <v>0</v>
      </c>
      <c r="U86" s="65">
        <f>HLOOKUP(A_Stammdaten!$B$9,$V$4:$AB$2004,ROW(C86)-3,FALSE)</f>
        <v>0</v>
      </c>
      <c r="V86" s="65">
        <f t="shared" si="82"/>
        <v>0</v>
      </c>
      <c r="W86" s="65">
        <f t="shared" si="83"/>
        <v>0</v>
      </c>
      <c r="X86" s="65">
        <f t="shared" si="84"/>
        <v>0</v>
      </c>
      <c r="Y86" s="65">
        <f t="shared" si="85"/>
        <v>0</v>
      </c>
      <c r="Z86" s="65">
        <f t="shared" si="86"/>
        <v>0</v>
      </c>
      <c r="AA86" s="65">
        <f t="shared" si="87"/>
        <v>0</v>
      </c>
      <c r="AB86" s="65">
        <f t="shared" si="88"/>
        <v>0</v>
      </c>
    </row>
    <row r="87" spans="1:28" s="15" customFormat="1" x14ac:dyDescent="0.25">
      <c r="A87" s="61"/>
      <c r="B87" s="49"/>
      <c r="C87" s="53"/>
      <c r="D87" s="51"/>
      <c r="E87" s="51"/>
      <c r="F87" s="51"/>
      <c r="G87" s="67">
        <f t="shared" si="89"/>
        <v>0</v>
      </c>
      <c r="H87" s="49"/>
      <c r="I87" s="67">
        <f t="shared" si="90"/>
        <v>0</v>
      </c>
      <c r="J87" s="66">
        <f>IF(ISBLANK($B87),0,VLOOKUP($B87,Listen!$A$2:$C$44,2,FALSE))</f>
        <v>0</v>
      </c>
      <c r="K87" s="66">
        <f>IF(ISBLANK($B87),0,VLOOKUP($B87,Listen!$A$2:$C$44,3,FALSE))</f>
        <v>0</v>
      </c>
      <c r="L87" s="54">
        <f t="shared" si="91"/>
        <v>0</v>
      </c>
      <c r="M87" s="54">
        <f t="shared" si="109"/>
        <v>0</v>
      </c>
      <c r="N87" s="54">
        <f t="shared" si="110"/>
        <v>0</v>
      </c>
      <c r="O87" s="54">
        <f t="shared" ref="O87" si="113">N87</f>
        <v>0</v>
      </c>
      <c r="P87" s="54">
        <f t="shared" si="111"/>
        <v>0</v>
      </c>
      <c r="Q87" s="54">
        <f t="shared" si="93"/>
        <v>0</v>
      </c>
      <c r="R87" s="54">
        <f t="shared" si="94"/>
        <v>0</v>
      </c>
      <c r="S87" s="65">
        <f t="shared" si="47"/>
        <v>0</v>
      </c>
      <c r="T87" s="65">
        <f>IF(C87=A_Stammdaten!$B$9,$I87-D_SAV!$U87,HLOOKUP(A_Stammdaten!$B$9-1,$V$4:$AB$2004,ROW(C87)-3,FALSE)-$U87)</f>
        <v>0</v>
      </c>
      <c r="U87" s="65">
        <f>HLOOKUP(A_Stammdaten!$B$9,$V$4:$AB$2004,ROW(C87)-3,FALSE)</f>
        <v>0</v>
      </c>
      <c r="V87" s="65">
        <f t="shared" si="82"/>
        <v>0</v>
      </c>
      <c r="W87" s="65">
        <f t="shared" si="83"/>
        <v>0</v>
      </c>
      <c r="X87" s="65">
        <f t="shared" si="84"/>
        <v>0</v>
      </c>
      <c r="Y87" s="65">
        <f t="shared" si="85"/>
        <v>0</v>
      </c>
      <c r="Z87" s="65">
        <f t="shared" si="86"/>
        <v>0</v>
      </c>
      <c r="AA87" s="65">
        <f t="shared" si="87"/>
        <v>0</v>
      </c>
      <c r="AB87" s="65">
        <f t="shared" si="88"/>
        <v>0</v>
      </c>
    </row>
    <row r="88" spans="1:28" s="15" customFormat="1" x14ac:dyDescent="0.25">
      <c r="A88" s="61"/>
      <c r="B88" s="49"/>
      <c r="C88" s="53"/>
      <c r="D88" s="51"/>
      <c r="E88" s="51"/>
      <c r="F88" s="51"/>
      <c r="G88" s="67">
        <f t="shared" si="89"/>
        <v>0</v>
      </c>
      <c r="H88" s="49"/>
      <c r="I88" s="67">
        <f t="shared" si="90"/>
        <v>0</v>
      </c>
      <c r="J88" s="66">
        <f>IF(ISBLANK($B88),0,VLOOKUP($B88,Listen!$A$2:$C$44,2,FALSE))</f>
        <v>0</v>
      </c>
      <c r="K88" s="66">
        <f>IF(ISBLANK($B88),0,VLOOKUP($B88,Listen!$A$2:$C$44,3,FALSE))</f>
        <v>0</v>
      </c>
      <c r="L88" s="54">
        <f t="shared" si="91"/>
        <v>0</v>
      </c>
      <c r="M88" s="54">
        <f t="shared" si="109"/>
        <v>0</v>
      </c>
      <c r="N88" s="54">
        <f t="shared" si="110"/>
        <v>0</v>
      </c>
      <c r="O88" s="54">
        <f t="shared" ref="O88" si="114">N88</f>
        <v>0</v>
      </c>
      <c r="P88" s="54">
        <f t="shared" si="111"/>
        <v>0</v>
      </c>
      <c r="Q88" s="54">
        <f t="shared" si="93"/>
        <v>0</v>
      </c>
      <c r="R88" s="54">
        <f t="shared" si="94"/>
        <v>0</v>
      </c>
      <c r="S88" s="65">
        <f t="shared" si="47"/>
        <v>0</v>
      </c>
      <c r="T88" s="65">
        <f>IF(C88=A_Stammdaten!$B$9,$I88-D_SAV!$U88,HLOOKUP(A_Stammdaten!$B$9-1,$V$4:$AB$2004,ROW(C88)-3,FALSE)-$U88)</f>
        <v>0</v>
      </c>
      <c r="U88" s="65">
        <f>HLOOKUP(A_Stammdaten!$B$9,$V$4:$AB$2004,ROW(C88)-3,FALSE)</f>
        <v>0</v>
      </c>
      <c r="V88" s="65">
        <f t="shared" si="82"/>
        <v>0</v>
      </c>
      <c r="W88" s="65">
        <f t="shared" si="83"/>
        <v>0</v>
      </c>
      <c r="X88" s="65">
        <f t="shared" si="84"/>
        <v>0</v>
      </c>
      <c r="Y88" s="65">
        <f t="shared" si="85"/>
        <v>0</v>
      </c>
      <c r="Z88" s="65">
        <f t="shared" si="86"/>
        <v>0</v>
      </c>
      <c r="AA88" s="65">
        <f t="shared" si="87"/>
        <v>0</v>
      </c>
      <c r="AB88" s="65">
        <f t="shared" si="88"/>
        <v>0</v>
      </c>
    </row>
    <row r="89" spans="1:28" s="15" customFormat="1" x14ac:dyDescent="0.25">
      <c r="A89" s="61"/>
      <c r="B89" s="49"/>
      <c r="C89" s="53"/>
      <c r="D89" s="51"/>
      <c r="E89" s="51"/>
      <c r="F89" s="51"/>
      <c r="G89" s="67">
        <f t="shared" si="89"/>
        <v>0</v>
      </c>
      <c r="H89" s="49"/>
      <c r="I89" s="67">
        <f t="shared" si="90"/>
        <v>0</v>
      </c>
      <c r="J89" s="66">
        <f>IF(ISBLANK($B89),0,VLOOKUP($B89,Listen!$A$2:$C$44,2,FALSE))</f>
        <v>0</v>
      </c>
      <c r="K89" s="66">
        <f>IF(ISBLANK($B89),0,VLOOKUP($B89,Listen!$A$2:$C$44,3,FALSE))</f>
        <v>0</v>
      </c>
      <c r="L89" s="54">
        <f t="shared" si="91"/>
        <v>0</v>
      </c>
      <c r="M89" s="54">
        <f t="shared" si="109"/>
        <v>0</v>
      </c>
      <c r="N89" s="54">
        <f t="shared" si="110"/>
        <v>0</v>
      </c>
      <c r="O89" s="54">
        <f t="shared" ref="O89" si="115">N89</f>
        <v>0</v>
      </c>
      <c r="P89" s="54">
        <f t="shared" si="111"/>
        <v>0</v>
      </c>
      <c r="Q89" s="54">
        <f t="shared" si="93"/>
        <v>0</v>
      </c>
      <c r="R89" s="54">
        <f t="shared" si="94"/>
        <v>0</v>
      </c>
      <c r="S89" s="65">
        <f t="shared" si="47"/>
        <v>0</v>
      </c>
      <c r="T89" s="65">
        <f>IF(C89=A_Stammdaten!$B$9,$I89-D_SAV!$U89,HLOOKUP(A_Stammdaten!$B$9-1,$V$4:$AB$2004,ROW(C89)-3,FALSE)-$U89)</f>
        <v>0</v>
      </c>
      <c r="U89" s="65">
        <f>HLOOKUP(A_Stammdaten!$B$9,$V$4:$AB$2004,ROW(C89)-3,FALSE)</f>
        <v>0</v>
      </c>
      <c r="V89" s="65">
        <f t="shared" si="82"/>
        <v>0</v>
      </c>
      <c r="W89" s="65">
        <f t="shared" si="83"/>
        <v>0</v>
      </c>
      <c r="X89" s="65">
        <f t="shared" si="84"/>
        <v>0</v>
      </c>
      <c r="Y89" s="65">
        <f t="shared" si="85"/>
        <v>0</v>
      </c>
      <c r="Z89" s="65">
        <f t="shared" si="86"/>
        <v>0</v>
      </c>
      <c r="AA89" s="65">
        <f t="shared" si="87"/>
        <v>0</v>
      </c>
      <c r="AB89" s="65">
        <f t="shared" si="88"/>
        <v>0</v>
      </c>
    </row>
    <row r="90" spans="1:28" s="15" customFormat="1" x14ac:dyDescent="0.25">
      <c r="A90" s="61"/>
      <c r="B90" s="49"/>
      <c r="C90" s="53"/>
      <c r="D90" s="51"/>
      <c r="E90" s="51"/>
      <c r="F90" s="51"/>
      <c r="G90" s="67">
        <f t="shared" si="89"/>
        <v>0</v>
      </c>
      <c r="H90" s="49"/>
      <c r="I90" s="67">
        <f t="shared" si="90"/>
        <v>0</v>
      </c>
      <c r="J90" s="66">
        <f>IF(ISBLANK($B90),0,VLOOKUP($B90,Listen!$A$2:$C$44,2,FALSE))</f>
        <v>0</v>
      </c>
      <c r="K90" s="66">
        <f>IF(ISBLANK($B90),0,VLOOKUP($B90,Listen!$A$2:$C$44,3,FALSE))</f>
        <v>0</v>
      </c>
      <c r="L90" s="54">
        <f t="shared" si="91"/>
        <v>0</v>
      </c>
      <c r="M90" s="54">
        <f t="shared" si="109"/>
        <v>0</v>
      </c>
      <c r="N90" s="54">
        <f t="shared" si="110"/>
        <v>0</v>
      </c>
      <c r="O90" s="54">
        <f t="shared" ref="O90" si="116">N90</f>
        <v>0</v>
      </c>
      <c r="P90" s="54">
        <f t="shared" si="111"/>
        <v>0</v>
      </c>
      <c r="Q90" s="54">
        <f t="shared" si="93"/>
        <v>0</v>
      </c>
      <c r="R90" s="54">
        <f t="shared" si="94"/>
        <v>0</v>
      </c>
      <c r="S90" s="65">
        <f t="shared" si="47"/>
        <v>0</v>
      </c>
      <c r="T90" s="65">
        <f>IF(C90=A_Stammdaten!$B$9,$I90-D_SAV!$U90,HLOOKUP(A_Stammdaten!$B$9-1,$V$4:$AB$2004,ROW(C90)-3,FALSE)-$U90)</f>
        <v>0</v>
      </c>
      <c r="U90" s="65">
        <f>HLOOKUP(A_Stammdaten!$B$9,$V$4:$AB$2004,ROW(C90)-3,FALSE)</f>
        <v>0</v>
      </c>
      <c r="V90" s="65">
        <f t="shared" si="82"/>
        <v>0</v>
      </c>
      <c r="W90" s="65">
        <f t="shared" si="83"/>
        <v>0</v>
      </c>
      <c r="X90" s="65">
        <f t="shared" si="84"/>
        <v>0</v>
      </c>
      <c r="Y90" s="65">
        <f t="shared" si="85"/>
        <v>0</v>
      </c>
      <c r="Z90" s="65">
        <f t="shared" si="86"/>
        <v>0</v>
      </c>
      <c r="AA90" s="65">
        <f t="shared" si="87"/>
        <v>0</v>
      </c>
      <c r="AB90" s="65">
        <f t="shared" si="88"/>
        <v>0</v>
      </c>
    </row>
    <row r="91" spans="1:28" s="15" customFormat="1" x14ac:dyDescent="0.25">
      <c r="A91" s="61"/>
      <c r="B91" s="49"/>
      <c r="C91" s="53"/>
      <c r="D91" s="51"/>
      <c r="E91" s="51"/>
      <c r="F91" s="51"/>
      <c r="G91" s="67">
        <f t="shared" si="89"/>
        <v>0</v>
      </c>
      <c r="H91" s="49"/>
      <c r="I91" s="67">
        <f t="shared" si="90"/>
        <v>0</v>
      </c>
      <c r="J91" s="66">
        <f>IF(ISBLANK($B91),0,VLOOKUP($B91,Listen!$A$2:$C$44,2,FALSE))</f>
        <v>0</v>
      </c>
      <c r="K91" s="66">
        <f>IF(ISBLANK($B91),0,VLOOKUP($B91,Listen!$A$2:$C$44,3,FALSE))</f>
        <v>0</v>
      </c>
      <c r="L91" s="54">
        <f t="shared" si="91"/>
        <v>0</v>
      </c>
      <c r="M91" s="54">
        <f t="shared" si="109"/>
        <v>0</v>
      </c>
      <c r="N91" s="54">
        <f t="shared" si="110"/>
        <v>0</v>
      </c>
      <c r="O91" s="54">
        <f t="shared" ref="O91" si="117">N91</f>
        <v>0</v>
      </c>
      <c r="P91" s="54">
        <f t="shared" si="111"/>
        <v>0</v>
      </c>
      <c r="Q91" s="54">
        <f t="shared" si="93"/>
        <v>0</v>
      </c>
      <c r="R91" s="54">
        <f t="shared" si="94"/>
        <v>0</v>
      </c>
      <c r="S91" s="65">
        <f t="shared" si="47"/>
        <v>0</v>
      </c>
      <c r="T91" s="65">
        <f>IF(C91=A_Stammdaten!$B$9,$I91-D_SAV!$U91,HLOOKUP(A_Stammdaten!$B$9-1,$V$4:$AB$2004,ROW(C91)-3,FALSE)-$U91)</f>
        <v>0</v>
      </c>
      <c r="U91" s="65">
        <f>HLOOKUP(A_Stammdaten!$B$9,$V$4:$AB$2004,ROW(C91)-3,FALSE)</f>
        <v>0</v>
      </c>
      <c r="V91" s="65">
        <f t="shared" si="82"/>
        <v>0</v>
      </c>
      <c r="W91" s="65">
        <f t="shared" si="83"/>
        <v>0</v>
      </c>
      <c r="X91" s="65">
        <f t="shared" si="84"/>
        <v>0</v>
      </c>
      <c r="Y91" s="65">
        <f t="shared" si="85"/>
        <v>0</v>
      </c>
      <c r="Z91" s="65">
        <f t="shared" si="86"/>
        <v>0</v>
      </c>
      <c r="AA91" s="65">
        <f t="shared" si="87"/>
        <v>0</v>
      </c>
      <c r="AB91" s="65">
        <f t="shared" si="88"/>
        <v>0</v>
      </c>
    </row>
    <row r="92" spans="1:28" s="15" customFormat="1" x14ac:dyDescent="0.25">
      <c r="A92" s="61"/>
      <c r="B92" s="49"/>
      <c r="C92" s="53"/>
      <c r="D92" s="51"/>
      <c r="E92" s="51"/>
      <c r="F92" s="51"/>
      <c r="G92" s="67">
        <f t="shared" si="89"/>
        <v>0</v>
      </c>
      <c r="H92" s="49"/>
      <c r="I92" s="67">
        <f t="shared" si="90"/>
        <v>0</v>
      </c>
      <c r="J92" s="66">
        <f>IF(ISBLANK($B92),0,VLOOKUP($B92,Listen!$A$2:$C$44,2,FALSE))</f>
        <v>0</v>
      </c>
      <c r="K92" s="66">
        <f>IF(ISBLANK($B92),0,VLOOKUP($B92,Listen!$A$2:$C$44,3,FALSE))</f>
        <v>0</v>
      </c>
      <c r="L92" s="54">
        <f t="shared" si="91"/>
        <v>0</v>
      </c>
      <c r="M92" s="54">
        <f t="shared" si="109"/>
        <v>0</v>
      </c>
      <c r="N92" s="54">
        <f t="shared" si="110"/>
        <v>0</v>
      </c>
      <c r="O92" s="54">
        <f t="shared" ref="O92" si="118">N92</f>
        <v>0</v>
      </c>
      <c r="P92" s="54">
        <f t="shared" si="111"/>
        <v>0</v>
      </c>
      <c r="Q92" s="54">
        <f t="shared" si="93"/>
        <v>0</v>
      </c>
      <c r="R92" s="54">
        <f t="shared" si="94"/>
        <v>0</v>
      </c>
      <c r="S92" s="65">
        <f t="shared" si="47"/>
        <v>0</v>
      </c>
      <c r="T92" s="65">
        <f>IF(C92=A_Stammdaten!$B$9,$I92-D_SAV!$U92,HLOOKUP(A_Stammdaten!$B$9-1,$V$4:$AB$2004,ROW(C92)-3,FALSE)-$U92)</f>
        <v>0</v>
      </c>
      <c r="U92" s="65">
        <f>HLOOKUP(A_Stammdaten!$B$9,$V$4:$AB$2004,ROW(C92)-3,FALSE)</f>
        <v>0</v>
      </c>
      <c r="V92" s="65">
        <f t="shared" si="82"/>
        <v>0</v>
      </c>
      <c r="W92" s="65">
        <f t="shared" si="83"/>
        <v>0</v>
      </c>
      <c r="X92" s="65">
        <f t="shared" si="84"/>
        <v>0</v>
      </c>
      <c r="Y92" s="65">
        <f t="shared" si="85"/>
        <v>0</v>
      </c>
      <c r="Z92" s="65">
        <f t="shared" si="86"/>
        <v>0</v>
      </c>
      <c r="AA92" s="65">
        <f t="shared" si="87"/>
        <v>0</v>
      </c>
      <c r="AB92" s="65">
        <f t="shared" si="88"/>
        <v>0</v>
      </c>
    </row>
    <row r="93" spans="1:28" s="15" customFormat="1" x14ac:dyDescent="0.25">
      <c r="A93" s="61"/>
      <c r="B93" s="49"/>
      <c r="C93" s="53"/>
      <c r="D93" s="51"/>
      <c r="E93" s="51"/>
      <c r="F93" s="51"/>
      <c r="G93" s="67">
        <f t="shared" si="89"/>
        <v>0</v>
      </c>
      <c r="H93" s="49"/>
      <c r="I93" s="67">
        <f t="shared" si="90"/>
        <v>0</v>
      </c>
      <c r="J93" s="66">
        <f>IF(ISBLANK($B93),0,VLOOKUP($B93,Listen!$A$2:$C$44,2,FALSE))</f>
        <v>0</v>
      </c>
      <c r="K93" s="66">
        <f>IF(ISBLANK($B93),0,VLOOKUP($B93,Listen!$A$2:$C$44,3,FALSE))</f>
        <v>0</v>
      </c>
      <c r="L93" s="54">
        <f t="shared" si="91"/>
        <v>0</v>
      </c>
      <c r="M93" s="54">
        <f t="shared" si="109"/>
        <v>0</v>
      </c>
      <c r="N93" s="54">
        <f t="shared" si="110"/>
        <v>0</v>
      </c>
      <c r="O93" s="54">
        <f t="shared" ref="O93" si="119">N93</f>
        <v>0</v>
      </c>
      <c r="P93" s="54">
        <f t="shared" si="111"/>
        <v>0</v>
      </c>
      <c r="Q93" s="54">
        <f t="shared" si="93"/>
        <v>0</v>
      </c>
      <c r="R93" s="54">
        <f t="shared" si="94"/>
        <v>0</v>
      </c>
      <c r="S93" s="65">
        <f t="shared" si="47"/>
        <v>0</v>
      </c>
      <c r="T93" s="65">
        <f>IF(C93=A_Stammdaten!$B$9,$I93-D_SAV!$U93,HLOOKUP(A_Stammdaten!$B$9-1,$V$4:$AB$2004,ROW(C93)-3,FALSE)-$U93)</f>
        <v>0</v>
      </c>
      <c r="U93" s="65">
        <f>HLOOKUP(A_Stammdaten!$B$9,$V$4:$AB$2004,ROW(C93)-3,FALSE)</f>
        <v>0</v>
      </c>
      <c r="V93" s="65">
        <f t="shared" si="82"/>
        <v>0</v>
      </c>
      <c r="W93" s="65">
        <f t="shared" si="83"/>
        <v>0</v>
      </c>
      <c r="X93" s="65">
        <f t="shared" si="84"/>
        <v>0</v>
      </c>
      <c r="Y93" s="65">
        <f t="shared" si="85"/>
        <v>0</v>
      </c>
      <c r="Z93" s="65">
        <f t="shared" si="86"/>
        <v>0</v>
      </c>
      <c r="AA93" s="65">
        <f t="shared" si="87"/>
        <v>0</v>
      </c>
      <c r="AB93" s="65">
        <f t="shared" si="88"/>
        <v>0</v>
      </c>
    </row>
    <row r="94" spans="1:28" s="15" customFormat="1" x14ac:dyDescent="0.25">
      <c r="A94" s="61"/>
      <c r="B94" s="49"/>
      <c r="C94" s="53"/>
      <c r="D94" s="51"/>
      <c r="E94" s="51"/>
      <c r="F94" s="51"/>
      <c r="G94" s="67">
        <f t="shared" si="89"/>
        <v>0</v>
      </c>
      <c r="H94" s="49"/>
      <c r="I94" s="67">
        <f t="shared" si="90"/>
        <v>0</v>
      </c>
      <c r="J94" s="66">
        <f>IF(ISBLANK($B94),0,VLOOKUP($B94,Listen!$A$2:$C$44,2,FALSE))</f>
        <v>0</v>
      </c>
      <c r="K94" s="66">
        <f>IF(ISBLANK($B94),0,VLOOKUP($B94,Listen!$A$2:$C$44,3,FALSE))</f>
        <v>0</v>
      </c>
      <c r="L94" s="54">
        <f t="shared" si="91"/>
        <v>0</v>
      </c>
      <c r="M94" s="54">
        <f t="shared" si="109"/>
        <v>0</v>
      </c>
      <c r="N94" s="54">
        <f t="shared" si="110"/>
        <v>0</v>
      </c>
      <c r="O94" s="54">
        <f t="shared" ref="O94" si="120">N94</f>
        <v>0</v>
      </c>
      <c r="P94" s="54">
        <f t="shared" si="111"/>
        <v>0</v>
      </c>
      <c r="Q94" s="54">
        <f t="shared" si="93"/>
        <v>0</v>
      </c>
      <c r="R94" s="54">
        <f t="shared" si="94"/>
        <v>0</v>
      </c>
      <c r="S94" s="65">
        <f t="shared" si="47"/>
        <v>0</v>
      </c>
      <c r="T94" s="65">
        <f>IF(C94=A_Stammdaten!$B$9,$I94-D_SAV!$U94,HLOOKUP(A_Stammdaten!$B$9-1,$V$4:$AB$2004,ROW(C94)-3,FALSE)-$U94)</f>
        <v>0</v>
      </c>
      <c r="U94" s="65">
        <f>HLOOKUP(A_Stammdaten!$B$9,$V$4:$AB$2004,ROW(C94)-3,FALSE)</f>
        <v>0</v>
      </c>
      <c r="V94" s="65">
        <f t="shared" si="82"/>
        <v>0</v>
      </c>
      <c r="W94" s="65">
        <f t="shared" si="83"/>
        <v>0</v>
      </c>
      <c r="X94" s="65">
        <f t="shared" si="84"/>
        <v>0</v>
      </c>
      <c r="Y94" s="65">
        <f t="shared" si="85"/>
        <v>0</v>
      </c>
      <c r="Z94" s="65">
        <f t="shared" si="86"/>
        <v>0</v>
      </c>
      <c r="AA94" s="65">
        <f t="shared" si="87"/>
        <v>0</v>
      </c>
      <c r="AB94" s="65">
        <f t="shared" si="88"/>
        <v>0</v>
      </c>
    </row>
    <row r="95" spans="1:28" s="15" customFormat="1" x14ac:dyDescent="0.25">
      <c r="A95" s="61"/>
      <c r="B95" s="49"/>
      <c r="C95" s="53"/>
      <c r="D95" s="51"/>
      <c r="E95" s="51"/>
      <c r="F95" s="51"/>
      <c r="G95" s="67">
        <f t="shared" si="89"/>
        <v>0</v>
      </c>
      <c r="H95" s="49"/>
      <c r="I95" s="67">
        <f t="shared" si="90"/>
        <v>0</v>
      </c>
      <c r="J95" s="66">
        <f>IF(ISBLANK($B95),0,VLOOKUP($B95,Listen!$A$2:$C$44,2,FALSE))</f>
        <v>0</v>
      </c>
      <c r="K95" s="66">
        <f>IF(ISBLANK($B95),0,VLOOKUP($B95,Listen!$A$2:$C$44,3,FALSE))</f>
        <v>0</v>
      </c>
      <c r="L95" s="54">
        <f t="shared" si="91"/>
        <v>0</v>
      </c>
      <c r="M95" s="54">
        <f t="shared" si="109"/>
        <v>0</v>
      </c>
      <c r="N95" s="54">
        <f t="shared" si="110"/>
        <v>0</v>
      </c>
      <c r="O95" s="54">
        <f t="shared" ref="O95" si="121">N95</f>
        <v>0</v>
      </c>
      <c r="P95" s="54">
        <f t="shared" si="111"/>
        <v>0</v>
      </c>
      <c r="Q95" s="54">
        <f t="shared" si="93"/>
        <v>0</v>
      </c>
      <c r="R95" s="54">
        <f t="shared" si="94"/>
        <v>0</v>
      </c>
      <c r="S95" s="65">
        <f t="shared" si="47"/>
        <v>0</v>
      </c>
      <c r="T95" s="65">
        <f>IF(C95=A_Stammdaten!$B$9,$I95-D_SAV!$U95,HLOOKUP(A_Stammdaten!$B$9-1,$V$4:$AB$2004,ROW(C95)-3,FALSE)-$U95)</f>
        <v>0</v>
      </c>
      <c r="U95" s="65">
        <f>HLOOKUP(A_Stammdaten!$B$9,$V$4:$AB$2004,ROW(C95)-3,FALSE)</f>
        <v>0</v>
      </c>
      <c r="V95" s="65">
        <f t="shared" si="82"/>
        <v>0</v>
      </c>
      <c r="W95" s="65">
        <f t="shared" si="83"/>
        <v>0</v>
      </c>
      <c r="X95" s="65">
        <f t="shared" si="84"/>
        <v>0</v>
      </c>
      <c r="Y95" s="65">
        <f t="shared" si="85"/>
        <v>0</v>
      </c>
      <c r="Z95" s="65">
        <f t="shared" si="86"/>
        <v>0</v>
      </c>
      <c r="AA95" s="65">
        <f t="shared" si="87"/>
        <v>0</v>
      </c>
      <c r="AB95" s="65">
        <f t="shared" si="88"/>
        <v>0</v>
      </c>
    </row>
    <row r="96" spans="1:28" s="15" customFormat="1" x14ac:dyDescent="0.25">
      <c r="A96" s="61"/>
      <c r="B96" s="49"/>
      <c r="C96" s="53"/>
      <c r="D96" s="51"/>
      <c r="E96" s="51"/>
      <c r="F96" s="51"/>
      <c r="G96" s="67">
        <f t="shared" si="89"/>
        <v>0</v>
      </c>
      <c r="H96" s="49"/>
      <c r="I96" s="67">
        <f t="shared" si="90"/>
        <v>0</v>
      </c>
      <c r="J96" s="66">
        <f>IF(ISBLANK($B96),0,VLOOKUP($B96,Listen!$A$2:$C$44,2,FALSE))</f>
        <v>0</v>
      </c>
      <c r="K96" s="66">
        <f>IF(ISBLANK($B96),0,VLOOKUP($B96,Listen!$A$2:$C$44,3,FALSE))</f>
        <v>0</v>
      </c>
      <c r="L96" s="54">
        <f t="shared" si="91"/>
        <v>0</v>
      </c>
      <c r="M96" s="54">
        <f t="shared" si="109"/>
        <v>0</v>
      </c>
      <c r="N96" s="54">
        <f t="shared" si="110"/>
        <v>0</v>
      </c>
      <c r="O96" s="54">
        <f t="shared" ref="O96" si="122">N96</f>
        <v>0</v>
      </c>
      <c r="P96" s="54">
        <f t="shared" si="111"/>
        <v>0</v>
      </c>
      <c r="Q96" s="54">
        <f t="shared" si="93"/>
        <v>0</v>
      </c>
      <c r="R96" s="54">
        <f t="shared" si="94"/>
        <v>0</v>
      </c>
      <c r="S96" s="65">
        <f t="shared" si="47"/>
        <v>0</v>
      </c>
      <c r="T96" s="65">
        <f>IF(C96=A_Stammdaten!$B$9,$I96-D_SAV!$U96,HLOOKUP(A_Stammdaten!$B$9-1,$V$4:$AB$2004,ROW(C96)-3,FALSE)-$U96)</f>
        <v>0</v>
      </c>
      <c r="U96" s="65">
        <f>HLOOKUP(A_Stammdaten!$B$9,$V$4:$AB$2004,ROW(C96)-3,FALSE)</f>
        <v>0</v>
      </c>
      <c r="V96" s="65">
        <f t="shared" si="82"/>
        <v>0</v>
      </c>
      <c r="W96" s="65">
        <f t="shared" si="83"/>
        <v>0</v>
      </c>
      <c r="X96" s="65">
        <f t="shared" si="84"/>
        <v>0</v>
      </c>
      <c r="Y96" s="65">
        <f t="shared" si="85"/>
        <v>0</v>
      </c>
      <c r="Z96" s="65">
        <f t="shared" si="86"/>
        <v>0</v>
      </c>
      <c r="AA96" s="65">
        <f t="shared" si="87"/>
        <v>0</v>
      </c>
      <c r="AB96" s="65">
        <f t="shared" si="88"/>
        <v>0</v>
      </c>
    </row>
    <row r="97" spans="1:28" s="15" customFormat="1" x14ac:dyDescent="0.25">
      <c r="A97" s="61"/>
      <c r="B97" s="49"/>
      <c r="C97" s="53"/>
      <c r="D97" s="51"/>
      <c r="E97" s="51"/>
      <c r="F97" s="51"/>
      <c r="G97" s="67">
        <f t="shared" si="89"/>
        <v>0</v>
      </c>
      <c r="H97" s="49"/>
      <c r="I97" s="67">
        <f t="shared" si="90"/>
        <v>0</v>
      </c>
      <c r="J97" s="66">
        <f>IF(ISBLANK($B97),0,VLOOKUP($B97,Listen!$A$2:$C$44,2,FALSE))</f>
        <v>0</v>
      </c>
      <c r="K97" s="66">
        <f>IF(ISBLANK($B97),0,VLOOKUP($B97,Listen!$A$2:$C$44,3,FALSE))</f>
        <v>0</v>
      </c>
      <c r="L97" s="54">
        <f t="shared" si="91"/>
        <v>0</v>
      </c>
      <c r="M97" s="54">
        <f t="shared" si="109"/>
        <v>0</v>
      </c>
      <c r="N97" s="54">
        <f t="shared" si="110"/>
        <v>0</v>
      </c>
      <c r="O97" s="54">
        <f t="shared" ref="O97" si="123">N97</f>
        <v>0</v>
      </c>
      <c r="P97" s="54">
        <f t="shared" si="111"/>
        <v>0</v>
      </c>
      <c r="Q97" s="54">
        <f t="shared" si="93"/>
        <v>0</v>
      </c>
      <c r="R97" s="54">
        <f t="shared" si="94"/>
        <v>0</v>
      </c>
      <c r="S97" s="65">
        <f t="shared" si="47"/>
        <v>0</v>
      </c>
      <c r="T97" s="65">
        <f>IF(C97=A_Stammdaten!$B$9,$I97-D_SAV!$U97,HLOOKUP(A_Stammdaten!$B$9-1,$V$4:$AB$2004,ROW(C97)-3,FALSE)-$U97)</f>
        <v>0</v>
      </c>
      <c r="U97" s="65">
        <f>HLOOKUP(A_Stammdaten!$B$9,$V$4:$AB$2004,ROW(C97)-3,FALSE)</f>
        <v>0</v>
      </c>
      <c r="V97" s="65">
        <f t="shared" si="82"/>
        <v>0</v>
      </c>
      <c r="W97" s="65">
        <f t="shared" si="83"/>
        <v>0</v>
      </c>
      <c r="X97" s="65">
        <f t="shared" si="84"/>
        <v>0</v>
      </c>
      <c r="Y97" s="65">
        <f t="shared" si="85"/>
        <v>0</v>
      </c>
      <c r="Z97" s="65">
        <f t="shared" si="86"/>
        <v>0</v>
      </c>
      <c r="AA97" s="65">
        <f t="shared" si="87"/>
        <v>0</v>
      </c>
      <c r="AB97" s="65">
        <f t="shared" si="88"/>
        <v>0</v>
      </c>
    </row>
    <row r="98" spans="1:28" s="15" customFormat="1" x14ac:dyDescent="0.25">
      <c r="A98" s="61"/>
      <c r="B98" s="49"/>
      <c r="C98" s="53"/>
      <c r="D98" s="51"/>
      <c r="E98" s="51"/>
      <c r="F98" s="51"/>
      <c r="G98" s="67">
        <f t="shared" si="89"/>
        <v>0</v>
      </c>
      <c r="H98" s="49"/>
      <c r="I98" s="67">
        <f t="shared" si="90"/>
        <v>0</v>
      </c>
      <c r="J98" s="66">
        <f>IF(ISBLANK($B98),0,VLOOKUP($B98,Listen!$A$2:$C$44,2,FALSE))</f>
        <v>0</v>
      </c>
      <c r="K98" s="66">
        <f>IF(ISBLANK($B98),0,VLOOKUP($B98,Listen!$A$2:$C$44,3,FALSE))</f>
        <v>0</v>
      </c>
      <c r="L98" s="54">
        <f t="shared" si="91"/>
        <v>0</v>
      </c>
      <c r="M98" s="54">
        <f t="shared" si="109"/>
        <v>0</v>
      </c>
      <c r="N98" s="54">
        <f t="shared" si="110"/>
        <v>0</v>
      </c>
      <c r="O98" s="54">
        <f t="shared" ref="O98" si="124">N98</f>
        <v>0</v>
      </c>
      <c r="P98" s="54">
        <f t="shared" si="111"/>
        <v>0</v>
      </c>
      <c r="Q98" s="54">
        <f t="shared" si="93"/>
        <v>0</v>
      </c>
      <c r="R98" s="54">
        <f t="shared" si="94"/>
        <v>0</v>
      </c>
      <c r="S98" s="65">
        <f t="shared" si="47"/>
        <v>0</v>
      </c>
      <c r="T98" s="65">
        <f>IF(C98=A_Stammdaten!$B$9,$I98-D_SAV!$U98,HLOOKUP(A_Stammdaten!$B$9-1,$V$4:$AB$2004,ROW(C98)-3,FALSE)-$U98)</f>
        <v>0</v>
      </c>
      <c r="U98" s="65">
        <f>HLOOKUP(A_Stammdaten!$B$9,$V$4:$AB$2004,ROW(C98)-3,FALSE)</f>
        <v>0</v>
      </c>
      <c r="V98" s="65">
        <f t="shared" si="82"/>
        <v>0</v>
      </c>
      <c r="W98" s="65">
        <f t="shared" si="83"/>
        <v>0</v>
      </c>
      <c r="X98" s="65">
        <f t="shared" si="84"/>
        <v>0</v>
      </c>
      <c r="Y98" s="65">
        <f t="shared" si="85"/>
        <v>0</v>
      </c>
      <c r="Z98" s="65">
        <f t="shared" si="86"/>
        <v>0</v>
      </c>
      <c r="AA98" s="65">
        <f t="shared" si="87"/>
        <v>0</v>
      </c>
      <c r="AB98" s="65">
        <f t="shared" si="88"/>
        <v>0</v>
      </c>
    </row>
    <row r="99" spans="1:28" s="15" customFormat="1" x14ac:dyDescent="0.25">
      <c r="A99" s="61"/>
      <c r="B99" s="49"/>
      <c r="C99" s="53"/>
      <c r="D99" s="51"/>
      <c r="E99" s="51"/>
      <c r="F99" s="51"/>
      <c r="G99" s="67">
        <f t="shared" si="89"/>
        <v>0</v>
      </c>
      <c r="H99" s="49"/>
      <c r="I99" s="67">
        <f t="shared" si="90"/>
        <v>0</v>
      </c>
      <c r="J99" s="66">
        <f>IF(ISBLANK($B99),0,VLOOKUP($B99,Listen!$A$2:$C$44,2,FALSE))</f>
        <v>0</v>
      </c>
      <c r="K99" s="66">
        <f>IF(ISBLANK($B99),0,VLOOKUP($B99,Listen!$A$2:$C$44,3,FALSE))</f>
        <v>0</v>
      </c>
      <c r="L99" s="54">
        <f t="shared" si="91"/>
        <v>0</v>
      </c>
      <c r="M99" s="54">
        <f t="shared" si="109"/>
        <v>0</v>
      </c>
      <c r="N99" s="54">
        <f t="shared" si="110"/>
        <v>0</v>
      </c>
      <c r="O99" s="54">
        <f t="shared" ref="O99" si="125">N99</f>
        <v>0</v>
      </c>
      <c r="P99" s="54">
        <f t="shared" si="111"/>
        <v>0</v>
      </c>
      <c r="Q99" s="54">
        <f t="shared" si="93"/>
        <v>0</v>
      </c>
      <c r="R99" s="54">
        <f t="shared" si="94"/>
        <v>0</v>
      </c>
      <c r="S99" s="65">
        <f t="shared" ref="S99:S162" si="126">U99+T99</f>
        <v>0</v>
      </c>
      <c r="T99" s="65">
        <f>IF(C99=A_Stammdaten!$B$9,$I99-D_SAV!$U99,HLOOKUP(A_Stammdaten!$B$9-1,$V$4:$AB$2004,ROW(C99)-3,FALSE)-$U99)</f>
        <v>0</v>
      </c>
      <c r="U99" s="65">
        <f>HLOOKUP(A_Stammdaten!$B$9,$V$4:$AB$2004,ROW(C99)-3,FALSE)</f>
        <v>0</v>
      </c>
      <c r="V99" s="65">
        <f t="shared" si="82"/>
        <v>0</v>
      </c>
      <c r="W99" s="65">
        <f t="shared" si="83"/>
        <v>0</v>
      </c>
      <c r="X99" s="65">
        <f t="shared" si="84"/>
        <v>0</v>
      </c>
      <c r="Y99" s="65">
        <f t="shared" si="85"/>
        <v>0</v>
      </c>
      <c r="Z99" s="65">
        <f t="shared" si="86"/>
        <v>0</v>
      </c>
      <c r="AA99" s="65">
        <f t="shared" si="87"/>
        <v>0</v>
      </c>
      <c r="AB99" s="65">
        <f t="shared" si="88"/>
        <v>0</v>
      </c>
    </row>
    <row r="100" spans="1:28" s="15" customFormat="1" x14ac:dyDescent="0.25">
      <c r="A100" s="61"/>
      <c r="B100" s="49"/>
      <c r="C100" s="53"/>
      <c r="D100" s="51"/>
      <c r="E100" s="51"/>
      <c r="F100" s="51"/>
      <c r="G100" s="67">
        <f t="shared" si="89"/>
        <v>0</v>
      </c>
      <c r="H100" s="49"/>
      <c r="I100" s="67">
        <f t="shared" si="90"/>
        <v>0</v>
      </c>
      <c r="J100" s="66">
        <f>IF(ISBLANK($B100),0,VLOOKUP($B100,Listen!$A$2:$C$44,2,FALSE))</f>
        <v>0</v>
      </c>
      <c r="K100" s="66">
        <f>IF(ISBLANK($B100),0,VLOOKUP($B100,Listen!$A$2:$C$44,3,FALSE))</f>
        <v>0</v>
      </c>
      <c r="L100" s="54">
        <f t="shared" si="91"/>
        <v>0</v>
      </c>
      <c r="M100" s="54">
        <f t="shared" si="109"/>
        <v>0</v>
      </c>
      <c r="N100" s="54">
        <f t="shared" si="110"/>
        <v>0</v>
      </c>
      <c r="O100" s="54">
        <f t="shared" ref="O100" si="127">N100</f>
        <v>0</v>
      </c>
      <c r="P100" s="54">
        <f t="shared" si="111"/>
        <v>0</v>
      </c>
      <c r="Q100" s="54">
        <f t="shared" si="93"/>
        <v>0</v>
      </c>
      <c r="R100" s="54">
        <f t="shared" si="94"/>
        <v>0</v>
      </c>
      <c r="S100" s="65">
        <f t="shared" si="126"/>
        <v>0</v>
      </c>
      <c r="T100" s="65">
        <f>IF(C100=A_Stammdaten!$B$9,$I100-D_SAV!$U100,HLOOKUP(A_Stammdaten!$B$9-1,$V$4:$AB$2004,ROW(C100)-3,FALSE)-$U100)</f>
        <v>0</v>
      </c>
      <c r="U100" s="65">
        <f>HLOOKUP(A_Stammdaten!$B$9,$V$4:$AB$2004,ROW(C100)-3,FALSE)</f>
        <v>0</v>
      </c>
      <c r="V100" s="65">
        <f t="shared" si="82"/>
        <v>0</v>
      </c>
      <c r="W100" s="65">
        <f t="shared" si="83"/>
        <v>0</v>
      </c>
      <c r="X100" s="65">
        <f t="shared" si="84"/>
        <v>0</v>
      </c>
      <c r="Y100" s="65">
        <f t="shared" si="85"/>
        <v>0</v>
      </c>
      <c r="Z100" s="65">
        <f t="shared" si="86"/>
        <v>0</v>
      </c>
      <c r="AA100" s="65">
        <f t="shared" si="87"/>
        <v>0</v>
      </c>
      <c r="AB100" s="65">
        <f t="shared" si="88"/>
        <v>0</v>
      </c>
    </row>
    <row r="101" spans="1:28" s="15" customFormat="1" x14ac:dyDescent="0.25">
      <c r="A101" s="61"/>
      <c r="B101" s="49"/>
      <c r="C101" s="53"/>
      <c r="D101" s="51"/>
      <c r="E101" s="51"/>
      <c r="F101" s="51"/>
      <c r="G101" s="67">
        <f t="shared" si="89"/>
        <v>0</v>
      </c>
      <c r="H101" s="49"/>
      <c r="I101" s="67">
        <f t="shared" si="90"/>
        <v>0</v>
      </c>
      <c r="J101" s="66">
        <f>IF(ISBLANK($B101),0,VLOOKUP($B101,Listen!$A$2:$C$44,2,FALSE))</f>
        <v>0</v>
      </c>
      <c r="K101" s="66">
        <f>IF(ISBLANK($B101),0,VLOOKUP($B101,Listen!$A$2:$C$44,3,FALSE))</f>
        <v>0</v>
      </c>
      <c r="L101" s="54">
        <f t="shared" si="91"/>
        <v>0</v>
      </c>
      <c r="M101" s="54">
        <f t="shared" si="109"/>
        <v>0</v>
      </c>
      <c r="N101" s="54">
        <f t="shared" si="110"/>
        <v>0</v>
      </c>
      <c r="O101" s="54">
        <f t="shared" ref="O101:P116" si="128">N101</f>
        <v>0</v>
      </c>
      <c r="P101" s="54">
        <f t="shared" si="128"/>
        <v>0</v>
      </c>
      <c r="Q101" s="54">
        <f t="shared" si="93"/>
        <v>0</v>
      </c>
      <c r="R101" s="54">
        <f t="shared" si="94"/>
        <v>0</v>
      </c>
      <c r="S101" s="65">
        <f t="shared" si="126"/>
        <v>0</v>
      </c>
      <c r="T101" s="65">
        <f>IF(C101=A_Stammdaten!$B$9,$I101-D_SAV!$U101,HLOOKUP(A_Stammdaten!$B$9-1,$V$4:$AB$2004,ROW(C101)-3,FALSE)-$U101)</f>
        <v>0</v>
      </c>
      <c r="U101" s="65">
        <f>HLOOKUP(A_Stammdaten!$B$9,$V$4:$AB$2004,ROW(C101)-3,FALSE)</f>
        <v>0</v>
      </c>
      <c r="V101" s="65">
        <f t="shared" si="82"/>
        <v>0</v>
      </c>
      <c r="W101" s="65">
        <f t="shared" si="83"/>
        <v>0</v>
      </c>
      <c r="X101" s="65">
        <f t="shared" si="84"/>
        <v>0</v>
      </c>
      <c r="Y101" s="65">
        <f t="shared" si="85"/>
        <v>0</v>
      </c>
      <c r="Z101" s="65">
        <f t="shared" si="86"/>
        <v>0</v>
      </c>
      <c r="AA101" s="65">
        <f t="shared" si="87"/>
        <v>0</v>
      </c>
      <c r="AB101" s="65">
        <f t="shared" si="88"/>
        <v>0</v>
      </c>
    </row>
    <row r="102" spans="1:28" s="15" customFormat="1" x14ac:dyDescent="0.25">
      <c r="A102" s="61"/>
      <c r="B102" s="49"/>
      <c r="C102" s="53"/>
      <c r="D102" s="51"/>
      <c r="E102" s="51"/>
      <c r="F102" s="51"/>
      <c r="G102" s="67">
        <f t="shared" si="89"/>
        <v>0</v>
      </c>
      <c r="H102" s="49"/>
      <c r="I102" s="67">
        <f t="shared" si="90"/>
        <v>0</v>
      </c>
      <c r="J102" s="66">
        <f>IF(ISBLANK($B102),0,VLOOKUP($B102,Listen!$A$2:$C$44,2,FALSE))</f>
        <v>0</v>
      </c>
      <c r="K102" s="66">
        <f>IF(ISBLANK($B102),0,VLOOKUP($B102,Listen!$A$2:$C$44,3,FALSE))</f>
        <v>0</v>
      </c>
      <c r="L102" s="54">
        <f t="shared" si="91"/>
        <v>0</v>
      </c>
      <c r="M102" s="54">
        <f t="shared" si="109"/>
        <v>0</v>
      </c>
      <c r="N102" s="54">
        <f t="shared" si="110"/>
        <v>0</v>
      </c>
      <c r="O102" s="54">
        <f t="shared" ref="O102" si="129">N102</f>
        <v>0</v>
      </c>
      <c r="P102" s="54">
        <f t="shared" si="128"/>
        <v>0</v>
      </c>
      <c r="Q102" s="54">
        <f t="shared" si="93"/>
        <v>0</v>
      </c>
      <c r="R102" s="54">
        <f t="shared" si="94"/>
        <v>0</v>
      </c>
      <c r="S102" s="65">
        <f t="shared" si="126"/>
        <v>0</v>
      </c>
      <c r="T102" s="65">
        <f>IF(C102=A_Stammdaten!$B$9,$I102-D_SAV!$U102,HLOOKUP(A_Stammdaten!$B$9-1,$V$4:$AB$2004,ROW(C102)-3,FALSE)-$U102)</f>
        <v>0</v>
      </c>
      <c r="U102" s="65">
        <f>HLOOKUP(A_Stammdaten!$B$9,$V$4:$AB$2004,ROW(C102)-3,FALSE)</f>
        <v>0</v>
      </c>
      <c r="V102" s="65">
        <f t="shared" si="82"/>
        <v>0</v>
      </c>
      <c r="W102" s="65">
        <f t="shared" si="83"/>
        <v>0</v>
      </c>
      <c r="X102" s="65">
        <f t="shared" si="84"/>
        <v>0</v>
      </c>
      <c r="Y102" s="65">
        <f t="shared" si="85"/>
        <v>0</v>
      </c>
      <c r="Z102" s="65">
        <f t="shared" si="86"/>
        <v>0</v>
      </c>
      <c r="AA102" s="65">
        <f t="shared" si="87"/>
        <v>0</v>
      </c>
      <c r="AB102" s="65">
        <f t="shared" si="88"/>
        <v>0</v>
      </c>
    </row>
    <row r="103" spans="1:28" s="15" customFormat="1" x14ac:dyDescent="0.25">
      <c r="A103" s="61"/>
      <c r="B103" s="49"/>
      <c r="C103" s="53"/>
      <c r="D103" s="51"/>
      <c r="E103" s="51"/>
      <c r="F103" s="51"/>
      <c r="G103" s="67">
        <f t="shared" si="89"/>
        <v>0</v>
      </c>
      <c r="H103" s="49"/>
      <c r="I103" s="67">
        <f t="shared" si="90"/>
        <v>0</v>
      </c>
      <c r="J103" s="66">
        <f>IF(ISBLANK($B103),0,VLOOKUP($B103,Listen!$A$2:$C$44,2,FALSE))</f>
        <v>0</v>
      </c>
      <c r="K103" s="66">
        <f>IF(ISBLANK($B103),0,VLOOKUP($B103,Listen!$A$2:$C$44,3,FALSE))</f>
        <v>0</v>
      </c>
      <c r="L103" s="54">
        <f t="shared" si="91"/>
        <v>0</v>
      </c>
      <c r="M103" s="54">
        <f t="shared" si="109"/>
        <v>0</v>
      </c>
      <c r="N103" s="54">
        <f t="shared" si="110"/>
        <v>0</v>
      </c>
      <c r="O103" s="54">
        <f t="shared" ref="O103" si="130">N103</f>
        <v>0</v>
      </c>
      <c r="P103" s="54">
        <f t="shared" si="128"/>
        <v>0</v>
      </c>
      <c r="Q103" s="54">
        <f t="shared" si="93"/>
        <v>0</v>
      </c>
      <c r="R103" s="54">
        <f t="shared" si="94"/>
        <v>0</v>
      </c>
      <c r="S103" s="65">
        <f t="shared" si="126"/>
        <v>0</v>
      </c>
      <c r="T103" s="65">
        <f>IF(C103=A_Stammdaten!$B$9,$I103-D_SAV!$U103,HLOOKUP(A_Stammdaten!$B$9-1,$V$4:$AB$2004,ROW(C103)-3,FALSE)-$U103)</f>
        <v>0</v>
      </c>
      <c r="U103" s="65">
        <f>HLOOKUP(A_Stammdaten!$B$9,$V$4:$AB$2004,ROW(C103)-3,FALSE)</f>
        <v>0</v>
      </c>
      <c r="V103" s="65">
        <f t="shared" si="82"/>
        <v>0</v>
      </c>
      <c r="W103" s="65">
        <f t="shared" si="83"/>
        <v>0</v>
      </c>
      <c r="X103" s="65">
        <f t="shared" si="84"/>
        <v>0</v>
      </c>
      <c r="Y103" s="65">
        <f t="shared" si="85"/>
        <v>0</v>
      </c>
      <c r="Z103" s="65">
        <f t="shared" si="86"/>
        <v>0</v>
      </c>
      <c r="AA103" s="65">
        <f t="shared" si="87"/>
        <v>0</v>
      </c>
      <c r="AB103" s="65">
        <f t="shared" si="88"/>
        <v>0</v>
      </c>
    </row>
    <row r="104" spans="1:28" s="15" customFormat="1" x14ac:dyDescent="0.25">
      <c r="A104" s="61"/>
      <c r="B104" s="49"/>
      <c r="C104" s="53"/>
      <c r="D104" s="51"/>
      <c r="E104" s="51"/>
      <c r="F104" s="51"/>
      <c r="G104" s="67">
        <f t="shared" si="89"/>
        <v>0</v>
      </c>
      <c r="H104" s="49"/>
      <c r="I104" s="67">
        <f t="shared" si="90"/>
        <v>0</v>
      </c>
      <c r="J104" s="66">
        <f>IF(ISBLANK($B104),0,VLOOKUP($B104,Listen!$A$2:$C$44,2,FALSE))</f>
        <v>0</v>
      </c>
      <c r="K104" s="66">
        <f>IF(ISBLANK($B104),0,VLOOKUP($B104,Listen!$A$2:$C$44,3,FALSE))</f>
        <v>0</v>
      </c>
      <c r="L104" s="54">
        <f t="shared" si="91"/>
        <v>0</v>
      </c>
      <c r="M104" s="54">
        <f t="shared" si="109"/>
        <v>0</v>
      </c>
      <c r="N104" s="54">
        <f t="shared" si="110"/>
        <v>0</v>
      </c>
      <c r="O104" s="54">
        <f t="shared" ref="O104" si="131">N104</f>
        <v>0</v>
      </c>
      <c r="P104" s="54">
        <f t="shared" si="128"/>
        <v>0</v>
      </c>
      <c r="Q104" s="54">
        <f t="shared" si="93"/>
        <v>0</v>
      </c>
      <c r="R104" s="54">
        <f t="shared" si="94"/>
        <v>0</v>
      </c>
      <c r="S104" s="65">
        <f t="shared" si="126"/>
        <v>0</v>
      </c>
      <c r="T104" s="65">
        <f>IF(C104=A_Stammdaten!$B$9,$I104-D_SAV!$U104,HLOOKUP(A_Stammdaten!$B$9-1,$V$4:$AB$2004,ROW(C104)-3,FALSE)-$U104)</f>
        <v>0</v>
      </c>
      <c r="U104" s="65">
        <f>HLOOKUP(A_Stammdaten!$B$9,$V$4:$AB$2004,ROW(C104)-3,FALSE)</f>
        <v>0</v>
      </c>
      <c r="V104" s="65">
        <f t="shared" si="82"/>
        <v>0</v>
      </c>
      <c r="W104" s="65">
        <f t="shared" si="83"/>
        <v>0</v>
      </c>
      <c r="X104" s="65">
        <f t="shared" si="84"/>
        <v>0</v>
      </c>
      <c r="Y104" s="65">
        <f t="shared" si="85"/>
        <v>0</v>
      </c>
      <c r="Z104" s="65">
        <f t="shared" si="86"/>
        <v>0</v>
      </c>
      <c r="AA104" s="65">
        <f t="shared" si="87"/>
        <v>0</v>
      </c>
      <c r="AB104" s="65">
        <f t="shared" si="88"/>
        <v>0</v>
      </c>
    </row>
    <row r="105" spans="1:28" s="15" customFormat="1" x14ac:dyDescent="0.25">
      <c r="A105" s="61"/>
      <c r="B105" s="49"/>
      <c r="C105" s="53"/>
      <c r="D105" s="51"/>
      <c r="E105" s="51"/>
      <c r="F105" s="51"/>
      <c r="G105" s="67">
        <f t="shared" si="89"/>
        <v>0</v>
      </c>
      <c r="H105" s="49"/>
      <c r="I105" s="67">
        <f t="shared" si="90"/>
        <v>0</v>
      </c>
      <c r="J105" s="66">
        <f>IF(ISBLANK($B105),0,VLOOKUP($B105,Listen!$A$2:$C$44,2,FALSE))</f>
        <v>0</v>
      </c>
      <c r="K105" s="66">
        <f>IF(ISBLANK($B105),0,VLOOKUP($B105,Listen!$A$2:$C$44,3,FALSE))</f>
        <v>0</v>
      </c>
      <c r="L105" s="54">
        <f t="shared" si="91"/>
        <v>0</v>
      </c>
      <c r="M105" s="54">
        <f t="shared" si="109"/>
        <v>0</v>
      </c>
      <c r="N105" s="54">
        <f t="shared" si="110"/>
        <v>0</v>
      </c>
      <c r="O105" s="54">
        <f t="shared" ref="O105" si="132">N105</f>
        <v>0</v>
      </c>
      <c r="P105" s="54">
        <f t="shared" si="128"/>
        <v>0</v>
      </c>
      <c r="Q105" s="54">
        <f t="shared" si="93"/>
        <v>0</v>
      </c>
      <c r="R105" s="54">
        <f t="shared" si="94"/>
        <v>0</v>
      </c>
      <c r="S105" s="65">
        <f t="shared" si="126"/>
        <v>0</v>
      </c>
      <c r="T105" s="65">
        <f>IF(C105=A_Stammdaten!$B$9,$I105-D_SAV!$U105,HLOOKUP(A_Stammdaten!$B$9-1,$V$4:$AB$2004,ROW(C105)-3,FALSE)-$U105)</f>
        <v>0</v>
      </c>
      <c r="U105" s="65">
        <f>HLOOKUP(A_Stammdaten!$B$9,$V$4:$AB$2004,ROW(C105)-3,FALSE)</f>
        <v>0</v>
      </c>
      <c r="V105" s="65">
        <f t="shared" si="82"/>
        <v>0</v>
      </c>
      <c r="W105" s="65">
        <f t="shared" si="83"/>
        <v>0</v>
      </c>
      <c r="X105" s="65">
        <f t="shared" si="84"/>
        <v>0</v>
      </c>
      <c r="Y105" s="65">
        <f t="shared" si="85"/>
        <v>0</v>
      </c>
      <c r="Z105" s="65">
        <f t="shared" si="86"/>
        <v>0</v>
      </c>
      <c r="AA105" s="65">
        <f t="shared" si="87"/>
        <v>0</v>
      </c>
      <c r="AB105" s="65">
        <f t="shared" si="88"/>
        <v>0</v>
      </c>
    </row>
    <row r="106" spans="1:28" s="15" customFormat="1" x14ac:dyDescent="0.25">
      <c r="A106" s="61"/>
      <c r="B106" s="49"/>
      <c r="C106" s="53"/>
      <c r="D106" s="51"/>
      <c r="E106" s="51"/>
      <c r="F106" s="51"/>
      <c r="G106" s="67">
        <f t="shared" si="89"/>
        <v>0</v>
      </c>
      <c r="H106" s="49"/>
      <c r="I106" s="67">
        <f t="shared" si="90"/>
        <v>0</v>
      </c>
      <c r="J106" s="66">
        <f>IF(ISBLANK($B106),0,VLOOKUP($B106,Listen!$A$2:$C$44,2,FALSE))</f>
        <v>0</v>
      </c>
      <c r="K106" s="66">
        <f>IF(ISBLANK($B106),0,VLOOKUP($B106,Listen!$A$2:$C$44,3,FALSE))</f>
        <v>0</v>
      </c>
      <c r="L106" s="54">
        <f t="shared" si="91"/>
        <v>0</v>
      </c>
      <c r="M106" s="54">
        <f t="shared" si="109"/>
        <v>0</v>
      </c>
      <c r="N106" s="54">
        <f t="shared" si="110"/>
        <v>0</v>
      </c>
      <c r="O106" s="54">
        <f t="shared" ref="O106" si="133">N106</f>
        <v>0</v>
      </c>
      <c r="P106" s="54">
        <f t="shared" si="128"/>
        <v>0</v>
      </c>
      <c r="Q106" s="54">
        <f t="shared" si="93"/>
        <v>0</v>
      </c>
      <c r="R106" s="54">
        <f t="shared" si="94"/>
        <v>0</v>
      </c>
      <c r="S106" s="65">
        <f t="shared" si="126"/>
        <v>0</v>
      </c>
      <c r="T106" s="65">
        <f>IF(C106=A_Stammdaten!$B$9,$I106-D_SAV!$U106,HLOOKUP(A_Stammdaten!$B$9-1,$V$4:$AB$2004,ROW(C106)-3,FALSE)-$U106)</f>
        <v>0</v>
      </c>
      <c r="U106" s="65">
        <f>HLOOKUP(A_Stammdaten!$B$9,$V$4:$AB$2004,ROW(C106)-3,FALSE)</f>
        <v>0</v>
      </c>
      <c r="V106" s="65">
        <f t="shared" si="82"/>
        <v>0</v>
      </c>
      <c r="W106" s="65">
        <f t="shared" si="83"/>
        <v>0</v>
      </c>
      <c r="X106" s="65">
        <f t="shared" si="84"/>
        <v>0</v>
      </c>
      <c r="Y106" s="65">
        <f t="shared" si="85"/>
        <v>0</v>
      </c>
      <c r="Z106" s="65">
        <f t="shared" si="86"/>
        <v>0</v>
      </c>
      <c r="AA106" s="65">
        <f t="shared" si="87"/>
        <v>0</v>
      </c>
      <c r="AB106" s="65">
        <f t="shared" si="88"/>
        <v>0</v>
      </c>
    </row>
    <row r="107" spans="1:28" s="15" customFormat="1" x14ac:dyDescent="0.25">
      <c r="A107" s="61"/>
      <c r="B107" s="49"/>
      <c r="C107" s="53"/>
      <c r="D107" s="51"/>
      <c r="E107" s="51"/>
      <c r="F107" s="51"/>
      <c r="G107" s="67">
        <f t="shared" si="89"/>
        <v>0</v>
      </c>
      <c r="H107" s="49"/>
      <c r="I107" s="67">
        <f t="shared" si="90"/>
        <v>0</v>
      </c>
      <c r="J107" s="66">
        <f>IF(ISBLANK($B107),0,VLOOKUP($B107,Listen!$A$2:$C$44,2,FALSE))</f>
        <v>0</v>
      </c>
      <c r="K107" s="66">
        <f>IF(ISBLANK($B107),0,VLOOKUP($B107,Listen!$A$2:$C$44,3,FALSE))</f>
        <v>0</v>
      </c>
      <c r="L107" s="54">
        <f t="shared" si="91"/>
        <v>0</v>
      </c>
      <c r="M107" s="54">
        <f t="shared" si="109"/>
        <v>0</v>
      </c>
      <c r="N107" s="54">
        <f t="shared" si="110"/>
        <v>0</v>
      </c>
      <c r="O107" s="54">
        <f t="shared" ref="O107" si="134">N107</f>
        <v>0</v>
      </c>
      <c r="P107" s="54">
        <f t="shared" si="128"/>
        <v>0</v>
      </c>
      <c r="Q107" s="54">
        <f t="shared" si="93"/>
        <v>0</v>
      </c>
      <c r="R107" s="54">
        <f t="shared" si="94"/>
        <v>0</v>
      </c>
      <c r="S107" s="65">
        <f t="shared" si="126"/>
        <v>0</v>
      </c>
      <c r="T107" s="65">
        <f>IF(C107=A_Stammdaten!$B$9,$I107-D_SAV!$U107,HLOOKUP(A_Stammdaten!$B$9-1,$V$4:$AB$2004,ROW(C107)-3,FALSE)-$U107)</f>
        <v>0</v>
      </c>
      <c r="U107" s="65">
        <f>HLOOKUP(A_Stammdaten!$B$9,$V$4:$AB$2004,ROW(C107)-3,FALSE)</f>
        <v>0</v>
      </c>
      <c r="V107" s="65">
        <f t="shared" si="82"/>
        <v>0</v>
      </c>
      <c r="W107" s="65">
        <f t="shared" si="83"/>
        <v>0</v>
      </c>
      <c r="X107" s="65">
        <f t="shared" si="84"/>
        <v>0</v>
      </c>
      <c r="Y107" s="65">
        <f t="shared" si="85"/>
        <v>0</v>
      </c>
      <c r="Z107" s="65">
        <f t="shared" si="86"/>
        <v>0</v>
      </c>
      <c r="AA107" s="65">
        <f t="shared" si="87"/>
        <v>0</v>
      </c>
      <c r="AB107" s="65">
        <f t="shared" si="88"/>
        <v>0</v>
      </c>
    </row>
    <row r="108" spans="1:28" s="15" customFormat="1" x14ac:dyDescent="0.25">
      <c r="A108" s="61"/>
      <c r="B108" s="49"/>
      <c r="C108" s="53"/>
      <c r="D108" s="51"/>
      <c r="E108" s="51"/>
      <c r="F108" s="51"/>
      <c r="G108" s="67">
        <f t="shared" si="89"/>
        <v>0</v>
      </c>
      <c r="H108" s="49"/>
      <c r="I108" s="67">
        <f t="shared" si="90"/>
        <v>0</v>
      </c>
      <c r="J108" s="66">
        <f>IF(ISBLANK($B108),0,VLOOKUP($B108,Listen!$A$2:$C$44,2,FALSE))</f>
        <v>0</v>
      </c>
      <c r="K108" s="66">
        <f>IF(ISBLANK($B108),0,VLOOKUP($B108,Listen!$A$2:$C$44,3,FALSE))</f>
        <v>0</v>
      </c>
      <c r="L108" s="54">
        <f t="shared" si="91"/>
        <v>0</v>
      </c>
      <c r="M108" s="54">
        <f t="shared" si="109"/>
        <v>0</v>
      </c>
      <c r="N108" s="54">
        <f t="shared" si="110"/>
        <v>0</v>
      </c>
      <c r="O108" s="54">
        <f t="shared" ref="O108" si="135">N108</f>
        <v>0</v>
      </c>
      <c r="P108" s="54">
        <f t="shared" si="128"/>
        <v>0</v>
      </c>
      <c r="Q108" s="54">
        <f t="shared" si="93"/>
        <v>0</v>
      </c>
      <c r="R108" s="54">
        <f t="shared" si="94"/>
        <v>0</v>
      </c>
      <c r="S108" s="65">
        <f t="shared" si="126"/>
        <v>0</v>
      </c>
      <c r="T108" s="65">
        <f>IF(C108=A_Stammdaten!$B$9,$I108-D_SAV!$U108,HLOOKUP(A_Stammdaten!$B$9-1,$V$4:$AB$2004,ROW(C108)-3,FALSE)-$U108)</f>
        <v>0</v>
      </c>
      <c r="U108" s="65">
        <f>HLOOKUP(A_Stammdaten!$B$9,$V$4:$AB$2004,ROW(C108)-3,FALSE)</f>
        <v>0</v>
      </c>
      <c r="V108" s="65">
        <f t="shared" si="82"/>
        <v>0</v>
      </c>
      <c r="W108" s="65">
        <f t="shared" si="83"/>
        <v>0</v>
      </c>
      <c r="X108" s="65">
        <f t="shared" si="84"/>
        <v>0</v>
      </c>
      <c r="Y108" s="65">
        <f t="shared" si="85"/>
        <v>0</v>
      </c>
      <c r="Z108" s="65">
        <f t="shared" si="86"/>
        <v>0</v>
      </c>
      <c r="AA108" s="65">
        <f t="shared" si="87"/>
        <v>0</v>
      </c>
      <c r="AB108" s="65">
        <f t="shared" si="88"/>
        <v>0</v>
      </c>
    </row>
    <row r="109" spans="1:28" s="15" customFormat="1" x14ac:dyDescent="0.25">
      <c r="A109" s="61"/>
      <c r="B109" s="49"/>
      <c r="C109" s="53"/>
      <c r="D109" s="51"/>
      <c r="E109" s="51"/>
      <c r="F109" s="51"/>
      <c r="G109" s="67">
        <f t="shared" si="89"/>
        <v>0</v>
      </c>
      <c r="H109" s="49"/>
      <c r="I109" s="67">
        <f t="shared" si="90"/>
        <v>0</v>
      </c>
      <c r="J109" s="66">
        <f>IF(ISBLANK($B109),0,VLOOKUP($B109,Listen!$A$2:$C$44,2,FALSE))</f>
        <v>0</v>
      </c>
      <c r="K109" s="66">
        <f>IF(ISBLANK($B109),0,VLOOKUP($B109,Listen!$A$2:$C$44,3,FALSE))</f>
        <v>0</v>
      </c>
      <c r="L109" s="54">
        <f t="shared" si="91"/>
        <v>0</v>
      </c>
      <c r="M109" s="54">
        <f t="shared" si="109"/>
        <v>0</v>
      </c>
      <c r="N109" s="54">
        <f t="shared" si="110"/>
        <v>0</v>
      </c>
      <c r="O109" s="54">
        <f t="shared" ref="O109" si="136">N109</f>
        <v>0</v>
      </c>
      <c r="P109" s="54">
        <f t="shared" si="128"/>
        <v>0</v>
      </c>
      <c r="Q109" s="54">
        <f t="shared" si="93"/>
        <v>0</v>
      </c>
      <c r="R109" s="54">
        <f t="shared" si="94"/>
        <v>0</v>
      </c>
      <c r="S109" s="65">
        <f t="shared" si="126"/>
        <v>0</v>
      </c>
      <c r="T109" s="65">
        <f>IF(C109=A_Stammdaten!$B$9,$I109-D_SAV!$U109,HLOOKUP(A_Stammdaten!$B$9-1,$V$4:$AB$2004,ROW(C109)-3,FALSE)-$U109)</f>
        <v>0</v>
      </c>
      <c r="U109" s="65">
        <f>HLOOKUP(A_Stammdaten!$B$9,$V$4:$AB$2004,ROW(C109)-3,FALSE)</f>
        <v>0</v>
      </c>
      <c r="V109" s="65">
        <f t="shared" si="82"/>
        <v>0</v>
      </c>
      <c r="W109" s="65">
        <f t="shared" si="83"/>
        <v>0</v>
      </c>
      <c r="X109" s="65">
        <f t="shared" si="84"/>
        <v>0</v>
      </c>
      <c r="Y109" s="65">
        <f t="shared" si="85"/>
        <v>0</v>
      </c>
      <c r="Z109" s="65">
        <f t="shared" si="86"/>
        <v>0</v>
      </c>
      <c r="AA109" s="65">
        <f t="shared" si="87"/>
        <v>0</v>
      </c>
      <c r="AB109" s="65">
        <f t="shared" si="88"/>
        <v>0</v>
      </c>
    </row>
    <row r="110" spans="1:28" s="15" customFormat="1" x14ac:dyDescent="0.25">
      <c r="A110" s="61"/>
      <c r="B110" s="49"/>
      <c r="C110" s="53"/>
      <c r="D110" s="51"/>
      <c r="E110" s="51"/>
      <c r="F110" s="51"/>
      <c r="G110" s="67">
        <f t="shared" si="89"/>
        <v>0</v>
      </c>
      <c r="H110" s="49"/>
      <c r="I110" s="67">
        <f t="shared" si="90"/>
        <v>0</v>
      </c>
      <c r="J110" s="66">
        <f>IF(ISBLANK($B110),0,VLOOKUP($B110,Listen!$A$2:$C$44,2,FALSE))</f>
        <v>0</v>
      </c>
      <c r="K110" s="66">
        <f>IF(ISBLANK($B110),0,VLOOKUP($B110,Listen!$A$2:$C$44,3,FALSE))</f>
        <v>0</v>
      </c>
      <c r="L110" s="54">
        <f t="shared" si="91"/>
        <v>0</v>
      </c>
      <c r="M110" s="54">
        <f t="shared" si="109"/>
        <v>0</v>
      </c>
      <c r="N110" s="54">
        <f t="shared" si="110"/>
        <v>0</v>
      </c>
      <c r="O110" s="54">
        <f t="shared" ref="O110" si="137">N110</f>
        <v>0</v>
      </c>
      <c r="P110" s="54">
        <f t="shared" si="128"/>
        <v>0</v>
      </c>
      <c r="Q110" s="54">
        <f t="shared" si="93"/>
        <v>0</v>
      </c>
      <c r="R110" s="54">
        <f t="shared" si="94"/>
        <v>0</v>
      </c>
      <c r="S110" s="65">
        <f t="shared" si="126"/>
        <v>0</v>
      </c>
      <c r="T110" s="65">
        <f>IF(C110=A_Stammdaten!$B$9,$I110-D_SAV!$U110,HLOOKUP(A_Stammdaten!$B$9-1,$V$4:$AB$2004,ROW(C110)-3,FALSE)-$U110)</f>
        <v>0</v>
      </c>
      <c r="U110" s="65">
        <f>HLOOKUP(A_Stammdaten!$B$9,$V$4:$AB$2004,ROW(C110)-3,FALSE)</f>
        <v>0</v>
      </c>
      <c r="V110" s="65">
        <f t="shared" si="82"/>
        <v>0</v>
      </c>
      <c r="W110" s="65">
        <f t="shared" si="83"/>
        <v>0</v>
      </c>
      <c r="X110" s="65">
        <f t="shared" si="84"/>
        <v>0</v>
      </c>
      <c r="Y110" s="65">
        <f t="shared" si="85"/>
        <v>0</v>
      </c>
      <c r="Z110" s="65">
        <f t="shared" si="86"/>
        <v>0</v>
      </c>
      <c r="AA110" s="65">
        <f t="shared" si="87"/>
        <v>0</v>
      </c>
      <c r="AB110" s="65">
        <f t="shared" si="88"/>
        <v>0</v>
      </c>
    </row>
    <row r="111" spans="1:28" s="15" customFormat="1" x14ac:dyDescent="0.25">
      <c r="A111" s="61"/>
      <c r="B111" s="49"/>
      <c r="C111" s="53"/>
      <c r="D111" s="51"/>
      <c r="E111" s="51"/>
      <c r="F111" s="51"/>
      <c r="G111" s="67">
        <f t="shared" si="89"/>
        <v>0</v>
      </c>
      <c r="H111" s="49"/>
      <c r="I111" s="67">
        <f t="shared" si="90"/>
        <v>0</v>
      </c>
      <c r="J111" s="66">
        <f>IF(ISBLANK($B111),0,VLOOKUP($B111,Listen!$A$2:$C$44,2,FALSE))</f>
        <v>0</v>
      </c>
      <c r="K111" s="66">
        <f>IF(ISBLANK($B111),0,VLOOKUP($B111,Listen!$A$2:$C$44,3,FALSE))</f>
        <v>0</v>
      </c>
      <c r="L111" s="54">
        <f t="shared" si="91"/>
        <v>0</v>
      </c>
      <c r="M111" s="54">
        <f t="shared" si="109"/>
        <v>0</v>
      </c>
      <c r="N111" s="54">
        <f t="shared" si="110"/>
        <v>0</v>
      </c>
      <c r="O111" s="54">
        <f t="shared" ref="O111" si="138">N111</f>
        <v>0</v>
      </c>
      <c r="P111" s="54">
        <f t="shared" si="128"/>
        <v>0</v>
      </c>
      <c r="Q111" s="54">
        <f t="shared" si="93"/>
        <v>0</v>
      </c>
      <c r="R111" s="54">
        <f t="shared" si="94"/>
        <v>0</v>
      </c>
      <c r="S111" s="65">
        <f t="shared" si="126"/>
        <v>0</v>
      </c>
      <c r="T111" s="65">
        <f>IF(C111=A_Stammdaten!$B$9,$I111-D_SAV!$U111,HLOOKUP(A_Stammdaten!$B$9-1,$V$4:$AB$2004,ROW(C111)-3,FALSE)-$U111)</f>
        <v>0</v>
      </c>
      <c r="U111" s="65">
        <f>HLOOKUP(A_Stammdaten!$B$9,$V$4:$AB$2004,ROW(C111)-3,FALSE)</f>
        <v>0</v>
      </c>
      <c r="V111" s="65">
        <f t="shared" si="82"/>
        <v>0</v>
      </c>
      <c r="W111" s="65">
        <f t="shared" si="83"/>
        <v>0</v>
      </c>
      <c r="X111" s="65">
        <f t="shared" si="84"/>
        <v>0</v>
      </c>
      <c r="Y111" s="65">
        <f t="shared" si="85"/>
        <v>0</v>
      </c>
      <c r="Z111" s="65">
        <f t="shared" si="86"/>
        <v>0</v>
      </c>
      <c r="AA111" s="65">
        <f t="shared" si="87"/>
        <v>0</v>
      </c>
      <c r="AB111" s="65">
        <f t="shared" si="88"/>
        <v>0</v>
      </c>
    </row>
    <row r="112" spans="1:28" s="15" customFormat="1" x14ac:dyDescent="0.25">
      <c r="A112" s="61"/>
      <c r="B112" s="49"/>
      <c r="C112" s="53"/>
      <c r="D112" s="51"/>
      <c r="E112" s="51"/>
      <c r="F112" s="51"/>
      <c r="G112" s="67">
        <f t="shared" si="89"/>
        <v>0</v>
      </c>
      <c r="H112" s="49"/>
      <c r="I112" s="67">
        <f t="shared" si="90"/>
        <v>0</v>
      </c>
      <c r="J112" s="66">
        <f>IF(ISBLANK($B112),0,VLOOKUP($B112,Listen!$A$2:$C$44,2,FALSE))</f>
        <v>0</v>
      </c>
      <c r="K112" s="66">
        <f>IF(ISBLANK($B112),0,VLOOKUP($B112,Listen!$A$2:$C$44,3,FALSE))</f>
        <v>0</v>
      </c>
      <c r="L112" s="54">
        <f t="shared" si="91"/>
        <v>0</v>
      </c>
      <c r="M112" s="54">
        <f t="shared" si="109"/>
        <v>0</v>
      </c>
      <c r="N112" s="54">
        <f t="shared" si="110"/>
        <v>0</v>
      </c>
      <c r="O112" s="54">
        <f t="shared" ref="O112" si="139">N112</f>
        <v>0</v>
      </c>
      <c r="P112" s="54">
        <f t="shared" si="128"/>
        <v>0</v>
      </c>
      <c r="Q112" s="54">
        <f t="shared" si="93"/>
        <v>0</v>
      </c>
      <c r="R112" s="54">
        <f t="shared" si="94"/>
        <v>0</v>
      </c>
      <c r="S112" s="65">
        <f t="shared" si="126"/>
        <v>0</v>
      </c>
      <c r="T112" s="65">
        <f>IF(C112=A_Stammdaten!$B$9,$I112-D_SAV!$U112,HLOOKUP(A_Stammdaten!$B$9-1,$V$4:$AB$2004,ROW(C112)-3,FALSE)-$U112)</f>
        <v>0</v>
      </c>
      <c r="U112" s="65">
        <f>HLOOKUP(A_Stammdaten!$B$9,$V$4:$AB$2004,ROW(C112)-3,FALSE)</f>
        <v>0</v>
      </c>
      <c r="V112" s="65">
        <f t="shared" si="82"/>
        <v>0</v>
      </c>
      <c r="W112" s="65">
        <f t="shared" si="83"/>
        <v>0</v>
      </c>
      <c r="X112" s="65">
        <f t="shared" si="84"/>
        <v>0</v>
      </c>
      <c r="Y112" s="65">
        <f t="shared" si="85"/>
        <v>0</v>
      </c>
      <c r="Z112" s="65">
        <f t="shared" si="86"/>
        <v>0</v>
      </c>
      <c r="AA112" s="65">
        <f t="shared" si="87"/>
        <v>0</v>
      </c>
      <c r="AB112" s="65">
        <f t="shared" si="88"/>
        <v>0</v>
      </c>
    </row>
    <row r="113" spans="1:28" s="15" customFormat="1" x14ac:dyDescent="0.25">
      <c r="A113" s="61"/>
      <c r="B113" s="49"/>
      <c r="C113" s="53"/>
      <c r="D113" s="51"/>
      <c r="E113" s="51"/>
      <c r="F113" s="51"/>
      <c r="G113" s="67">
        <f t="shared" si="89"/>
        <v>0</v>
      </c>
      <c r="H113" s="49"/>
      <c r="I113" s="67">
        <f t="shared" si="90"/>
        <v>0</v>
      </c>
      <c r="J113" s="66">
        <f>IF(ISBLANK($B113),0,VLOOKUP($B113,Listen!$A$2:$C$44,2,FALSE))</f>
        <v>0</v>
      </c>
      <c r="K113" s="66">
        <f>IF(ISBLANK($B113),0,VLOOKUP($B113,Listen!$A$2:$C$44,3,FALSE))</f>
        <v>0</v>
      </c>
      <c r="L113" s="54">
        <f t="shared" si="91"/>
        <v>0</v>
      </c>
      <c r="M113" s="54">
        <f t="shared" si="109"/>
        <v>0</v>
      </c>
      <c r="N113" s="54">
        <f t="shared" si="110"/>
        <v>0</v>
      </c>
      <c r="O113" s="54">
        <f t="shared" ref="O113" si="140">N113</f>
        <v>0</v>
      </c>
      <c r="P113" s="54">
        <f t="shared" si="128"/>
        <v>0</v>
      </c>
      <c r="Q113" s="54">
        <f t="shared" si="93"/>
        <v>0</v>
      </c>
      <c r="R113" s="54">
        <f t="shared" si="94"/>
        <v>0</v>
      </c>
      <c r="S113" s="65">
        <f t="shared" si="126"/>
        <v>0</v>
      </c>
      <c r="T113" s="65">
        <f>IF(C113=A_Stammdaten!$B$9,$I113-D_SAV!$U113,HLOOKUP(A_Stammdaten!$B$9-1,$V$4:$AB$2004,ROW(C113)-3,FALSE)-$U113)</f>
        <v>0</v>
      </c>
      <c r="U113" s="65">
        <f>HLOOKUP(A_Stammdaten!$B$9,$V$4:$AB$2004,ROW(C113)-3,FALSE)</f>
        <v>0</v>
      </c>
      <c r="V113" s="65">
        <f t="shared" si="82"/>
        <v>0</v>
      </c>
      <c r="W113" s="65">
        <f t="shared" si="83"/>
        <v>0</v>
      </c>
      <c r="X113" s="65">
        <f t="shared" si="84"/>
        <v>0</v>
      </c>
      <c r="Y113" s="65">
        <f t="shared" si="85"/>
        <v>0</v>
      </c>
      <c r="Z113" s="65">
        <f t="shared" si="86"/>
        <v>0</v>
      </c>
      <c r="AA113" s="65">
        <f t="shared" si="87"/>
        <v>0</v>
      </c>
      <c r="AB113" s="65">
        <f t="shared" si="88"/>
        <v>0</v>
      </c>
    </row>
    <row r="114" spans="1:28" s="15" customFormat="1" x14ac:dyDescent="0.25">
      <c r="A114" s="61"/>
      <c r="B114" s="49"/>
      <c r="C114" s="53"/>
      <c r="D114" s="51"/>
      <c r="E114" s="51"/>
      <c r="F114" s="51"/>
      <c r="G114" s="67">
        <f t="shared" si="89"/>
        <v>0</v>
      </c>
      <c r="H114" s="49"/>
      <c r="I114" s="67">
        <f t="shared" si="90"/>
        <v>0</v>
      </c>
      <c r="J114" s="66">
        <f>IF(ISBLANK($B114),0,VLOOKUP($B114,Listen!$A$2:$C$44,2,FALSE))</f>
        <v>0</v>
      </c>
      <c r="K114" s="66">
        <f>IF(ISBLANK($B114),0,VLOOKUP($B114,Listen!$A$2:$C$44,3,FALSE))</f>
        <v>0</v>
      </c>
      <c r="L114" s="54">
        <f t="shared" si="91"/>
        <v>0</v>
      </c>
      <c r="M114" s="54">
        <f t="shared" si="109"/>
        <v>0</v>
      </c>
      <c r="N114" s="54">
        <f t="shared" si="110"/>
        <v>0</v>
      </c>
      <c r="O114" s="54">
        <f t="shared" ref="O114" si="141">N114</f>
        <v>0</v>
      </c>
      <c r="P114" s="54">
        <f t="shared" si="128"/>
        <v>0</v>
      </c>
      <c r="Q114" s="54">
        <f t="shared" si="93"/>
        <v>0</v>
      </c>
      <c r="R114" s="54">
        <f t="shared" si="94"/>
        <v>0</v>
      </c>
      <c r="S114" s="65">
        <f t="shared" si="126"/>
        <v>0</v>
      </c>
      <c r="T114" s="65">
        <f>IF(C114=A_Stammdaten!$B$9,$I114-D_SAV!$U114,HLOOKUP(A_Stammdaten!$B$9-1,$V$4:$AB$2004,ROW(C114)-3,FALSE)-$U114)</f>
        <v>0</v>
      </c>
      <c r="U114" s="65">
        <f>HLOOKUP(A_Stammdaten!$B$9,$V$4:$AB$2004,ROW(C114)-3,FALSE)</f>
        <v>0</v>
      </c>
      <c r="V114" s="65">
        <f t="shared" si="82"/>
        <v>0</v>
      </c>
      <c r="W114" s="65">
        <f t="shared" si="83"/>
        <v>0</v>
      </c>
      <c r="X114" s="65">
        <f t="shared" si="84"/>
        <v>0</v>
      </c>
      <c r="Y114" s="65">
        <f t="shared" si="85"/>
        <v>0</v>
      </c>
      <c r="Z114" s="65">
        <f t="shared" si="86"/>
        <v>0</v>
      </c>
      <c r="AA114" s="65">
        <f t="shared" si="87"/>
        <v>0</v>
      </c>
      <c r="AB114" s="65">
        <f t="shared" si="88"/>
        <v>0</v>
      </c>
    </row>
    <row r="115" spans="1:28" s="15" customFormat="1" x14ac:dyDescent="0.25">
      <c r="A115" s="61"/>
      <c r="B115" s="49"/>
      <c r="C115" s="53"/>
      <c r="D115" s="51"/>
      <c r="E115" s="51"/>
      <c r="F115" s="51"/>
      <c r="G115" s="67">
        <f t="shared" si="89"/>
        <v>0</v>
      </c>
      <c r="H115" s="49"/>
      <c r="I115" s="67">
        <f t="shared" si="90"/>
        <v>0</v>
      </c>
      <c r="J115" s="66">
        <f>IF(ISBLANK($B115),0,VLOOKUP($B115,Listen!$A$2:$C$44,2,FALSE))</f>
        <v>0</v>
      </c>
      <c r="K115" s="66">
        <f>IF(ISBLANK($B115),0,VLOOKUP($B115,Listen!$A$2:$C$44,3,FALSE))</f>
        <v>0</v>
      </c>
      <c r="L115" s="54">
        <f t="shared" si="91"/>
        <v>0</v>
      </c>
      <c r="M115" s="54">
        <f t="shared" si="109"/>
        <v>0</v>
      </c>
      <c r="N115" s="54">
        <f t="shared" si="110"/>
        <v>0</v>
      </c>
      <c r="O115" s="54">
        <f t="shared" ref="O115" si="142">N115</f>
        <v>0</v>
      </c>
      <c r="P115" s="54">
        <f t="shared" si="128"/>
        <v>0</v>
      </c>
      <c r="Q115" s="54">
        <f t="shared" si="93"/>
        <v>0</v>
      </c>
      <c r="R115" s="54">
        <f t="shared" si="94"/>
        <v>0</v>
      </c>
      <c r="S115" s="65">
        <f t="shared" si="126"/>
        <v>0</v>
      </c>
      <c r="T115" s="65">
        <f>IF(C115=A_Stammdaten!$B$9,$I115-D_SAV!$U115,HLOOKUP(A_Stammdaten!$B$9-1,$V$4:$AB$2004,ROW(C115)-3,FALSE)-$U115)</f>
        <v>0</v>
      </c>
      <c r="U115" s="65">
        <f>HLOOKUP(A_Stammdaten!$B$9,$V$4:$AB$2004,ROW(C115)-3,FALSE)</f>
        <v>0</v>
      </c>
      <c r="V115" s="65">
        <f t="shared" si="82"/>
        <v>0</v>
      </c>
      <c r="W115" s="65">
        <f t="shared" si="83"/>
        <v>0</v>
      </c>
      <c r="X115" s="65">
        <f t="shared" si="84"/>
        <v>0</v>
      </c>
      <c r="Y115" s="65">
        <f t="shared" si="85"/>
        <v>0</v>
      </c>
      <c r="Z115" s="65">
        <f t="shared" si="86"/>
        <v>0</v>
      </c>
      <c r="AA115" s="65">
        <f t="shared" si="87"/>
        <v>0</v>
      </c>
      <c r="AB115" s="65">
        <f t="shared" si="88"/>
        <v>0</v>
      </c>
    </row>
    <row r="116" spans="1:28" s="15" customFormat="1" x14ac:dyDescent="0.25">
      <c r="A116" s="61"/>
      <c r="B116" s="49"/>
      <c r="C116" s="53"/>
      <c r="D116" s="51"/>
      <c r="E116" s="51"/>
      <c r="F116" s="51"/>
      <c r="G116" s="67">
        <f t="shared" si="89"/>
        <v>0</v>
      </c>
      <c r="H116" s="49"/>
      <c r="I116" s="67">
        <f t="shared" si="90"/>
        <v>0</v>
      </c>
      <c r="J116" s="66">
        <f>IF(ISBLANK($B116),0,VLOOKUP($B116,Listen!$A$2:$C$44,2,FALSE))</f>
        <v>0</v>
      </c>
      <c r="K116" s="66">
        <f>IF(ISBLANK($B116),0,VLOOKUP($B116,Listen!$A$2:$C$44,3,FALSE))</f>
        <v>0</v>
      </c>
      <c r="L116" s="54">
        <f t="shared" si="91"/>
        <v>0</v>
      </c>
      <c r="M116" s="54">
        <f t="shared" si="109"/>
        <v>0</v>
      </c>
      <c r="N116" s="54">
        <f t="shared" si="110"/>
        <v>0</v>
      </c>
      <c r="O116" s="54">
        <f t="shared" ref="O116" si="143">N116</f>
        <v>0</v>
      </c>
      <c r="P116" s="54">
        <f t="shared" si="128"/>
        <v>0</v>
      </c>
      <c r="Q116" s="54">
        <f t="shared" si="93"/>
        <v>0</v>
      </c>
      <c r="R116" s="54">
        <f t="shared" si="94"/>
        <v>0</v>
      </c>
      <c r="S116" s="65">
        <f t="shared" si="126"/>
        <v>0</v>
      </c>
      <c r="T116" s="65">
        <f>IF(C116=A_Stammdaten!$B$9,$I116-D_SAV!$U116,HLOOKUP(A_Stammdaten!$B$9-1,$V$4:$AB$2004,ROW(C116)-3,FALSE)-$U116)</f>
        <v>0</v>
      </c>
      <c r="U116" s="65">
        <f>HLOOKUP(A_Stammdaten!$B$9,$V$4:$AB$2004,ROW(C116)-3,FALSE)</f>
        <v>0</v>
      </c>
      <c r="V116" s="65">
        <f t="shared" si="82"/>
        <v>0</v>
      </c>
      <c r="W116" s="65">
        <f t="shared" si="83"/>
        <v>0</v>
      </c>
      <c r="X116" s="65">
        <f t="shared" si="84"/>
        <v>0</v>
      </c>
      <c r="Y116" s="65">
        <f t="shared" si="85"/>
        <v>0</v>
      </c>
      <c r="Z116" s="65">
        <f t="shared" si="86"/>
        <v>0</v>
      </c>
      <c r="AA116" s="65">
        <f t="shared" si="87"/>
        <v>0</v>
      </c>
      <c r="AB116" s="65">
        <f t="shared" si="88"/>
        <v>0</v>
      </c>
    </row>
    <row r="117" spans="1:28" s="15" customFormat="1" x14ac:dyDescent="0.25">
      <c r="A117" s="61"/>
      <c r="B117" s="49"/>
      <c r="C117" s="53"/>
      <c r="D117" s="51"/>
      <c r="E117" s="51"/>
      <c r="F117" s="51"/>
      <c r="G117" s="67">
        <f t="shared" si="89"/>
        <v>0</v>
      </c>
      <c r="H117" s="49"/>
      <c r="I117" s="67">
        <f t="shared" si="90"/>
        <v>0</v>
      </c>
      <c r="J117" s="66">
        <f>IF(ISBLANK($B117),0,VLOOKUP($B117,Listen!$A$2:$C$44,2,FALSE))</f>
        <v>0</v>
      </c>
      <c r="K117" s="66">
        <f>IF(ISBLANK($B117),0,VLOOKUP($B117,Listen!$A$2:$C$44,3,FALSE))</f>
        <v>0</v>
      </c>
      <c r="L117" s="54">
        <f t="shared" si="91"/>
        <v>0</v>
      </c>
      <c r="M117" s="54">
        <f t="shared" si="109"/>
        <v>0</v>
      </c>
      <c r="N117" s="54">
        <f t="shared" si="110"/>
        <v>0</v>
      </c>
      <c r="O117" s="54">
        <f t="shared" ref="O117:P132" si="144">N117</f>
        <v>0</v>
      </c>
      <c r="P117" s="54">
        <f t="shared" si="144"/>
        <v>0</v>
      </c>
      <c r="Q117" s="54">
        <f t="shared" si="93"/>
        <v>0</v>
      </c>
      <c r="R117" s="54">
        <f t="shared" si="94"/>
        <v>0</v>
      </c>
      <c r="S117" s="65">
        <f t="shared" si="126"/>
        <v>0</v>
      </c>
      <c r="T117" s="65">
        <f>IF(C117=A_Stammdaten!$B$9,$I117-D_SAV!$U117,HLOOKUP(A_Stammdaten!$B$9-1,$V$4:$AB$2004,ROW(C117)-3,FALSE)-$U117)</f>
        <v>0</v>
      </c>
      <c r="U117" s="65">
        <f>HLOOKUP(A_Stammdaten!$B$9,$V$4:$AB$2004,ROW(C117)-3,FALSE)</f>
        <v>0</v>
      </c>
      <c r="V117" s="65">
        <f t="shared" si="82"/>
        <v>0</v>
      </c>
      <c r="W117" s="65">
        <f t="shared" si="83"/>
        <v>0</v>
      </c>
      <c r="X117" s="65">
        <f t="shared" si="84"/>
        <v>0</v>
      </c>
      <c r="Y117" s="65">
        <f t="shared" si="85"/>
        <v>0</v>
      </c>
      <c r="Z117" s="65">
        <f t="shared" si="86"/>
        <v>0</v>
      </c>
      <c r="AA117" s="65">
        <f t="shared" si="87"/>
        <v>0</v>
      </c>
      <c r="AB117" s="65">
        <f t="shared" si="88"/>
        <v>0</v>
      </c>
    </row>
    <row r="118" spans="1:28" s="15" customFormat="1" x14ac:dyDescent="0.25">
      <c r="A118" s="61"/>
      <c r="B118" s="49"/>
      <c r="C118" s="53"/>
      <c r="D118" s="51"/>
      <c r="E118" s="51"/>
      <c r="F118" s="51"/>
      <c r="G118" s="67">
        <f t="shared" si="89"/>
        <v>0</v>
      </c>
      <c r="H118" s="49"/>
      <c r="I118" s="67">
        <f t="shared" si="90"/>
        <v>0</v>
      </c>
      <c r="J118" s="66">
        <f>IF(ISBLANK($B118),0,VLOOKUP($B118,Listen!$A$2:$C$44,2,FALSE))</f>
        <v>0</v>
      </c>
      <c r="K118" s="66">
        <f>IF(ISBLANK($B118),0,VLOOKUP($B118,Listen!$A$2:$C$44,3,FALSE))</f>
        <v>0</v>
      </c>
      <c r="L118" s="54">
        <f t="shared" si="91"/>
        <v>0</v>
      </c>
      <c r="M118" s="54">
        <f t="shared" si="109"/>
        <v>0</v>
      </c>
      <c r="N118" s="54">
        <f t="shared" si="110"/>
        <v>0</v>
      </c>
      <c r="O118" s="54">
        <f t="shared" ref="O118" si="145">N118</f>
        <v>0</v>
      </c>
      <c r="P118" s="54">
        <f t="shared" si="144"/>
        <v>0</v>
      </c>
      <c r="Q118" s="54">
        <f t="shared" si="93"/>
        <v>0</v>
      </c>
      <c r="R118" s="54">
        <f t="shared" si="94"/>
        <v>0</v>
      </c>
      <c r="S118" s="65">
        <f t="shared" si="126"/>
        <v>0</v>
      </c>
      <c r="T118" s="65">
        <f>IF(C118=A_Stammdaten!$B$9,$I118-D_SAV!$U118,HLOOKUP(A_Stammdaten!$B$9-1,$V$4:$AB$2004,ROW(C118)-3,FALSE)-$U118)</f>
        <v>0</v>
      </c>
      <c r="U118" s="65">
        <f>HLOOKUP(A_Stammdaten!$B$9,$V$4:$AB$2004,ROW(C118)-3,FALSE)</f>
        <v>0</v>
      </c>
      <c r="V118" s="65">
        <f t="shared" si="82"/>
        <v>0</v>
      </c>
      <c r="W118" s="65">
        <f t="shared" si="83"/>
        <v>0</v>
      </c>
      <c r="X118" s="65">
        <f t="shared" si="84"/>
        <v>0</v>
      </c>
      <c r="Y118" s="65">
        <f t="shared" si="85"/>
        <v>0</v>
      </c>
      <c r="Z118" s="65">
        <f t="shared" si="86"/>
        <v>0</v>
      </c>
      <c r="AA118" s="65">
        <f t="shared" si="87"/>
        <v>0</v>
      </c>
      <c r="AB118" s="65">
        <f t="shared" si="88"/>
        <v>0</v>
      </c>
    </row>
    <row r="119" spans="1:28" s="15" customFormat="1" x14ac:dyDescent="0.25">
      <c r="A119" s="61"/>
      <c r="B119" s="49"/>
      <c r="C119" s="53"/>
      <c r="D119" s="51"/>
      <c r="E119" s="51"/>
      <c r="F119" s="51"/>
      <c r="G119" s="67">
        <f t="shared" si="89"/>
        <v>0</v>
      </c>
      <c r="H119" s="49"/>
      <c r="I119" s="67">
        <f t="shared" si="90"/>
        <v>0</v>
      </c>
      <c r="J119" s="66">
        <f>IF(ISBLANK($B119),0,VLOOKUP($B119,Listen!$A$2:$C$44,2,FALSE))</f>
        <v>0</v>
      </c>
      <c r="K119" s="66">
        <f>IF(ISBLANK($B119),0,VLOOKUP($B119,Listen!$A$2:$C$44,3,FALSE))</f>
        <v>0</v>
      </c>
      <c r="L119" s="54">
        <f t="shared" si="91"/>
        <v>0</v>
      </c>
      <c r="M119" s="54">
        <f t="shared" si="109"/>
        <v>0</v>
      </c>
      <c r="N119" s="54">
        <f t="shared" si="110"/>
        <v>0</v>
      </c>
      <c r="O119" s="54">
        <f t="shared" ref="O119" si="146">N119</f>
        <v>0</v>
      </c>
      <c r="P119" s="54">
        <f t="shared" si="144"/>
        <v>0</v>
      </c>
      <c r="Q119" s="54">
        <f t="shared" si="93"/>
        <v>0</v>
      </c>
      <c r="R119" s="54">
        <f t="shared" si="94"/>
        <v>0</v>
      </c>
      <c r="S119" s="65">
        <f t="shared" si="126"/>
        <v>0</v>
      </c>
      <c r="T119" s="65">
        <f>IF(C119=A_Stammdaten!$B$9,$I119-D_SAV!$U119,HLOOKUP(A_Stammdaten!$B$9-1,$V$4:$AB$2004,ROW(C119)-3,FALSE)-$U119)</f>
        <v>0</v>
      </c>
      <c r="U119" s="65">
        <f>HLOOKUP(A_Stammdaten!$B$9,$V$4:$AB$2004,ROW(C119)-3,FALSE)</f>
        <v>0</v>
      </c>
      <c r="V119" s="65">
        <f t="shared" si="82"/>
        <v>0</v>
      </c>
      <c r="W119" s="65">
        <f t="shared" si="83"/>
        <v>0</v>
      </c>
      <c r="X119" s="65">
        <f t="shared" si="84"/>
        <v>0</v>
      </c>
      <c r="Y119" s="65">
        <f t="shared" si="85"/>
        <v>0</v>
      </c>
      <c r="Z119" s="65">
        <f t="shared" si="86"/>
        <v>0</v>
      </c>
      <c r="AA119" s="65">
        <f t="shared" si="87"/>
        <v>0</v>
      </c>
      <c r="AB119" s="65">
        <f t="shared" si="88"/>
        <v>0</v>
      </c>
    </row>
    <row r="120" spans="1:28" s="15" customFormat="1" x14ac:dyDescent="0.25">
      <c r="A120" s="61"/>
      <c r="B120" s="49"/>
      <c r="C120" s="53"/>
      <c r="D120" s="51"/>
      <c r="E120" s="51"/>
      <c r="F120" s="51"/>
      <c r="G120" s="67">
        <f t="shared" si="89"/>
        <v>0</v>
      </c>
      <c r="H120" s="49"/>
      <c r="I120" s="67">
        <f t="shared" si="90"/>
        <v>0</v>
      </c>
      <c r="J120" s="66">
        <f>IF(ISBLANK($B120),0,VLOOKUP($B120,Listen!$A$2:$C$44,2,FALSE))</f>
        <v>0</v>
      </c>
      <c r="K120" s="66">
        <f>IF(ISBLANK($B120),0,VLOOKUP($B120,Listen!$A$2:$C$44,3,FALSE))</f>
        <v>0</v>
      </c>
      <c r="L120" s="54">
        <f t="shared" si="91"/>
        <v>0</v>
      </c>
      <c r="M120" s="54">
        <f t="shared" si="109"/>
        <v>0</v>
      </c>
      <c r="N120" s="54">
        <f t="shared" si="110"/>
        <v>0</v>
      </c>
      <c r="O120" s="54">
        <f t="shared" ref="O120" si="147">N120</f>
        <v>0</v>
      </c>
      <c r="P120" s="54">
        <f t="shared" si="144"/>
        <v>0</v>
      </c>
      <c r="Q120" s="54">
        <f t="shared" si="93"/>
        <v>0</v>
      </c>
      <c r="R120" s="54">
        <f t="shared" si="94"/>
        <v>0</v>
      </c>
      <c r="S120" s="65">
        <f t="shared" si="126"/>
        <v>0</v>
      </c>
      <c r="T120" s="65">
        <f>IF(C120=A_Stammdaten!$B$9,$I120-D_SAV!$U120,HLOOKUP(A_Stammdaten!$B$9-1,$V$4:$AB$2004,ROW(C120)-3,FALSE)-$U120)</f>
        <v>0</v>
      </c>
      <c r="U120" s="65">
        <f>HLOOKUP(A_Stammdaten!$B$9,$V$4:$AB$2004,ROW(C120)-3,FALSE)</f>
        <v>0</v>
      </c>
      <c r="V120" s="65">
        <f t="shared" si="82"/>
        <v>0</v>
      </c>
      <c r="W120" s="65">
        <f t="shared" si="83"/>
        <v>0</v>
      </c>
      <c r="X120" s="65">
        <f t="shared" si="84"/>
        <v>0</v>
      </c>
      <c r="Y120" s="65">
        <f t="shared" si="85"/>
        <v>0</v>
      </c>
      <c r="Z120" s="65">
        <f t="shared" si="86"/>
        <v>0</v>
      </c>
      <c r="AA120" s="65">
        <f t="shared" si="87"/>
        <v>0</v>
      </c>
      <c r="AB120" s="65">
        <f t="shared" si="88"/>
        <v>0</v>
      </c>
    </row>
    <row r="121" spans="1:28" s="15" customFormat="1" x14ac:dyDescent="0.25">
      <c r="A121" s="61"/>
      <c r="B121" s="49"/>
      <c r="C121" s="53"/>
      <c r="D121" s="51"/>
      <c r="E121" s="51"/>
      <c r="F121" s="51"/>
      <c r="G121" s="67">
        <f t="shared" si="89"/>
        <v>0</v>
      </c>
      <c r="H121" s="49"/>
      <c r="I121" s="67">
        <f t="shared" si="90"/>
        <v>0</v>
      </c>
      <c r="J121" s="66">
        <f>IF(ISBLANK($B121),0,VLOOKUP($B121,Listen!$A$2:$C$44,2,FALSE))</f>
        <v>0</v>
      </c>
      <c r="K121" s="66">
        <f>IF(ISBLANK($B121),0,VLOOKUP($B121,Listen!$A$2:$C$44,3,FALSE))</f>
        <v>0</v>
      </c>
      <c r="L121" s="54">
        <f t="shared" si="91"/>
        <v>0</v>
      </c>
      <c r="M121" s="54">
        <f t="shared" si="109"/>
        <v>0</v>
      </c>
      <c r="N121" s="54">
        <f t="shared" si="110"/>
        <v>0</v>
      </c>
      <c r="O121" s="54">
        <f t="shared" ref="O121" si="148">N121</f>
        <v>0</v>
      </c>
      <c r="P121" s="54">
        <f t="shared" si="144"/>
        <v>0</v>
      </c>
      <c r="Q121" s="54">
        <f t="shared" si="93"/>
        <v>0</v>
      </c>
      <c r="R121" s="54">
        <f t="shared" si="94"/>
        <v>0</v>
      </c>
      <c r="S121" s="65">
        <f t="shared" si="126"/>
        <v>0</v>
      </c>
      <c r="T121" s="65">
        <f>IF(C121=A_Stammdaten!$B$9,$I121-D_SAV!$U121,HLOOKUP(A_Stammdaten!$B$9-1,$V$4:$AB$2004,ROW(C121)-3,FALSE)-$U121)</f>
        <v>0</v>
      </c>
      <c r="U121" s="65">
        <f>HLOOKUP(A_Stammdaten!$B$9,$V$4:$AB$2004,ROW(C121)-3,FALSE)</f>
        <v>0</v>
      </c>
      <c r="V121" s="65">
        <f t="shared" si="82"/>
        <v>0</v>
      </c>
      <c r="W121" s="65">
        <f t="shared" si="83"/>
        <v>0</v>
      </c>
      <c r="X121" s="65">
        <f t="shared" si="84"/>
        <v>0</v>
      </c>
      <c r="Y121" s="65">
        <f t="shared" si="85"/>
        <v>0</v>
      </c>
      <c r="Z121" s="65">
        <f t="shared" si="86"/>
        <v>0</v>
      </c>
      <c r="AA121" s="65">
        <f t="shared" si="87"/>
        <v>0</v>
      </c>
      <c r="AB121" s="65">
        <f t="shared" si="88"/>
        <v>0</v>
      </c>
    </row>
    <row r="122" spans="1:28" s="15" customFormat="1" x14ac:dyDescent="0.25">
      <c r="A122" s="61"/>
      <c r="B122" s="49"/>
      <c r="C122" s="53"/>
      <c r="D122" s="51"/>
      <c r="E122" s="51"/>
      <c r="F122" s="51"/>
      <c r="G122" s="67">
        <f t="shared" si="89"/>
        <v>0</v>
      </c>
      <c r="H122" s="49"/>
      <c r="I122" s="67">
        <f t="shared" si="90"/>
        <v>0</v>
      </c>
      <c r="J122" s="66">
        <f>IF(ISBLANK($B122),0,VLOOKUP($B122,Listen!$A$2:$C$44,2,FALSE))</f>
        <v>0</v>
      </c>
      <c r="K122" s="66">
        <f>IF(ISBLANK($B122),0,VLOOKUP($B122,Listen!$A$2:$C$44,3,FALSE))</f>
        <v>0</v>
      </c>
      <c r="L122" s="54">
        <f t="shared" si="91"/>
        <v>0</v>
      </c>
      <c r="M122" s="54">
        <f t="shared" si="109"/>
        <v>0</v>
      </c>
      <c r="N122" s="54">
        <f t="shared" si="110"/>
        <v>0</v>
      </c>
      <c r="O122" s="54">
        <f t="shared" ref="O122" si="149">N122</f>
        <v>0</v>
      </c>
      <c r="P122" s="54">
        <f t="shared" si="144"/>
        <v>0</v>
      </c>
      <c r="Q122" s="54">
        <f t="shared" si="93"/>
        <v>0</v>
      </c>
      <c r="R122" s="54">
        <f t="shared" si="94"/>
        <v>0</v>
      </c>
      <c r="S122" s="65">
        <f t="shared" si="126"/>
        <v>0</v>
      </c>
      <c r="T122" s="65">
        <f>IF(C122=A_Stammdaten!$B$9,$I122-D_SAV!$U122,HLOOKUP(A_Stammdaten!$B$9-1,$V$4:$AB$2004,ROW(C122)-3,FALSE)-$U122)</f>
        <v>0</v>
      </c>
      <c r="U122" s="65">
        <f>HLOOKUP(A_Stammdaten!$B$9,$V$4:$AB$2004,ROW(C122)-3,FALSE)</f>
        <v>0</v>
      </c>
      <c r="V122" s="65">
        <f t="shared" si="82"/>
        <v>0</v>
      </c>
      <c r="W122" s="65">
        <f t="shared" si="83"/>
        <v>0</v>
      </c>
      <c r="X122" s="65">
        <f t="shared" si="84"/>
        <v>0</v>
      </c>
      <c r="Y122" s="65">
        <f t="shared" si="85"/>
        <v>0</v>
      </c>
      <c r="Z122" s="65">
        <f t="shared" si="86"/>
        <v>0</v>
      </c>
      <c r="AA122" s="65">
        <f t="shared" si="87"/>
        <v>0</v>
      </c>
      <c r="AB122" s="65">
        <f t="shared" si="88"/>
        <v>0</v>
      </c>
    </row>
    <row r="123" spans="1:28" s="15" customFormat="1" x14ac:dyDescent="0.25">
      <c r="A123" s="61"/>
      <c r="B123" s="49"/>
      <c r="C123" s="53"/>
      <c r="D123" s="51"/>
      <c r="E123" s="51"/>
      <c r="F123" s="51"/>
      <c r="G123" s="67">
        <f t="shared" si="89"/>
        <v>0</v>
      </c>
      <c r="H123" s="49"/>
      <c r="I123" s="67">
        <f t="shared" si="90"/>
        <v>0</v>
      </c>
      <c r="J123" s="66">
        <f>IF(ISBLANK($B123),0,VLOOKUP($B123,Listen!$A$2:$C$44,2,FALSE))</f>
        <v>0</v>
      </c>
      <c r="K123" s="66">
        <f>IF(ISBLANK($B123),0,VLOOKUP($B123,Listen!$A$2:$C$44,3,FALSE))</f>
        <v>0</v>
      </c>
      <c r="L123" s="54">
        <f t="shared" si="91"/>
        <v>0</v>
      </c>
      <c r="M123" s="54">
        <f t="shared" si="109"/>
        <v>0</v>
      </c>
      <c r="N123" s="54">
        <f t="shared" si="110"/>
        <v>0</v>
      </c>
      <c r="O123" s="54">
        <f t="shared" ref="O123" si="150">N123</f>
        <v>0</v>
      </c>
      <c r="P123" s="54">
        <f t="shared" si="144"/>
        <v>0</v>
      </c>
      <c r="Q123" s="54">
        <f t="shared" si="93"/>
        <v>0</v>
      </c>
      <c r="R123" s="54">
        <f t="shared" si="94"/>
        <v>0</v>
      </c>
      <c r="S123" s="65">
        <f t="shared" si="126"/>
        <v>0</v>
      </c>
      <c r="T123" s="65">
        <f>IF(C123=A_Stammdaten!$B$9,$I123-D_SAV!$U123,HLOOKUP(A_Stammdaten!$B$9-1,$V$4:$AB$2004,ROW(C123)-3,FALSE)-$U123)</f>
        <v>0</v>
      </c>
      <c r="U123" s="65">
        <f>HLOOKUP(A_Stammdaten!$B$9,$V$4:$AB$2004,ROW(C123)-3,FALSE)</f>
        <v>0</v>
      </c>
      <c r="V123" s="65">
        <f t="shared" si="82"/>
        <v>0</v>
      </c>
      <c r="W123" s="65">
        <f t="shared" si="83"/>
        <v>0</v>
      </c>
      <c r="X123" s="65">
        <f t="shared" si="84"/>
        <v>0</v>
      </c>
      <c r="Y123" s="65">
        <f t="shared" si="85"/>
        <v>0</v>
      </c>
      <c r="Z123" s="65">
        <f t="shared" si="86"/>
        <v>0</v>
      </c>
      <c r="AA123" s="65">
        <f t="shared" si="87"/>
        <v>0</v>
      </c>
      <c r="AB123" s="65">
        <f t="shared" si="88"/>
        <v>0</v>
      </c>
    </row>
    <row r="124" spans="1:28" s="15" customFormat="1" x14ac:dyDescent="0.25">
      <c r="A124" s="61"/>
      <c r="B124" s="49"/>
      <c r="C124" s="53"/>
      <c r="D124" s="51"/>
      <c r="E124" s="51"/>
      <c r="F124" s="51"/>
      <c r="G124" s="67">
        <f t="shared" si="89"/>
        <v>0</v>
      </c>
      <c r="H124" s="49"/>
      <c r="I124" s="67">
        <f t="shared" si="90"/>
        <v>0</v>
      </c>
      <c r="J124" s="66">
        <f>IF(ISBLANK($B124),0,VLOOKUP($B124,Listen!$A$2:$C$44,2,FALSE))</f>
        <v>0</v>
      </c>
      <c r="K124" s="66">
        <f>IF(ISBLANK($B124),0,VLOOKUP($B124,Listen!$A$2:$C$44,3,FALSE))</f>
        <v>0</v>
      </c>
      <c r="L124" s="54">
        <f t="shared" si="91"/>
        <v>0</v>
      </c>
      <c r="M124" s="54">
        <f t="shared" si="109"/>
        <v>0</v>
      </c>
      <c r="N124" s="54">
        <f t="shared" si="110"/>
        <v>0</v>
      </c>
      <c r="O124" s="54">
        <f t="shared" ref="O124" si="151">N124</f>
        <v>0</v>
      </c>
      <c r="P124" s="54">
        <f t="shared" si="144"/>
        <v>0</v>
      </c>
      <c r="Q124" s="54">
        <f t="shared" si="93"/>
        <v>0</v>
      </c>
      <c r="R124" s="54">
        <f t="shared" si="94"/>
        <v>0</v>
      </c>
      <c r="S124" s="65">
        <f t="shared" si="126"/>
        <v>0</v>
      </c>
      <c r="T124" s="65">
        <f>IF(C124=A_Stammdaten!$B$9,$I124-D_SAV!$U124,HLOOKUP(A_Stammdaten!$B$9-1,$V$4:$AB$2004,ROW(C124)-3,FALSE)-$U124)</f>
        <v>0</v>
      </c>
      <c r="U124" s="65">
        <f>HLOOKUP(A_Stammdaten!$B$9,$V$4:$AB$2004,ROW(C124)-3,FALSE)</f>
        <v>0</v>
      </c>
      <c r="V124" s="65">
        <f t="shared" si="82"/>
        <v>0</v>
      </c>
      <c r="W124" s="65">
        <f t="shared" si="83"/>
        <v>0</v>
      </c>
      <c r="X124" s="65">
        <f t="shared" si="84"/>
        <v>0</v>
      </c>
      <c r="Y124" s="65">
        <f t="shared" si="85"/>
        <v>0</v>
      </c>
      <c r="Z124" s="65">
        <f t="shared" si="86"/>
        <v>0</v>
      </c>
      <c r="AA124" s="65">
        <f t="shared" si="87"/>
        <v>0</v>
      </c>
      <c r="AB124" s="65">
        <f t="shared" si="88"/>
        <v>0</v>
      </c>
    </row>
    <row r="125" spans="1:28" s="15" customFormat="1" x14ac:dyDescent="0.25">
      <c r="A125" s="61"/>
      <c r="B125" s="49"/>
      <c r="C125" s="53"/>
      <c r="D125" s="51"/>
      <c r="E125" s="51"/>
      <c r="F125" s="51"/>
      <c r="G125" s="67">
        <f t="shared" si="89"/>
        <v>0</v>
      </c>
      <c r="H125" s="49"/>
      <c r="I125" s="67">
        <f t="shared" si="90"/>
        <v>0</v>
      </c>
      <c r="J125" s="66">
        <f>IF(ISBLANK($B125),0,VLOOKUP($B125,Listen!$A$2:$C$44,2,FALSE))</f>
        <v>0</v>
      </c>
      <c r="K125" s="66">
        <f>IF(ISBLANK($B125),0,VLOOKUP($B125,Listen!$A$2:$C$44,3,FALSE))</f>
        <v>0</v>
      </c>
      <c r="L125" s="54">
        <f t="shared" si="91"/>
        <v>0</v>
      </c>
      <c r="M125" s="54">
        <f t="shared" si="109"/>
        <v>0</v>
      </c>
      <c r="N125" s="54">
        <f t="shared" si="110"/>
        <v>0</v>
      </c>
      <c r="O125" s="54">
        <f t="shared" ref="O125" si="152">N125</f>
        <v>0</v>
      </c>
      <c r="P125" s="54">
        <f t="shared" si="144"/>
        <v>0</v>
      </c>
      <c r="Q125" s="54">
        <f t="shared" si="93"/>
        <v>0</v>
      </c>
      <c r="R125" s="54">
        <f t="shared" si="94"/>
        <v>0</v>
      </c>
      <c r="S125" s="65">
        <f t="shared" si="126"/>
        <v>0</v>
      </c>
      <c r="T125" s="65">
        <f>IF(C125=A_Stammdaten!$B$9,$I125-D_SAV!$U125,HLOOKUP(A_Stammdaten!$B$9-1,$V$4:$AB$2004,ROW(C125)-3,FALSE)-$U125)</f>
        <v>0</v>
      </c>
      <c r="U125" s="65">
        <f>HLOOKUP(A_Stammdaten!$B$9,$V$4:$AB$2004,ROW(C125)-3,FALSE)</f>
        <v>0</v>
      </c>
      <c r="V125" s="65">
        <f t="shared" si="82"/>
        <v>0</v>
      </c>
      <c r="W125" s="65">
        <f t="shared" si="83"/>
        <v>0</v>
      </c>
      <c r="X125" s="65">
        <f t="shared" si="84"/>
        <v>0</v>
      </c>
      <c r="Y125" s="65">
        <f t="shared" si="85"/>
        <v>0</v>
      </c>
      <c r="Z125" s="65">
        <f t="shared" si="86"/>
        <v>0</v>
      </c>
      <c r="AA125" s="65">
        <f t="shared" si="87"/>
        <v>0</v>
      </c>
      <c r="AB125" s="65">
        <f t="shared" si="88"/>
        <v>0</v>
      </c>
    </row>
    <row r="126" spans="1:28" s="15" customFormat="1" x14ac:dyDescent="0.25">
      <c r="A126" s="61"/>
      <c r="B126" s="49"/>
      <c r="C126" s="53"/>
      <c r="D126" s="51"/>
      <c r="E126" s="51"/>
      <c r="F126" s="51"/>
      <c r="G126" s="67">
        <f t="shared" si="89"/>
        <v>0</v>
      </c>
      <c r="H126" s="49"/>
      <c r="I126" s="67">
        <f t="shared" si="90"/>
        <v>0</v>
      </c>
      <c r="J126" s="66">
        <f>IF(ISBLANK($B126),0,VLOOKUP($B126,Listen!$A$2:$C$44,2,FALSE))</f>
        <v>0</v>
      </c>
      <c r="K126" s="66">
        <f>IF(ISBLANK($B126),0,VLOOKUP($B126,Listen!$A$2:$C$44,3,FALSE))</f>
        <v>0</v>
      </c>
      <c r="L126" s="54">
        <f t="shared" si="91"/>
        <v>0</v>
      </c>
      <c r="M126" s="54">
        <f t="shared" si="109"/>
        <v>0</v>
      </c>
      <c r="N126" s="54">
        <f t="shared" si="110"/>
        <v>0</v>
      </c>
      <c r="O126" s="54">
        <f t="shared" ref="O126" si="153">N126</f>
        <v>0</v>
      </c>
      <c r="P126" s="54">
        <f t="shared" si="144"/>
        <v>0</v>
      </c>
      <c r="Q126" s="54">
        <f t="shared" si="93"/>
        <v>0</v>
      </c>
      <c r="R126" s="54">
        <f t="shared" si="94"/>
        <v>0</v>
      </c>
      <c r="S126" s="65">
        <f t="shared" si="126"/>
        <v>0</v>
      </c>
      <c r="T126" s="65">
        <f>IF(C126=A_Stammdaten!$B$9,$I126-D_SAV!$U126,HLOOKUP(A_Stammdaten!$B$9-1,$V$4:$AB$2004,ROW(C126)-3,FALSE)-$U126)</f>
        <v>0</v>
      </c>
      <c r="U126" s="65">
        <f>HLOOKUP(A_Stammdaten!$B$9,$V$4:$AB$2004,ROW(C126)-3,FALSE)</f>
        <v>0</v>
      </c>
      <c r="V126" s="65">
        <f t="shared" si="82"/>
        <v>0</v>
      </c>
      <c r="W126" s="65">
        <f t="shared" si="83"/>
        <v>0</v>
      </c>
      <c r="X126" s="65">
        <f t="shared" si="84"/>
        <v>0</v>
      </c>
      <c r="Y126" s="65">
        <f t="shared" si="85"/>
        <v>0</v>
      </c>
      <c r="Z126" s="65">
        <f t="shared" si="86"/>
        <v>0</v>
      </c>
      <c r="AA126" s="65">
        <f t="shared" si="87"/>
        <v>0</v>
      </c>
      <c r="AB126" s="65">
        <f t="shared" si="88"/>
        <v>0</v>
      </c>
    </row>
    <row r="127" spans="1:28" s="15" customFormat="1" x14ac:dyDescent="0.25">
      <c r="A127" s="61"/>
      <c r="B127" s="49"/>
      <c r="C127" s="53"/>
      <c r="D127" s="51"/>
      <c r="E127" s="51"/>
      <c r="F127" s="51"/>
      <c r="G127" s="67">
        <f t="shared" si="89"/>
        <v>0</v>
      </c>
      <c r="H127" s="49"/>
      <c r="I127" s="67">
        <f t="shared" si="90"/>
        <v>0</v>
      </c>
      <c r="J127" s="66">
        <f>IF(ISBLANK($B127),0,VLOOKUP($B127,Listen!$A$2:$C$44,2,FALSE))</f>
        <v>0</v>
      </c>
      <c r="K127" s="66">
        <f>IF(ISBLANK($B127),0,VLOOKUP($B127,Listen!$A$2:$C$44,3,FALSE))</f>
        <v>0</v>
      </c>
      <c r="L127" s="54">
        <f t="shared" si="91"/>
        <v>0</v>
      </c>
      <c r="M127" s="54">
        <f t="shared" si="109"/>
        <v>0</v>
      </c>
      <c r="N127" s="54">
        <f t="shared" si="110"/>
        <v>0</v>
      </c>
      <c r="O127" s="54">
        <f t="shared" ref="O127" si="154">N127</f>
        <v>0</v>
      </c>
      <c r="P127" s="54">
        <f t="shared" si="144"/>
        <v>0</v>
      </c>
      <c r="Q127" s="54">
        <f t="shared" si="93"/>
        <v>0</v>
      </c>
      <c r="R127" s="54">
        <f t="shared" si="94"/>
        <v>0</v>
      </c>
      <c r="S127" s="65">
        <f t="shared" si="126"/>
        <v>0</v>
      </c>
      <c r="T127" s="65">
        <f>IF(C127=A_Stammdaten!$B$9,$I127-D_SAV!$U127,HLOOKUP(A_Stammdaten!$B$9-1,$V$4:$AB$2004,ROW(C127)-3,FALSE)-$U127)</f>
        <v>0</v>
      </c>
      <c r="U127" s="65">
        <f>HLOOKUP(A_Stammdaten!$B$9,$V$4:$AB$2004,ROW(C127)-3,FALSE)</f>
        <v>0</v>
      </c>
      <c r="V127" s="65">
        <f t="shared" si="82"/>
        <v>0</v>
      </c>
      <c r="W127" s="65">
        <f t="shared" si="83"/>
        <v>0</v>
      </c>
      <c r="X127" s="65">
        <f t="shared" si="84"/>
        <v>0</v>
      </c>
      <c r="Y127" s="65">
        <f t="shared" si="85"/>
        <v>0</v>
      </c>
      <c r="Z127" s="65">
        <f t="shared" si="86"/>
        <v>0</v>
      </c>
      <c r="AA127" s="65">
        <f t="shared" si="87"/>
        <v>0</v>
      </c>
      <c r="AB127" s="65">
        <f t="shared" si="88"/>
        <v>0</v>
      </c>
    </row>
    <row r="128" spans="1:28" s="15" customFormat="1" x14ac:dyDescent="0.25">
      <c r="A128" s="61"/>
      <c r="B128" s="49"/>
      <c r="C128" s="53"/>
      <c r="D128" s="51"/>
      <c r="E128" s="51"/>
      <c r="F128" s="51"/>
      <c r="G128" s="67">
        <f t="shared" si="89"/>
        <v>0</v>
      </c>
      <c r="H128" s="49"/>
      <c r="I128" s="67">
        <f t="shared" si="90"/>
        <v>0</v>
      </c>
      <c r="J128" s="66">
        <f>IF(ISBLANK($B128),0,VLOOKUP($B128,Listen!$A$2:$C$44,2,FALSE))</f>
        <v>0</v>
      </c>
      <c r="K128" s="66">
        <f>IF(ISBLANK($B128),0,VLOOKUP($B128,Listen!$A$2:$C$44,3,FALSE))</f>
        <v>0</v>
      </c>
      <c r="L128" s="54">
        <f t="shared" si="91"/>
        <v>0</v>
      </c>
      <c r="M128" s="54">
        <f t="shared" si="109"/>
        <v>0</v>
      </c>
      <c r="N128" s="54">
        <f t="shared" si="110"/>
        <v>0</v>
      </c>
      <c r="O128" s="54">
        <f t="shared" ref="O128" si="155">N128</f>
        <v>0</v>
      </c>
      <c r="P128" s="54">
        <f t="shared" si="144"/>
        <v>0</v>
      </c>
      <c r="Q128" s="54">
        <f t="shared" si="93"/>
        <v>0</v>
      </c>
      <c r="R128" s="54">
        <f t="shared" si="94"/>
        <v>0</v>
      </c>
      <c r="S128" s="65">
        <f t="shared" si="126"/>
        <v>0</v>
      </c>
      <c r="T128" s="65">
        <f>IF(C128=A_Stammdaten!$B$9,$I128-D_SAV!$U128,HLOOKUP(A_Stammdaten!$B$9-1,$V$4:$AB$2004,ROW(C128)-3,FALSE)-$U128)</f>
        <v>0</v>
      </c>
      <c r="U128" s="65">
        <f>HLOOKUP(A_Stammdaten!$B$9,$V$4:$AB$2004,ROW(C128)-3,FALSE)</f>
        <v>0</v>
      </c>
      <c r="V128" s="65">
        <f t="shared" si="82"/>
        <v>0</v>
      </c>
      <c r="W128" s="65">
        <f t="shared" si="83"/>
        <v>0</v>
      </c>
      <c r="X128" s="65">
        <f t="shared" si="84"/>
        <v>0</v>
      </c>
      <c r="Y128" s="65">
        <f t="shared" si="85"/>
        <v>0</v>
      </c>
      <c r="Z128" s="65">
        <f t="shared" si="86"/>
        <v>0</v>
      </c>
      <c r="AA128" s="65">
        <f t="shared" si="87"/>
        <v>0</v>
      </c>
      <c r="AB128" s="65">
        <f t="shared" si="88"/>
        <v>0</v>
      </c>
    </row>
    <row r="129" spans="1:28" s="15" customFormat="1" x14ac:dyDescent="0.25">
      <c r="A129" s="61"/>
      <c r="B129" s="49"/>
      <c r="C129" s="53"/>
      <c r="D129" s="51"/>
      <c r="E129" s="51"/>
      <c r="F129" s="51"/>
      <c r="G129" s="67">
        <f t="shared" si="89"/>
        <v>0</v>
      </c>
      <c r="H129" s="49"/>
      <c r="I129" s="67">
        <f t="shared" si="90"/>
        <v>0</v>
      </c>
      <c r="J129" s="66">
        <f>IF(ISBLANK($B129),0,VLOOKUP($B129,Listen!$A$2:$C$44,2,FALSE))</f>
        <v>0</v>
      </c>
      <c r="K129" s="66">
        <f>IF(ISBLANK($B129),0,VLOOKUP($B129,Listen!$A$2:$C$44,3,FALSE))</f>
        <v>0</v>
      </c>
      <c r="L129" s="54">
        <f t="shared" si="91"/>
        <v>0</v>
      </c>
      <c r="M129" s="54">
        <f t="shared" si="109"/>
        <v>0</v>
      </c>
      <c r="N129" s="54">
        <f t="shared" si="110"/>
        <v>0</v>
      </c>
      <c r="O129" s="54">
        <f t="shared" ref="O129" si="156">N129</f>
        <v>0</v>
      </c>
      <c r="P129" s="54">
        <f t="shared" si="144"/>
        <v>0</v>
      </c>
      <c r="Q129" s="54">
        <f t="shared" si="93"/>
        <v>0</v>
      </c>
      <c r="R129" s="54">
        <f t="shared" si="94"/>
        <v>0</v>
      </c>
      <c r="S129" s="65">
        <f t="shared" si="126"/>
        <v>0</v>
      </c>
      <c r="T129" s="65">
        <f>IF(C129=A_Stammdaten!$B$9,$I129-D_SAV!$U129,HLOOKUP(A_Stammdaten!$B$9-1,$V$4:$AB$2004,ROW(C129)-3,FALSE)-$U129)</f>
        <v>0</v>
      </c>
      <c r="U129" s="65">
        <f>HLOOKUP(A_Stammdaten!$B$9,$V$4:$AB$2004,ROW(C129)-3,FALSE)</f>
        <v>0</v>
      </c>
      <c r="V129" s="65">
        <f t="shared" si="82"/>
        <v>0</v>
      </c>
      <c r="W129" s="65">
        <f t="shared" si="83"/>
        <v>0</v>
      </c>
      <c r="X129" s="65">
        <f t="shared" si="84"/>
        <v>0</v>
      </c>
      <c r="Y129" s="65">
        <f t="shared" si="85"/>
        <v>0</v>
      </c>
      <c r="Z129" s="65">
        <f t="shared" si="86"/>
        <v>0</v>
      </c>
      <c r="AA129" s="65">
        <f t="shared" si="87"/>
        <v>0</v>
      </c>
      <c r="AB129" s="65">
        <f t="shared" si="88"/>
        <v>0</v>
      </c>
    </row>
    <row r="130" spans="1:28" s="15" customFormat="1" x14ac:dyDescent="0.25">
      <c r="A130" s="61"/>
      <c r="B130" s="49"/>
      <c r="C130" s="53"/>
      <c r="D130" s="51"/>
      <c r="E130" s="51"/>
      <c r="F130" s="51"/>
      <c r="G130" s="67">
        <f t="shared" si="89"/>
        <v>0</v>
      </c>
      <c r="H130" s="49"/>
      <c r="I130" s="67">
        <f t="shared" si="90"/>
        <v>0</v>
      </c>
      <c r="J130" s="66">
        <f>IF(ISBLANK($B130),0,VLOOKUP($B130,Listen!$A$2:$C$44,2,FALSE))</f>
        <v>0</v>
      </c>
      <c r="K130" s="66">
        <f>IF(ISBLANK($B130),0,VLOOKUP($B130,Listen!$A$2:$C$44,3,FALSE))</f>
        <v>0</v>
      </c>
      <c r="L130" s="54">
        <f t="shared" si="91"/>
        <v>0</v>
      </c>
      <c r="M130" s="54">
        <f t="shared" si="109"/>
        <v>0</v>
      </c>
      <c r="N130" s="54">
        <f t="shared" si="110"/>
        <v>0</v>
      </c>
      <c r="O130" s="54">
        <f t="shared" ref="O130" si="157">N130</f>
        <v>0</v>
      </c>
      <c r="P130" s="54">
        <f t="shared" si="144"/>
        <v>0</v>
      </c>
      <c r="Q130" s="54">
        <f t="shared" si="93"/>
        <v>0</v>
      </c>
      <c r="R130" s="54">
        <f t="shared" si="94"/>
        <v>0</v>
      </c>
      <c r="S130" s="65">
        <f t="shared" si="126"/>
        <v>0</v>
      </c>
      <c r="T130" s="65">
        <f>IF(C130=A_Stammdaten!$B$9,$I130-D_SAV!$U130,HLOOKUP(A_Stammdaten!$B$9-1,$V$4:$AB$2004,ROW(C130)-3,FALSE)-$U130)</f>
        <v>0</v>
      </c>
      <c r="U130" s="65">
        <f>HLOOKUP(A_Stammdaten!$B$9,$V$4:$AB$2004,ROW(C130)-3,FALSE)</f>
        <v>0</v>
      </c>
      <c r="V130" s="65">
        <f t="shared" si="82"/>
        <v>0</v>
      </c>
      <c r="W130" s="65">
        <f t="shared" si="83"/>
        <v>0</v>
      </c>
      <c r="X130" s="65">
        <f t="shared" si="84"/>
        <v>0</v>
      </c>
      <c r="Y130" s="65">
        <f t="shared" si="85"/>
        <v>0</v>
      </c>
      <c r="Z130" s="65">
        <f t="shared" si="86"/>
        <v>0</v>
      </c>
      <c r="AA130" s="65">
        <f t="shared" si="87"/>
        <v>0</v>
      </c>
      <c r="AB130" s="65">
        <f t="shared" si="88"/>
        <v>0</v>
      </c>
    </row>
    <row r="131" spans="1:28" s="15" customFormat="1" x14ac:dyDescent="0.25">
      <c r="A131" s="61"/>
      <c r="B131" s="49"/>
      <c r="C131" s="53"/>
      <c r="D131" s="51"/>
      <c r="E131" s="51"/>
      <c r="F131" s="51"/>
      <c r="G131" s="67">
        <f t="shared" si="89"/>
        <v>0</v>
      </c>
      <c r="H131" s="49"/>
      <c r="I131" s="67">
        <f t="shared" si="90"/>
        <v>0</v>
      </c>
      <c r="J131" s="66">
        <f>IF(ISBLANK($B131),0,VLOOKUP($B131,Listen!$A$2:$C$44,2,FALSE))</f>
        <v>0</v>
      </c>
      <c r="K131" s="66">
        <f>IF(ISBLANK($B131),0,VLOOKUP($B131,Listen!$A$2:$C$44,3,FALSE))</f>
        <v>0</v>
      </c>
      <c r="L131" s="54">
        <f t="shared" si="91"/>
        <v>0</v>
      </c>
      <c r="M131" s="54">
        <f t="shared" si="109"/>
        <v>0</v>
      </c>
      <c r="N131" s="54">
        <f t="shared" si="110"/>
        <v>0</v>
      </c>
      <c r="O131" s="54">
        <f t="shared" ref="O131" si="158">N131</f>
        <v>0</v>
      </c>
      <c r="P131" s="54">
        <f t="shared" si="144"/>
        <v>0</v>
      </c>
      <c r="Q131" s="54">
        <f t="shared" si="93"/>
        <v>0</v>
      </c>
      <c r="R131" s="54">
        <f t="shared" si="94"/>
        <v>0</v>
      </c>
      <c r="S131" s="65">
        <f t="shared" si="126"/>
        <v>0</v>
      </c>
      <c r="T131" s="65">
        <f>IF(C131=A_Stammdaten!$B$9,$I131-D_SAV!$U131,HLOOKUP(A_Stammdaten!$B$9-1,$V$4:$AB$2004,ROW(C131)-3,FALSE)-$U131)</f>
        <v>0</v>
      </c>
      <c r="U131" s="65">
        <f>HLOOKUP(A_Stammdaten!$B$9,$V$4:$AB$2004,ROW(C131)-3,FALSE)</f>
        <v>0</v>
      </c>
      <c r="V131" s="65">
        <f t="shared" si="82"/>
        <v>0</v>
      </c>
      <c r="W131" s="65">
        <f t="shared" si="83"/>
        <v>0</v>
      </c>
      <c r="X131" s="65">
        <f t="shared" si="84"/>
        <v>0</v>
      </c>
      <c r="Y131" s="65">
        <f t="shared" si="85"/>
        <v>0</v>
      </c>
      <c r="Z131" s="65">
        <f t="shared" si="86"/>
        <v>0</v>
      </c>
      <c r="AA131" s="65">
        <f t="shared" si="87"/>
        <v>0</v>
      </c>
      <c r="AB131" s="65">
        <f t="shared" si="88"/>
        <v>0</v>
      </c>
    </row>
    <row r="132" spans="1:28" s="15" customFormat="1" x14ac:dyDescent="0.25">
      <c r="A132" s="61"/>
      <c r="B132" s="49"/>
      <c r="C132" s="53"/>
      <c r="D132" s="51"/>
      <c r="E132" s="51"/>
      <c r="F132" s="51"/>
      <c r="G132" s="67">
        <f t="shared" si="89"/>
        <v>0</v>
      </c>
      <c r="H132" s="49"/>
      <c r="I132" s="67">
        <f t="shared" si="90"/>
        <v>0</v>
      </c>
      <c r="J132" s="66">
        <f>IF(ISBLANK($B132),0,VLOOKUP($B132,Listen!$A$2:$C$44,2,FALSE))</f>
        <v>0</v>
      </c>
      <c r="K132" s="66">
        <f>IF(ISBLANK($B132),0,VLOOKUP($B132,Listen!$A$2:$C$44,3,FALSE))</f>
        <v>0</v>
      </c>
      <c r="L132" s="54">
        <f t="shared" si="91"/>
        <v>0</v>
      </c>
      <c r="M132" s="54">
        <f t="shared" si="109"/>
        <v>0</v>
      </c>
      <c r="N132" s="54">
        <f t="shared" si="110"/>
        <v>0</v>
      </c>
      <c r="O132" s="54">
        <f t="shared" ref="O132" si="159">N132</f>
        <v>0</v>
      </c>
      <c r="P132" s="54">
        <f t="shared" si="144"/>
        <v>0</v>
      </c>
      <c r="Q132" s="54">
        <f t="shared" si="93"/>
        <v>0</v>
      </c>
      <c r="R132" s="54">
        <f t="shared" si="94"/>
        <v>0</v>
      </c>
      <c r="S132" s="65">
        <f t="shared" si="126"/>
        <v>0</v>
      </c>
      <c r="T132" s="65">
        <f>IF(C132=A_Stammdaten!$B$9,$I132-D_SAV!$U132,HLOOKUP(A_Stammdaten!$B$9-1,$V$4:$AB$2004,ROW(C132)-3,FALSE)-$U132)</f>
        <v>0</v>
      </c>
      <c r="U132" s="65">
        <f>HLOOKUP(A_Stammdaten!$B$9,$V$4:$AB$2004,ROW(C132)-3,FALSE)</f>
        <v>0</v>
      </c>
      <c r="V132" s="65">
        <f t="shared" si="82"/>
        <v>0</v>
      </c>
      <c r="W132" s="65">
        <f t="shared" si="83"/>
        <v>0</v>
      </c>
      <c r="X132" s="65">
        <f t="shared" si="84"/>
        <v>0</v>
      </c>
      <c r="Y132" s="65">
        <f t="shared" si="85"/>
        <v>0</v>
      </c>
      <c r="Z132" s="65">
        <f t="shared" si="86"/>
        <v>0</v>
      </c>
      <c r="AA132" s="65">
        <f t="shared" si="87"/>
        <v>0</v>
      </c>
      <c r="AB132" s="65">
        <f t="shared" si="88"/>
        <v>0</v>
      </c>
    </row>
    <row r="133" spans="1:28" s="15" customFormat="1" x14ac:dyDescent="0.25">
      <c r="A133" s="61"/>
      <c r="B133" s="49"/>
      <c r="C133" s="53"/>
      <c r="D133" s="51"/>
      <c r="E133" s="51"/>
      <c r="F133" s="51"/>
      <c r="G133" s="67">
        <f t="shared" si="89"/>
        <v>0</v>
      </c>
      <c r="H133" s="49"/>
      <c r="I133" s="67">
        <f t="shared" si="90"/>
        <v>0</v>
      </c>
      <c r="J133" s="66">
        <f>IF(ISBLANK($B133),0,VLOOKUP($B133,Listen!$A$2:$C$44,2,FALSE))</f>
        <v>0</v>
      </c>
      <c r="K133" s="66">
        <f>IF(ISBLANK($B133),0,VLOOKUP($B133,Listen!$A$2:$C$44,3,FALSE))</f>
        <v>0</v>
      </c>
      <c r="L133" s="54">
        <f t="shared" si="91"/>
        <v>0</v>
      </c>
      <c r="M133" s="54">
        <f t="shared" si="109"/>
        <v>0</v>
      </c>
      <c r="N133" s="54">
        <f t="shared" si="110"/>
        <v>0</v>
      </c>
      <c r="O133" s="54">
        <f t="shared" ref="O133:P148" si="160">N133</f>
        <v>0</v>
      </c>
      <c r="P133" s="54">
        <f t="shared" si="160"/>
        <v>0</v>
      </c>
      <c r="Q133" s="54">
        <f t="shared" si="93"/>
        <v>0</v>
      </c>
      <c r="R133" s="54">
        <f t="shared" si="94"/>
        <v>0</v>
      </c>
      <c r="S133" s="65">
        <f t="shared" si="126"/>
        <v>0</v>
      </c>
      <c r="T133" s="65">
        <f>IF(C133=A_Stammdaten!$B$9,$I133-D_SAV!$U133,HLOOKUP(A_Stammdaten!$B$9-1,$V$4:$AB$2004,ROW(C133)-3,FALSE)-$U133)</f>
        <v>0</v>
      </c>
      <c r="U133" s="65">
        <f>HLOOKUP(A_Stammdaten!$B$9,$V$4:$AB$2004,ROW(C133)-3,FALSE)</f>
        <v>0</v>
      </c>
      <c r="V133" s="65">
        <f t="shared" ref="V133:V196" si="161">IF(OR($C133=0,$I133=0),0,IF($C133&lt;=V$4,$I133-$I133/L133*(V$4-$C133+1),0))</f>
        <v>0</v>
      </c>
      <c r="W133" s="65">
        <f t="shared" ref="W133:W196" si="162">IF(OR($C133=0,$I133=0,M133-(W$4-$C133)=0),0,IF($C133&lt;W$4,V133-V133/(M133-(W$4-$C133)),IF($C133=W$4,$I133-$I133/M133,0)))</f>
        <v>0</v>
      </c>
      <c r="X133" s="65">
        <f t="shared" ref="X133:X196" si="163">IF(OR($C133=0,$I133=0,N133-(X$4-$C133)=0),0,IF($C133&lt;X$4,W133-W133/(N133-(X$4-$C133)),IF($C133=X$4,$I133-$I133/N133,0)))</f>
        <v>0</v>
      </c>
      <c r="Y133" s="65">
        <f t="shared" ref="Y133:Y196" si="164">IF(OR($C133=0,$I133=0,O133-(Y$4-$C133)=0),0,IF($C133&lt;Y$4,X133-X133/(O133-(Y$4-$C133)),IF($C133=Y$4,$I133-$I133/O133,0)))</f>
        <v>0</v>
      </c>
      <c r="Z133" s="65">
        <f t="shared" ref="Z133:Z196" si="165">IF(OR($C133=0,$I133=0,P133-(Z$4-$C133)=0),0,IF($C133&lt;Z$4,Y133-Y133/(P133-(Z$4-$C133)),IF($C133=Z$4,$I133-$I133/P133,0)))</f>
        <v>0</v>
      </c>
      <c r="AA133" s="65">
        <f t="shared" ref="AA133:AA196" si="166">IF(OR($C133=0,$I133=0,Q133-(AA$4-$C133)=0),0,IF($C133&lt;AA$4,Z133-Z133/(Q133-(AA$4-$C133)),IF($C133=AA$4,$I133-$I133/Q133,0)))</f>
        <v>0</v>
      </c>
      <c r="AB133" s="65">
        <f t="shared" ref="AB133:AB196" si="167">IF(OR($C133=0,$I133=0,R133-(AB$4-$C133)=0),0,IF($C133&lt;AB$4,AA133-AA133/(R133-(AB$4-$C133)),IF($C133=AB$4,$I133-$I133/R133,0)))</f>
        <v>0</v>
      </c>
    </row>
    <row r="134" spans="1:28" s="15" customFormat="1" x14ac:dyDescent="0.25">
      <c r="A134" s="61"/>
      <c r="B134" s="49"/>
      <c r="C134" s="53"/>
      <c r="D134" s="51"/>
      <c r="E134" s="51"/>
      <c r="F134" s="51"/>
      <c r="G134" s="67">
        <f t="shared" ref="G134:G197" si="168">D134+E134-F134</f>
        <v>0</v>
      </c>
      <c r="H134" s="49"/>
      <c r="I134" s="67">
        <f t="shared" ref="I134:I197" si="169">G134-H134</f>
        <v>0</v>
      </c>
      <c r="J134" s="66">
        <f>IF(ISBLANK($B134),0,VLOOKUP($B134,Listen!$A$2:$C$44,2,FALSE))</f>
        <v>0</v>
      </c>
      <c r="K134" s="66">
        <f>IF(ISBLANK($B134),0,VLOOKUP($B134,Listen!$A$2:$C$44,3,FALSE))</f>
        <v>0</v>
      </c>
      <c r="L134" s="54">
        <f t="shared" ref="L134:L197" si="170">$J134</f>
        <v>0</v>
      </c>
      <c r="M134" s="54">
        <f t="shared" si="109"/>
        <v>0</v>
      </c>
      <c r="N134" s="54">
        <f t="shared" si="110"/>
        <v>0</v>
      </c>
      <c r="O134" s="54">
        <f t="shared" ref="O134" si="171">N134</f>
        <v>0</v>
      </c>
      <c r="P134" s="54">
        <f t="shared" si="160"/>
        <v>0</v>
      </c>
      <c r="Q134" s="54">
        <f t="shared" ref="Q134:Q197" si="172">P134</f>
        <v>0</v>
      </c>
      <c r="R134" s="54">
        <f t="shared" ref="R134:R197" si="173">Q134</f>
        <v>0</v>
      </c>
      <c r="S134" s="65">
        <f t="shared" si="126"/>
        <v>0</v>
      </c>
      <c r="T134" s="65">
        <f>IF(C134=A_Stammdaten!$B$9,$I134-D_SAV!$U134,HLOOKUP(A_Stammdaten!$B$9-1,$V$4:$AB$2004,ROW(C134)-3,FALSE)-$U134)</f>
        <v>0</v>
      </c>
      <c r="U134" s="65">
        <f>HLOOKUP(A_Stammdaten!$B$9,$V$4:$AB$2004,ROW(C134)-3,FALSE)</f>
        <v>0</v>
      </c>
      <c r="V134" s="65">
        <f t="shared" si="161"/>
        <v>0</v>
      </c>
      <c r="W134" s="65">
        <f t="shared" si="162"/>
        <v>0</v>
      </c>
      <c r="X134" s="65">
        <f t="shared" si="163"/>
        <v>0</v>
      </c>
      <c r="Y134" s="65">
        <f t="shared" si="164"/>
        <v>0</v>
      </c>
      <c r="Z134" s="65">
        <f t="shared" si="165"/>
        <v>0</v>
      </c>
      <c r="AA134" s="65">
        <f t="shared" si="166"/>
        <v>0</v>
      </c>
      <c r="AB134" s="65">
        <f t="shared" si="167"/>
        <v>0</v>
      </c>
    </row>
    <row r="135" spans="1:28" s="15" customFormat="1" x14ac:dyDescent="0.25">
      <c r="A135" s="61"/>
      <c r="B135" s="49"/>
      <c r="C135" s="53"/>
      <c r="D135" s="51"/>
      <c r="E135" s="51"/>
      <c r="F135" s="51"/>
      <c r="G135" s="67">
        <f t="shared" si="168"/>
        <v>0</v>
      </c>
      <c r="H135" s="49"/>
      <c r="I135" s="67">
        <f t="shared" si="169"/>
        <v>0</v>
      </c>
      <c r="J135" s="66">
        <f>IF(ISBLANK($B135),0,VLOOKUP($B135,Listen!$A$2:$C$44,2,FALSE))</f>
        <v>0</v>
      </c>
      <c r="K135" s="66">
        <f>IF(ISBLANK($B135),0,VLOOKUP($B135,Listen!$A$2:$C$44,3,FALSE))</f>
        <v>0</v>
      </c>
      <c r="L135" s="54">
        <f t="shared" si="170"/>
        <v>0</v>
      </c>
      <c r="M135" s="54">
        <f t="shared" si="109"/>
        <v>0</v>
      </c>
      <c r="N135" s="54">
        <f t="shared" si="110"/>
        <v>0</v>
      </c>
      <c r="O135" s="54">
        <f t="shared" ref="O135" si="174">N135</f>
        <v>0</v>
      </c>
      <c r="P135" s="54">
        <f t="shared" si="160"/>
        <v>0</v>
      </c>
      <c r="Q135" s="54">
        <f t="shared" si="172"/>
        <v>0</v>
      </c>
      <c r="R135" s="54">
        <f t="shared" si="173"/>
        <v>0</v>
      </c>
      <c r="S135" s="65">
        <f t="shared" si="126"/>
        <v>0</v>
      </c>
      <c r="T135" s="65">
        <f>IF(C135=A_Stammdaten!$B$9,$I135-D_SAV!$U135,HLOOKUP(A_Stammdaten!$B$9-1,$V$4:$AB$2004,ROW(C135)-3,FALSE)-$U135)</f>
        <v>0</v>
      </c>
      <c r="U135" s="65">
        <f>HLOOKUP(A_Stammdaten!$B$9,$V$4:$AB$2004,ROW(C135)-3,FALSE)</f>
        <v>0</v>
      </c>
      <c r="V135" s="65">
        <f t="shared" si="161"/>
        <v>0</v>
      </c>
      <c r="W135" s="65">
        <f t="shared" si="162"/>
        <v>0</v>
      </c>
      <c r="X135" s="65">
        <f t="shared" si="163"/>
        <v>0</v>
      </c>
      <c r="Y135" s="65">
        <f t="shared" si="164"/>
        <v>0</v>
      </c>
      <c r="Z135" s="65">
        <f t="shared" si="165"/>
        <v>0</v>
      </c>
      <c r="AA135" s="65">
        <f t="shared" si="166"/>
        <v>0</v>
      </c>
      <c r="AB135" s="65">
        <f t="shared" si="167"/>
        <v>0</v>
      </c>
    </row>
    <row r="136" spans="1:28" s="15" customFormat="1" x14ac:dyDescent="0.25">
      <c r="A136" s="61"/>
      <c r="B136" s="49"/>
      <c r="C136" s="53"/>
      <c r="D136" s="51"/>
      <c r="E136" s="51"/>
      <c r="F136" s="51"/>
      <c r="G136" s="67">
        <f t="shared" si="168"/>
        <v>0</v>
      </c>
      <c r="H136" s="49"/>
      <c r="I136" s="67">
        <f t="shared" si="169"/>
        <v>0</v>
      </c>
      <c r="J136" s="66">
        <f>IF(ISBLANK($B136),0,VLOOKUP($B136,Listen!$A$2:$C$44,2,FALSE))</f>
        <v>0</v>
      </c>
      <c r="K136" s="66">
        <f>IF(ISBLANK($B136),0,VLOOKUP($B136,Listen!$A$2:$C$44,3,FALSE))</f>
        <v>0</v>
      </c>
      <c r="L136" s="54">
        <f t="shared" si="170"/>
        <v>0</v>
      </c>
      <c r="M136" s="54">
        <f t="shared" si="109"/>
        <v>0</v>
      </c>
      <c r="N136" s="54">
        <f t="shared" si="110"/>
        <v>0</v>
      </c>
      <c r="O136" s="54">
        <f t="shared" ref="O136" si="175">N136</f>
        <v>0</v>
      </c>
      <c r="P136" s="54">
        <f t="shared" si="160"/>
        <v>0</v>
      </c>
      <c r="Q136" s="54">
        <f t="shared" si="172"/>
        <v>0</v>
      </c>
      <c r="R136" s="54">
        <f t="shared" si="173"/>
        <v>0</v>
      </c>
      <c r="S136" s="65">
        <f t="shared" si="126"/>
        <v>0</v>
      </c>
      <c r="T136" s="65">
        <f>IF(C136=A_Stammdaten!$B$9,$I136-D_SAV!$U136,HLOOKUP(A_Stammdaten!$B$9-1,$V$4:$AB$2004,ROW(C136)-3,FALSE)-$U136)</f>
        <v>0</v>
      </c>
      <c r="U136" s="65">
        <f>HLOOKUP(A_Stammdaten!$B$9,$V$4:$AB$2004,ROW(C136)-3,FALSE)</f>
        <v>0</v>
      </c>
      <c r="V136" s="65">
        <f t="shared" si="161"/>
        <v>0</v>
      </c>
      <c r="W136" s="65">
        <f t="shared" si="162"/>
        <v>0</v>
      </c>
      <c r="X136" s="65">
        <f t="shared" si="163"/>
        <v>0</v>
      </c>
      <c r="Y136" s="65">
        <f t="shared" si="164"/>
        <v>0</v>
      </c>
      <c r="Z136" s="65">
        <f t="shared" si="165"/>
        <v>0</v>
      </c>
      <c r="AA136" s="65">
        <f t="shared" si="166"/>
        <v>0</v>
      </c>
      <c r="AB136" s="65">
        <f t="shared" si="167"/>
        <v>0</v>
      </c>
    </row>
    <row r="137" spans="1:28" s="15" customFormat="1" x14ac:dyDescent="0.25">
      <c r="A137" s="61"/>
      <c r="B137" s="49"/>
      <c r="C137" s="53"/>
      <c r="D137" s="51"/>
      <c r="E137" s="51"/>
      <c r="F137" s="51"/>
      <c r="G137" s="67">
        <f t="shared" si="168"/>
        <v>0</v>
      </c>
      <c r="H137" s="49"/>
      <c r="I137" s="67">
        <f t="shared" si="169"/>
        <v>0</v>
      </c>
      <c r="J137" s="66">
        <f>IF(ISBLANK($B137),0,VLOOKUP($B137,Listen!$A$2:$C$44,2,FALSE))</f>
        <v>0</v>
      </c>
      <c r="K137" s="66">
        <f>IF(ISBLANK($B137),0,VLOOKUP($B137,Listen!$A$2:$C$44,3,FALSE))</f>
        <v>0</v>
      </c>
      <c r="L137" s="54">
        <f t="shared" si="170"/>
        <v>0</v>
      </c>
      <c r="M137" s="54">
        <f t="shared" si="109"/>
        <v>0</v>
      </c>
      <c r="N137" s="54">
        <f t="shared" si="110"/>
        <v>0</v>
      </c>
      <c r="O137" s="54">
        <f t="shared" ref="O137" si="176">N137</f>
        <v>0</v>
      </c>
      <c r="P137" s="54">
        <f t="shared" si="160"/>
        <v>0</v>
      </c>
      <c r="Q137" s="54">
        <f t="shared" si="172"/>
        <v>0</v>
      </c>
      <c r="R137" s="54">
        <f t="shared" si="173"/>
        <v>0</v>
      </c>
      <c r="S137" s="65">
        <f t="shared" si="126"/>
        <v>0</v>
      </c>
      <c r="T137" s="65">
        <f>IF(C137=A_Stammdaten!$B$9,$I137-D_SAV!$U137,HLOOKUP(A_Stammdaten!$B$9-1,$V$4:$AB$2004,ROW(C137)-3,FALSE)-$U137)</f>
        <v>0</v>
      </c>
      <c r="U137" s="65">
        <f>HLOOKUP(A_Stammdaten!$B$9,$V$4:$AB$2004,ROW(C137)-3,FALSE)</f>
        <v>0</v>
      </c>
      <c r="V137" s="65">
        <f t="shared" si="161"/>
        <v>0</v>
      </c>
      <c r="W137" s="65">
        <f t="shared" si="162"/>
        <v>0</v>
      </c>
      <c r="X137" s="65">
        <f t="shared" si="163"/>
        <v>0</v>
      </c>
      <c r="Y137" s="65">
        <f t="shared" si="164"/>
        <v>0</v>
      </c>
      <c r="Z137" s="65">
        <f t="shared" si="165"/>
        <v>0</v>
      </c>
      <c r="AA137" s="65">
        <f t="shared" si="166"/>
        <v>0</v>
      </c>
      <c r="AB137" s="65">
        <f t="shared" si="167"/>
        <v>0</v>
      </c>
    </row>
    <row r="138" spans="1:28" s="15" customFormat="1" x14ac:dyDescent="0.25">
      <c r="A138" s="61"/>
      <c r="B138" s="49"/>
      <c r="C138" s="53"/>
      <c r="D138" s="51"/>
      <c r="E138" s="51"/>
      <c r="F138" s="51"/>
      <c r="G138" s="67">
        <f t="shared" si="168"/>
        <v>0</v>
      </c>
      <c r="H138" s="49"/>
      <c r="I138" s="67">
        <f t="shared" si="169"/>
        <v>0</v>
      </c>
      <c r="J138" s="66">
        <f>IF(ISBLANK($B138),0,VLOOKUP($B138,Listen!$A$2:$C$44,2,FALSE))</f>
        <v>0</v>
      </c>
      <c r="K138" s="66">
        <f>IF(ISBLANK($B138),0,VLOOKUP($B138,Listen!$A$2:$C$44,3,FALSE))</f>
        <v>0</v>
      </c>
      <c r="L138" s="54">
        <f t="shared" si="170"/>
        <v>0</v>
      </c>
      <c r="M138" s="54">
        <f t="shared" si="109"/>
        <v>0</v>
      </c>
      <c r="N138" s="54">
        <f t="shared" si="110"/>
        <v>0</v>
      </c>
      <c r="O138" s="54">
        <f t="shared" ref="O138" si="177">N138</f>
        <v>0</v>
      </c>
      <c r="P138" s="54">
        <f t="shared" si="160"/>
        <v>0</v>
      </c>
      <c r="Q138" s="54">
        <f t="shared" si="172"/>
        <v>0</v>
      </c>
      <c r="R138" s="54">
        <f t="shared" si="173"/>
        <v>0</v>
      </c>
      <c r="S138" s="65">
        <f t="shared" si="126"/>
        <v>0</v>
      </c>
      <c r="T138" s="65">
        <f>IF(C138=A_Stammdaten!$B$9,$I138-D_SAV!$U138,HLOOKUP(A_Stammdaten!$B$9-1,$V$4:$AB$2004,ROW(C138)-3,FALSE)-$U138)</f>
        <v>0</v>
      </c>
      <c r="U138" s="65">
        <f>HLOOKUP(A_Stammdaten!$B$9,$V$4:$AB$2004,ROW(C138)-3,FALSE)</f>
        <v>0</v>
      </c>
      <c r="V138" s="65">
        <f t="shared" si="161"/>
        <v>0</v>
      </c>
      <c r="W138" s="65">
        <f t="shared" si="162"/>
        <v>0</v>
      </c>
      <c r="X138" s="65">
        <f t="shared" si="163"/>
        <v>0</v>
      </c>
      <c r="Y138" s="65">
        <f t="shared" si="164"/>
        <v>0</v>
      </c>
      <c r="Z138" s="65">
        <f t="shared" si="165"/>
        <v>0</v>
      </c>
      <c r="AA138" s="65">
        <f t="shared" si="166"/>
        <v>0</v>
      </c>
      <c r="AB138" s="65">
        <f t="shared" si="167"/>
        <v>0</v>
      </c>
    </row>
    <row r="139" spans="1:28" s="15" customFormat="1" x14ac:dyDescent="0.25">
      <c r="A139" s="61"/>
      <c r="B139" s="49"/>
      <c r="C139" s="53"/>
      <c r="D139" s="51"/>
      <c r="E139" s="51"/>
      <c r="F139" s="51"/>
      <c r="G139" s="67">
        <f t="shared" si="168"/>
        <v>0</v>
      </c>
      <c r="H139" s="49"/>
      <c r="I139" s="67">
        <f t="shared" si="169"/>
        <v>0</v>
      </c>
      <c r="J139" s="66">
        <f>IF(ISBLANK($B139),0,VLOOKUP($B139,Listen!$A$2:$C$44,2,FALSE))</f>
        <v>0</v>
      </c>
      <c r="K139" s="66">
        <f>IF(ISBLANK($B139),0,VLOOKUP($B139,Listen!$A$2:$C$44,3,FALSE))</f>
        <v>0</v>
      </c>
      <c r="L139" s="54">
        <f t="shared" si="170"/>
        <v>0</v>
      </c>
      <c r="M139" s="54">
        <f t="shared" si="109"/>
        <v>0</v>
      </c>
      <c r="N139" s="54">
        <f t="shared" si="110"/>
        <v>0</v>
      </c>
      <c r="O139" s="54">
        <f t="shared" ref="O139" si="178">N139</f>
        <v>0</v>
      </c>
      <c r="P139" s="54">
        <f t="shared" si="160"/>
        <v>0</v>
      </c>
      <c r="Q139" s="54">
        <f t="shared" si="172"/>
        <v>0</v>
      </c>
      <c r="R139" s="54">
        <f t="shared" si="173"/>
        <v>0</v>
      </c>
      <c r="S139" s="65">
        <f t="shared" si="126"/>
        <v>0</v>
      </c>
      <c r="T139" s="65">
        <f>IF(C139=A_Stammdaten!$B$9,$I139-D_SAV!$U139,HLOOKUP(A_Stammdaten!$B$9-1,$V$4:$AB$2004,ROW(C139)-3,FALSE)-$U139)</f>
        <v>0</v>
      </c>
      <c r="U139" s="65">
        <f>HLOOKUP(A_Stammdaten!$B$9,$V$4:$AB$2004,ROW(C139)-3,FALSE)</f>
        <v>0</v>
      </c>
      <c r="V139" s="65">
        <f t="shared" si="161"/>
        <v>0</v>
      </c>
      <c r="W139" s="65">
        <f t="shared" si="162"/>
        <v>0</v>
      </c>
      <c r="X139" s="65">
        <f t="shared" si="163"/>
        <v>0</v>
      </c>
      <c r="Y139" s="65">
        <f t="shared" si="164"/>
        <v>0</v>
      </c>
      <c r="Z139" s="65">
        <f t="shared" si="165"/>
        <v>0</v>
      </c>
      <c r="AA139" s="65">
        <f t="shared" si="166"/>
        <v>0</v>
      </c>
      <c r="AB139" s="65">
        <f t="shared" si="167"/>
        <v>0</v>
      </c>
    </row>
    <row r="140" spans="1:28" s="15" customFormat="1" x14ac:dyDescent="0.25">
      <c r="A140" s="61"/>
      <c r="B140" s="49"/>
      <c r="C140" s="53"/>
      <c r="D140" s="51"/>
      <c r="E140" s="51"/>
      <c r="F140" s="51"/>
      <c r="G140" s="67">
        <f t="shared" si="168"/>
        <v>0</v>
      </c>
      <c r="H140" s="49"/>
      <c r="I140" s="67">
        <f t="shared" si="169"/>
        <v>0</v>
      </c>
      <c r="J140" s="66">
        <f>IF(ISBLANK($B140),0,VLOOKUP($B140,Listen!$A$2:$C$44,2,FALSE))</f>
        <v>0</v>
      </c>
      <c r="K140" s="66">
        <f>IF(ISBLANK($B140),0,VLOOKUP($B140,Listen!$A$2:$C$44,3,FALSE))</f>
        <v>0</v>
      </c>
      <c r="L140" s="54">
        <f t="shared" si="170"/>
        <v>0</v>
      </c>
      <c r="M140" s="54">
        <f t="shared" si="109"/>
        <v>0</v>
      </c>
      <c r="N140" s="54">
        <f t="shared" si="110"/>
        <v>0</v>
      </c>
      <c r="O140" s="54">
        <f t="shared" ref="O140" si="179">N140</f>
        <v>0</v>
      </c>
      <c r="P140" s="54">
        <f t="shared" si="160"/>
        <v>0</v>
      </c>
      <c r="Q140" s="54">
        <f t="shared" si="172"/>
        <v>0</v>
      </c>
      <c r="R140" s="54">
        <f t="shared" si="173"/>
        <v>0</v>
      </c>
      <c r="S140" s="65">
        <f t="shared" si="126"/>
        <v>0</v>
      </c>
      <c r="T140" s="65">
        <f>IF(C140=A_Stammdaten!$B$9,$I140-D_SAV!$U140,HLOOKUP(A_Stammdaten!$B$9-1,$V$4:$AB$2004,ROW(C140)-3,FALSE)-$U140)</f>
        <v>0</v>
      </c>
      <c r="U140" s="65">
        <f>HLOOKUP(A_Stammdaten!$B$9,$V$4:$AB$2004,ROW(C140)-3,FALSE)</f>
        <v>0</v>
      </c>
      <c r="V140" s="65">
        <f t="shared" si="161"/>
        <v>0</v>
      </c>
      <c r="W140" s="65">
        <f t="shared" si="162"/>
        <v>0</v>
      </c>
      <c r="X140" s="65">
        <f t="shared" si="163"/>
        <v>0</v>
      </c>
      <c r="Y140" s="65">
        <f t="shared" si="164"/>
        <v>0</v>
      </c>
      <c r="Z140" s="65">
        <f t="shared" si="165"/>
        <v>0</v>
      </c>
      <c r="AA140" s="65">
        <f t="shared" si="166"/>
        <v>0</v>
      </c>
      <c r="AB140" s="65">
        <f t="shared" si="167"/>
        <v>0</v>
      </c>
    </row>
    <row r="141" spans="1:28" s="15" customFormat="1" x14ac:dyDescent="0.25">
      <c r="A141" s="61"/>
      <c r="B141" s="49"/>
      <c r="C141" s="53"/>
      <c r="D141" s="51"/>
      <c r="E141" s="51"/>
      <c r="F141" s="51"/>
      <c r="G141" s="67">
        <f t="shared" si="168"/>
        <v>0</v>
      </c>
      <c r="H141" s="49"/>
      <c r="I141" s="67">
        <f t="shared" si="169"/>
        <v>0</v>
      </c>
      <c r="J141" s="66">
        <f>IF(ISBLANK($B141),0,VLOOKUP($B141,Listen!$A$2:$C$44,2,FALSE))</f>
        <v>0</v>
      </c>
      <c r="K141" s="66">
        <f>IF(ISBLANK($B141),0,VLOOKUP($B141,Listen!$A$2:$C$44,3,FALSE))</f>
        <v>0</v>
      </c>
      <c r="L141" s="54">
        <f t="shared" si="170"/>
        <v>0</v>
      </c>
      <c r="M141" s="54">
        <f t="shared" si="109"/>
        <v>0</v>
      </c>
      <c r="N141" s="54">
        <f t="shared" si="110"/>
        <v>0</v>
      </c>
      <c r="O141" s="54">
        <f t="shared" ref="O141" si="180">N141</f>
        <v>0</v>
      </c>
      <c r="P141" s="54">
        <f t="shared" si="160"/>
        <v>0</v>
      </c>
      <c r="Q141" s="54">
        <f t="shared" si="172"/>
        <v>0</v>
      </c>
      <c r="R141" s="54">
        <f t="shared" si="173"/>
        <v>0</v>
      </c>
      <c r="S141" s="65">
        <f t="shared" si="126"/>
        <v>0</v>
      </c>
      <c r="T141" s="65">
        <f>IF(C141=A_Stammdaten!$B$9,$I141-D_SAV!$U141,HLOOKUP(A_Stammdaten!$B$9-1,$V$4:$AB$2004,ROW(C141)-3,FALSE)-$U141)</f>
        <v>0</v>
      </c>
      <c r="U141" s="65">
        <f>HLOOKUP(A_Stammdaten!$B$9,$V$4:$AB$2004,ROW(C141)-3,FALSE)</f>
        <v>0</v>
      </c>
      <c r="V141" s="65">
        <f t="shared" si="161"/>
        <v>0</v>
      </c>
      <c r="W141" s="65">
        <f t="shared" si="162"/>
        <v>0</v>
      </c>
      <c r="X141" s="65">
        <f t="shared" si="163"/>
        <v>0</v>
      </c>
      <c r="Y141" s="65">
        <f t="shared" si="164"/>
        <v>0</v>
      </c>
      <c r="Z141" s="65">
        <f t="shared" si="165"/>
        <v>0</v>
      </c>
      <c r="AA141" s="65">
        <f t="shared" si="166"/>
        <v>0</v>
      </c>
      <c r="AB141" s="65">
        <f t="shared" si="167"/>
        <v>0</v>
      </c>
    </row>
    <row r="142" spans="1:28" s="15" customFormat="1" x14ac:dyDescent="0.25">
      <c r="A142" s="61"/>
      <c r="B142" s="49"/>
      <c r="C142" s="53"/>
      <c r="D142" s="51"/>
      <c r="E142" s="51"/>
      <c r="F142" s="51"/>
      <c r="G142" s="67">
        <f t="shared" si="168"/>
        <v>0</v>
      </c>
      <c r="H142" s="49"/>
      <c r="I142" s="67">
        <f t="shared" si="169"/>
        <v>0</v>
      </c>
      <c r="J142" s="66">
        <f>IF(ISBLANK($B142),0,VLOOKUP($B142,Listen!$A$2:$C$44,2,FALSE))</f>
        <v>0</v>
      </c>
      <c r="K142" s="66">
        <f>IF(ISBLANK($B142),0,VLOOKUP($B142,Listen!$A$2:$C$44,3,FALSE))</f>
        <v>0</v>
      </c>
      <c r="L142" s="54">
        <f t="shared" si="170"/>
        <v>0</v>
      </c>
      <c r="M142" s="54">
        <f t="shared" si="109"/>
        <v>0</v>
      </c>
      <c r="N142" s="54">
        <f t="shared" si="110"/>
        <v>0</v>
      </c>
      <c r="O142" s="54">
        <f t="shared" ref="O142" si="181">N142</f>
        <v>0</v>
      </c>
      <c r="P142" s="54">
        <f t="shared" si="160"/>
        <v>0</v>
      </c>
      <c r="Q142" s="54">
        <f t="shared" si="172"/>
        <v>0</v>
      </c>
      <c r="R142" s="54">
        <f t="shared" si="173"/>
        <v>0</v>
      </c>
      <c r="S142" s="65">
        <f t="shared" si="126"/>
        <v>0</v>
      </c>
      <c r="T142" s="65">
        <f>IF(C142=A_Stammdaten!$B$9,$I142-D_SAV!$U142,HLOOKUP(A_Stammdaten!$B$9-1,$V$4:$AB$2004,ROW(C142)-3,FALSE)-$U142)</f>
        <v>0</v>
      </c>
      <c r="U142" s="65">
        <f>HLOOKUP(A_Stammdaten!$B$9,$V$4:$AB$2004,ROW(C142)-3,FALSE)</f>
        <v>0</v>
      </c>
      <c r="V142" s="65">
        <f t="shared" si="161"/>
        <v>0</v>
      </c>
      <c r="W142" s="65">
        <f t="shared" si="162"/>
        <v>0</v>
      </c>
      <c r="X142" s="65">
        <f t="shared" si="163"/>
        <v>0</v>
      </c>
      <c r="Y142" s="65">
        <f t="shared" si="164"/>
        <v>0</v>
      </c>
      <c r="Z142" s="65">
        <f t="shared" si="165"/>
        <v>0</v>
      </c>
      <c r="AA142" s="65">
        <f t="shared" si="166"/>
        <v>0</v>
      </c>
      <c r="AB142" s="65">
        <f t="shared" si="167"/>
        <v>0</v>
      </c>
    </row>
    <row r="143" spans="1:28" s="15" customFormat="1" x14ac:dyDescent="0.25">
      <c r="A143" s="61"/>
      <c r="B143" s="49"/>
      <c r="C143" s="53"/>
      <c r="D143" s="51"/>
      <c r="E143" s="51"/>
      <c r="F143" s="51"/>
      <c r="G143" s="67">
        <f t="shared" si="168"/>
        <v>0</v>
      </c>
      <c r="H143" s="49"/>
      <c r="I143" s="67">
        <f t="shared" si="169"/>
        <v>0</v>
      </c>
      <c r="J143" s="66">
        <f>IF(ISBLANK($B143),0,VLOOKUP($B143,Listen!$A$2:$C$44,2,FALSE))</f>
        <v>0</v>
      </c>
      <c r="K143" s="66">
        <f>IF(ISBLANK($B143),0,VLOOKUP($B143,Listen!$A$2:$C$44,3,FALSE))</f>
        <v>0</v>
      </c>
      <c r="L143" s="54">
        <f t="shared" si="170"/>
        <v>0</v>
      </c>
      <c r="M143" s="54">
        <f t="shared" si="109"/>
        <v>0</v>
      </c>
      <c r="N143" s="54">
        <f t="shared" si="110"/>
        <v>0</v>
      </c>
      <c r="O143" s="54">
        <f t="shared" ref="O143" si="182">N143</f>
        <v>0</v>
      </c>
      <c r="P143" s="54">
        <f t="shared" si="160"/>
        <v>0</v>
      </c>
      <c r="Q143" s="54">
        <f t="shared" si="172"/>
        <v>0</v>
      </c>
      <c r="R143" s="54">
        <f t="shared" si="173"/>
        <v>0</v>
      </c>
      <c r="S143" s="65">
        <f t="shared" si="126"/>
        <v>0</v>
      </c>
      <c r="T143" s="65">
        <f>IF(C143=A_Stammdaten!$B$9,$I143-D_SAV!$U143,HLOOKUP(A_Stammdaten!$B$9-1,$V$4:$AB$2004,ROW(C143)-3,FALSE)-$U143)</f>
        <v>0</v>
      </c>
      <c r="U143" s="65">
        <f>HLOOKUP(A_Stammdaten!$B$9,$V$4:$AB$2004,ROW(C143)-3,FALSE)</f>
        <v>0</v>
      </c>
      <c r="V143" s="65">
        <f t="shared" si="161"/>
        <v>0</v>
      </c>
      <c r="W143" s="65">
        <f t="shared" si="162"/>
        <v>0</v>
      </c>
      <c r="X143" s="65">
        <f t="shared" si="163"/>
        <v>0</v>
      </c>
      <c r="Y143" s="65">
        <f t="shared" si="164"/>
        <v>0</v>
      </c>
      <c r="Z143" s="65">
        <f t="shared" si="165"/>
        <v>0</v>
      </c>
      <c r="AA143" s="65">
        <f t="shared" si="166"/>
        <v>0</v>
      </c>
      <c r="AB143" s="65">
        <f t="shared" si="167"/>
        <v>0</v>
      </c>
    </row>
    <row r="144" spans="1:28" s="15" customFormat="1" x14ac:dyDescent="0.25">
      <c r="A144" s="61"/>
      <c r="B144" s="49"/>
      <c r="C144" s="53"/>
      <c r="D144" s="51"/>
      <c r="E144" s="51"/>
      <c r="F144" s="51"/>
      <c r="G144" s="67">
        <f t="shared" si="168"/>
        <v>0</v>
      </c>
      <c r="H144" s="49"/>
      <c r="I144" s="67">
        <f t="shared" si="169"/>
        <v>0</v>
      </c>
      <c r="J144" s="66">
        <f>IF(ISBLANK($B144),0,VLOOKUP($B144,Listen!$A$2:$C$44,2,FALSE))</f>
        <v>0</v>
      </c>
      <c r="K144" s="66">
        <f>IF(ISBLANK($B144),0,VLOOKUP($B144,Listen!$A$2:$C$44,3,FALSE))</f>
        <v>0</v>
      </c>
      <c r="L144" s="54">
        <f t="shared" si="170"/>
        <v>0</v>
      </c>
      <c r="M144" s="54">
        <f t="shared" si="109"/>
        <v>0</v>
      </c>
      <c r="N144" s="54">
        <f t="shared" si="110"/>
        <v>0</v>
      </c>
      <c r="O144" s="54">
        <f t="shared" ref="O144" si="183">N144</f>
        <v>0</v>
      </c>
      <c r="P144" s="54">
        <f t="shared" si="160"/>
        <v>0</v>
      </c>
      <c r="Q144" s="54">
        <f t="shared" si="172"/>
        <v>0</v>
      </c>
      <c r="R144" s="54">
        <f t="shared" si="173"/>
        <v>0</v>
      </c>
      <c r="S144" s="65">
        <f t="shared" si="126"/>
        <v>0</v>
      </c>
      <c r="T144" s="65">
        <f>IF(C144=A_Stammdaten!$B$9,$I144-D_SAV!$U144,HLOOKUP(A_Stammdaten!$B$9-1,$V$4:$AB$2004,ROW(C144)-3,FALSE)-$U144)</f>
        <v>0</v>
      </c>
      <c r="U144" s="65">
        <f>HLOOKUP(A_Stammdaten!$B$9,$V$4:$AB$2004,ROW(C144)-3,FALSE)</f>
        <v>0</v>
      </c>
      <c r="V144" s="65">
        <f t="shared" si="161"/>
        <v>0</v>
      </c>
      <c r="W144" s="65">
        <f t="shared" si="162"/>
        <v>0</v>
      </c>
      <c r="X144" s="65">
        <f t="shared" si="163"/>
        <v>0</v>
      </c>
      <c r="Y144" s="65">
        <f t="shared" si="164"/>
        <v>0</v>
      </c>
      <c r="Z144" s="65">
        <f t="shared" si="165"/>
        <v>0</v>
      </c>
      <c r="AA144" s="65">
        <f t="shared" si="166"/>
        <v>0</v>
      </c>
      <c r="AB144" s="65">
        <f t="shared" si="167"/>
        <v>0</v>
      </c>
    </row>
    <row r="145" spans="1:28" s="15" customFormat="1" x14ac:dyDescent="0.25">
      <c r="A145" s="61"/>
      <c r="B145" s="49"/>
      <c r="C145" s="53"/>
      <c r="D145" s="51"/>
      <c r="E145" s="51"/>
      <c r="F145" s="51"/>
      <c r="G145" s="67">
        <f t="shared" si="168"/>
        <v>0</v>
      </c>
      <c r="H145" s="49"/>
      <c r="I145" s="67">
        <f t="shared" si="169"/>
        <v>0</v>
      </c>
      <c r="J145" s="66">
        <f>IF(ISBLANK($B145),0,VLOOKUP($B145,Listen!$A$2:$C$44,2,FALSE))</f>
        <v>0</v>
      </c>
      <c r="K145" s="66">
        <f>IF(ISBLANK($B145),0,VLOOKUP($B145,Listen!$A$2:$C$44,3,FALSE))</f>
        <v>0</v>
      </c>
      <c r="L145" s="54">
        <f t="shared" si="170"/>
        <v>0</v>
      </c>
      <c r="M145" s="54">
        <f t="shared" si="109"/>
        <v>0</v>
      </c>
      <c r="N145" s="54">
        <f t="shared" si="110"/>
        <v>0</v>
      </c>
      <c r="O145" s="54">
        <f t="shared" ref="O145" si="184">N145</f>
        <v>0</v>
      </c>
      <c r="P145" s="54">
        <f t="shared" si="160"/>
        <v>0</v>
      </c>
      <c r="Q145" s="54">
        <f t="shared" si="172"/>
        <v>0</v>
      </c>
      <c r="R145" s="54">
        <f t="shared" si="173"/>
        <v>0</v>
      </c>
      <c r="S145" s="65">
        <f t="shared" si="126"/>
        <v>0</v>
      </c>
      <c r="T145" s="65">
        <f>IF(C145=A_Stammdaten!$B$9,$I145-D_SAV!$U145,HLOOKUP(A_Stammdaten!$B$9-1,$V$4:$AB$2004,ROW(C145)-3,FALSE)-$U145)</f>
        <v>0</v>
      </c>
      <c r="U145" s="65">
        <f>HLOOKUP(A_Stammdaten!$B$9,$V$4:$AB$2004,ROW(C145)-3,FALSE)</f>
        <v>0</v>
      </c>
      <c r="V145" s="65">
        <f t="shared" si="161"/>
        <v>0</v>
      </c>
      <c r="W145" s="65">
        <f t="shared" si="162"/>
        <v>0</v>
      </c>
      <c r="X145" s="65">
        <f t="shared" si="163"/>
        <v>0</v>
      </c>
      <c r="Y145" s="65">
        <f t="shared" si="164"/>
        <v>0</v>
      </c>
      <c r="Z145" s="65">
        <f t="shared" si="165"/>
        <v>0</v>
      </c>
      <c r="AA145" s="65">
        <f t="shared" si="166"/>
        <v>0</v>
      </c>
      <c r="AB145" s="65">
        <f t="shared" si="167"/>
        <v>0</v>
      </c>
    </row>
    <row r="146" spans="1:28" s="15" customFormat="1" x14ac:dyDescent="0.25">
      <c r="A146" s="61"/>
      <c r="B146" s="49"/>
      <c r="C146" s="53"/>
      <c r="D146" s="51"/>
      <c r="E146" s="51"/>
      <c r="F146" s="51"/>
      <c r="G146" s="67">
        <f t="shared" si="168"/>
        <v>0</v>
      </c>
      <c r="H146" s="49"/>
      <c r="I146" s="67">
        <f t="shared" si="169"/>
        <v>0</v>
      </c>
      <c r="J146" s="66">
        <f>IF(ISBLANK($B146),0,VLOOKUP($B146,Listen!$A$2:$C$44,2,FALSE))</f>
        <v>0</v>
      </c>
      <c r="K146" s="66">
        <f>IF(ISBLANK($B146),0,VLOOKUP($B146,Listen!$A$2:$C$44,3,FALSE))</f>
        <v>0</v>
      </c>
      <c r="L146" s="54">
        <f t="shared" si="170"/>
        <v>0</v>
      </c>
      <c r="M146" s="54">
        <f t="shared" si="109"/>
        <v>0</v>
      </c>
      <c r="N146" s="54">
        <f t="shared" si="110"/>
        <v>0</v>
      </c>
      <c r="O146" s="54">
        <f t="shared" ref="O146" si="185">N146</f>
        <v>0</v>
      </c>
      <c r="P146" s="54">
        <f t="shared" si="160"/>
        <v>0</v>
      </c>
      <c r="Q146" s="54">
        <f t="shared" si="172"/>
        <v>0</v>
      </c>
      <c r="R146" s="54">
        <f t="shared" si="173"/>
        <v>0</v>
      </c>
      <c r="S146" s="65">
        <f t="shared" si="126"/>
        <v>0</v>
      </c>
      <c r="T146" s="65">
        <f>IF(C146=A_Stammdaten!$B$9,$I146-D_SAV!$U146,HLOOKUP(A_Stammdaten!$B$9-1,$V$4:$AB$2004,ROW(C146)-3,FALSE)-$U146)</f>
        <v>0</v>
      </c>
      <c r="U146" s="65">
        <f>HLOOKUP(A_Stammdaten!$B$9,$V$4:$AB$2004,ROW(C146)-3,FALSE)</f>
        <v>0</v>
      </c>
      <c r="V146" s="65">
        <f t="shared" si="161"/>
        <v>0</v>
      </c>
      <c r="W146" s="65">
        <f t="shared" si="162"/>
        <v>0</v>
      </c>
      <c r="X146" s="65">
        <f t="shared" si="163"/>
        <v>0</v>
      </c>
      <c r="Y146" s="65">
        <f t="shared" si="164"/>
        <v>0</v>
      </c>
      <c r="Z146" s="65">
        <f t="shared" si="165"/>
        <v>0</v>
      </c>
      <c r="AA146" s="65">
        <f t="shared" si="166"/>
        <v>0</v>
      </c>
      <c r="AB146" s="65">
        <f t="shared" si="167"/>
        <v>0</v>
      </c>
    </row>
    <row r="147" spans="1:28" s="15" customFormat="1" x14ac:dyDescent="0.25">
      <c r="A147" s="61"/>
      <c r="B147" s="49"/>
      <c r="C147" s="53"/>
      <c r="D147" s="51"/>
      <c r="E147" s="51"/>
      <c r="F147" s="51"/>
      <c r="G147" s="67">
        <f t="shared" si="168"/>
        <v>0</v>
      </c>
      <c r="H147" s="49"/>
      <c r="I147" s="67">
        <f t="shared" si="169"/>
        <v>0</v>
      </c>
      <c r="J147" s="66">
        <f>IF(ISBLANK($B147),0,VLOOKUP($B147,Listen!$A$2:$C$44,2,FALSE))</f>
        <v>0</v>
      </c>
      <c r="K147" s="66">
        <f>IF(ISBLANK($B147),0,VLOOKUP($B147,Listen!$A$2:$C$44,3,FALSE))</f>
        <v>0</v>
      </c>
      <c r="L147" s="54">
        <f t="shared" si="170"/>
        <v>0</v>
      </c>
      <c r="M147" s="54">
        <f t="shared" si="109"/>
        <v>0</v>
      </c>
      <c r="N147" s="54">
        <f t="shared" si="110"/>
        <v>0</v>
      </c>
      <c r="O147" s="54">
        <f t="shared" ref="O147" si="186">N147</f>
        <v>0</v>
      </c>
      <c r="P147" s="54">
        <f t="shared" si="160"/>
        <v>0</v>
      </c>
      <c r="Q147" s="54">
        <f t="shared" si="172"/>
        <v>0</v>
      </c>
      <c r="R147" s="54">
        <f t="shared" si="173"/>
        <v>0</v>
      </c>
      <c r="S147" s="65">
        <f t="shared" si="126"/>
        <v>0</v>
      </c>
      <c r="T147" s="65">
        <f>IF(C147=A_Stammdaten!$B$9,$I147-D_SAV!$U147,HLOOKUP(A_Stammdaten!$B$9-1,$V$4:$AB$2004,ROW(C147)-3,FALSE)-$U147)</f>
        <v>0</v>
      </c>
      <c r="U147" s="65">
        <f>HLOOKUP(A_Stammdaten!$B$9,$V$4:$AB$2004,ROW(C147)-3,FALSE)</f>
        <v>0</v>
      </c>
      <c r="V147" s="65">
        <f t="shared" si="161"/>
        <v>0</v>
      </c>
      <c r="W147" s="65">
        <f t="shared" si="162"/>
        <v>0</v>
      </c>
      <c r="X147" s="65">
        <f t="shared" si="163"/>
        <v>0</v>
      </c>
      <c r="Y147" s="65">
        <f t="shared" si="164"/>
        <v>0</v>
      </c>
      <c r="Z147" s="65">
        <f t="shared" si="165"/>
        <v>0</v>
      </c>
      <c r="AA147" s="65">
        <f t="shared" si="166"/>
        <v>0</v>
      </c>
      <c r="AB147" s="65">
        <f t="shared" si="167"/>
        <v>0</v>
      </c>
    </row>
    <row r="148" spans="1:28" s="15" customFormat="1" x14ac:dyDescent="0.25">
      <c r="A148" s="61"/>
      <c r="B148" s="49"/>
      <c r="C148" s="53"/>
      <c r="D148" s="51"/>
      <c r="E148" s="51"/>
      <c r="F148" s="51"/>
      <c r="G148" s="67">
        <f t="shared" si="168"/>
        <v>0</v>
      </c>
      <c r="H148" s="49"/>
      <c r="I148" s="67">
        <f t="shared" si="169"/>
        <v>0</v>
      </c>
      <c r="J148" s="66">
        <f>IF(ISBLANK($B148),0,VLOOKUP($B148,Listen!$A$2:$C$44,2,FALSE))</f>
        <v>0</v>
      </c>
      <c r="K148" s="66">
        <f>IF(ISBLANK($B148),0,VLOOKUP($B148,Listen!$A$2:$C$44,3,FALSE))</f>
        <v>0</v>
      </c>
      <c r="L148" s="54">
        <f t="shared" si="170"/>
        <v>0</v>
      </c>
      <c r="M148" s="54">
        <f t="shared" si="109"/>
        <v>0</v>
      </c>
      <c r="N148" s="54">
        <f t="shared" si="110"/>
        <v>0</v>
      </c>
      <c r="O148" s="54">
        <f t="shared" ref="O148" si="187">N148</f>
        <v>0</v>
      </c>
      <c r="P148" s="54">
        <f t="shared" si="160"/>
        <v>0</v>
      </c>
      <c r="Q148" s="54">
        <f t="shared" si="172"/>
        <v>0</v>
      </c>
      <c r="R148" s="54">
        <f t="shared" si="173"/>
        <v>0</v>
      </c>
      <c r="S148" s="65">
        <f t="shared" si="126"/>
        <v>0</v>
      </c>
      <c r="T148" s="65">
        <f>IF(C148=A_Stammdaten!$B$9,$I148-D_SAV!$U148,HLOOKUP(A_Stammdaten!$B$9-1,$V$4:$AB$2004,ROW(C148)-3,FALSE)-$U148)</f>
        <v>0</v>
      </c>
      <c r="U148" s="65">
        <f>HLOOKUP(A_Stammdaten!$B$9,$V$4:$AB$2004,ROW(C148)-3,FALSE)</f>
        <v>0</v>
      </c>
      <c r="V148" s="65">
        <f t="shared" si="161"/>
        <v>0</v>
      </c>
      <c r="W148" s="65">
        <f t="shared" si="162"/>
        <v>0</v>
      </c>
      <c r="X148" s="65">
        <f t="shared" si="163"/>
        <v>0</v>
      </c>
      <c r="Y148" s="65">
        <f t="shared" si="164"/>
        <v>0</v>
      </c>
      <c r="Z148" s="65">
        <f t="shared" si="165"/>
        <v>0</v>
      </c>
      <c r="AA148" s="65">
        <f t="shared" si="166"/>
        <v>0</v>
      </c>
      <c r="AB148" s="65">
        <f t="shared" si="167"/>
        <v>0</v>
      </c>
    </row>
    <row r="149" spans="1:28" s="15" customFormat="1" x14ac:dyDescent="0.25">
      <c r="A149" s="61"/>
      <c r="B149" s="49"/>
      <c r="C149" s="53"/>
      <c r="D149" s="51"/>
      <c r="E149" s="51"/>
      <c r="F149" s="51"/>
      <c r="G149" s="67">
        <f t="shared" si="168"/>
        <v>0</v>
      </c>
      <c r="H149" s="49"/>
      <c r="I149" s="67">
        <f t="shared" si="169"/>
        <v>0</v>
      </c>
      <c r="J149" s="66">
        <f>IF(ISBLANK($B149),0,VLOOKUP($B149,Listen!$A$2:$C$44,2,FALSE))</f>
        <v>0</v>
      </c>
      <c r="K149" s="66">
        <f>IF(ISBLANK($B149),0,VLOOKUP($B149,Listen!$A$2:$C$44,3,FALSE))</f>
        <v>0</v>
      </c>
      <c r="L149" s="54">
        <f t="shared" si="170"/>
        <v>0</v>
      </c>
      <c r="M149" s="54">
        <f t="shared" ref="M149:M212" si="188">L149</f>
        <v>0</v>
      </c>
      <c r="N149" s="54">
        <f t="shared" ref="N149:N212" si="189">M149</f>
        <v>0</v>
      </c>
      <c r="O149" s="54">
        <f t="shared" ref="O149:P164" si="190">N149</f>
        <v>0</v>
      </c>
      <c r="P149" s="54">
        <f t="shared" si="190"/>
        <v>0</v>
      </c>
      <c r="Q149" s="54">
        <f t="shared" si="172"/>
        <v>0</v>
      </c>
      <c r="R149" s="54">
        <f t="shared" si="173"/>
        <v>0</v>
      </c>
      <c r="S149" s="65">
        <f t="shared" si="126"/>
        <v>0</v>
      </c>
      <c r="T149" s="65">
        <f>IF(C149=A_Stammdaten!$B$9,$I149-D_SAV!$U149,HLOOKUP(A_Stammdaten!$B$9-1,$V$4:$AB$2004,ROW(C149)-3,FALSE)-$U149)</f>
        <v>0</v>
      </c>
      <c r="U149" s="65">
        <f>HLOOKUP(A_Stammdaten!$B$9,$V$4:$AB$2004,ROW(C149)-3,FALSE)</f>
        <v>0</v>
      </c>
      <c r="V149" s="65">
        <f t="shared" si="161"/>
        <v>0</v>
      </c>
      <c r="W149" s="65">
        <f t="shared" si="162"/>
        <v>0</v>
      </c>
      <c r="X149" s="65">
        <f t="shared" si="163"/>
        <v>0</v>
      </c>
      <c r="Y149" s="65">
        <f t="shared" si="164"/>
        <v>0</v>
      </c>
      <c r="Z149" s="65">
        <f t="shared" si="165"/>
        <v>0</v>
      </c>
      <c r="AA149" s="65">
        <f t="shared" si="166"/>
        <v>0</v>
      </c>
      <c r="AB149" s="65">
        <f t="shared" si="167"/>
        <v>0</v>
      </c>
    </row>
    <row r="150" spans="1:28" s="15" customFormat="1" x14ac:dyDescent="0.25">
      <c r="A150" s="61"/>
      <c r="B150" s="49"/>
      <c r="C150" s="53"/>
      <c r="D150" s="51"/>
      <c r="E150" s="51"/>
      <c r="F150" s="51"/>
      <c r="G150" s="67">
        <f t="shared" si="168"/>
        <v>0</v>
      </c>
      <c r="H150" s="49"/>
      <c r="I150" s="67">
        <f t="shared" si="169"/>
        <v>0</v>
      </c>
      <c r="J150" s="66">
        <f>IF(ISBLANK($B150),0,VLOOKUP($B150,Listen!$A$2:$C$44,2,FALSE))</f>
        <v>0</v>
      </c>
      <c r="K150" s="66">
        <f>IF(ISBLANK($B150),0,VLOOKUP($B150,Listen!$A$2:$C$44,3,FALSE))</f>
        <v>0</v>
      </c>
      <c r="L150" s="54">
        <f t="shared" si="170"/>
        <v>0</v>
      </c>
      <c r="M150" s="54">
        <f t="shared" si="188"/>
        <v>0</v>
      </c>
      <c r="N150" s="54">
        <f t="shared" si="189"/>
        <v>0</v>
      </c>
      <c r="O150" s="54">
        <f t="shared" ref="O150" si="191">N150</f>
        <v>0</v>
      </c>
      <c r="P150" s="54">
        <f t="shared" si="190"/>
        <v>0</v>
      </c>
      <c r="Q150" s="54">
        <f t="shared" si="172"/>
        <v>0</v>
      </c>
      <c r="R150" s="54">
        <f t="shared" si="173"/>
        <v>0</v>
      </c>
      <c r="S150" s="65">
        <f t="shared" si="126"/>
        <v>0</v>
      </c>
      <c r="T150" s="65">
        <f>IF(C150=A_Stammdaten!$B$9,$I150-D_SAV!$U150,HLOOKUP(A_Stammdaten!$B$9-1,$V$4:$AB$2004,ROW(C150)-3,FALSE)-$U150)</f>
        <v>0</v>
      </c>
      <c r="U150" s="65">
        <f>HLOOKUP(A_Stammdaten!$B$9,$V$4:$AB$2004,ROW(C150)-3,FALSE)</f>
        <v>0</v>
      </c>
      <c r="V150" s="65">
        <f t="shared" si="161"/>
        <v>0</v>
      </c>
      <c r="W150" s="65">
        <f t="shared" si="162"/>
        <v>0</v>
      </c>
      <c r="X150" s="65">
        <f t="shared" si="163"/>
        <v>0</v>
      </c>
      <c r="Y150" s="65">
        <f t="shared" si="164"/>
        <v>0</v>
      </c>
      <c r="Z150" s="65">
        <f t="shared" si="165"/>
        <v>0</v>
      </c>
      <c r="AA150" s="65">
        <f t="shared" si="166"/>
        <v>0</v>
      </c>
      <c r="AB150" s="65">
        <f t="shared" si="167"/>
        <v>0</v>
      </c>
    </row>
    <row r="151" spans="1:28" s="15" customFormat="1" x14ac:dyDescent="0.25">
      <c r="A151" s="61"/>
      <c r="B151" s="49"/>
      <c r="C151" s="53"/>
      <c r="D151" s="51"/>
      <c r="E151" s="51"/>
      <c r="F151" s="51"/>
      <c r="G151" s="67">
        <f t="shared" si="168"/>
        <v>0</v>
      </c>
      <c r="H151" s="49"/>
      <c r="I151" s="67">
        <f t="shared" si="169"/>
        <v>0</v>
      </c>
      <c r="J151" s="66">
        <f>IF(ISBLANK($B151),0,VLOOKUP($B151,Listen!$A$2:$C$44,2,FALSE))</f>
        <v>0</v>
      </c>
      <c r="K151" s="66">
        <f>IF(ISBLANK($B151),0,VLOOKUP($B151,Listen!$A$2:$C$44,3,FALSE))</f>
        <v>0</v>
      </c>
      <c r="L151" s="54">
        <f t="shared" si="170"/>
        <v>0</v>
      </c>
      <c r="M151" s="54">
        <f t="shared" si="188"/>
        <v>0</v>
      </c>
      <c r="N151" s="54">
        <f t="shared" si="189"/>
        <v>0</v>
      </c>
      <c r="O151" s="54">
        <f t="shared" ref="O151" si="192">N151</f>
        <v>0</v>
      </c>
      <c r="P151" s="54">
        <f t="shared" si="190"/>
        <v>0</v>
      </c>
      <c r="Q151" s="54">
        <f t="shared" si="172"/>
        <v>0</v>
      </c>
      <c r="R151" s="54">
        <f t="shared" si="173"/>
        <v>0</v>
      </c>
      <c r="S151" s="65">
        <f t="shared" si="126"/>
        <v>0</v>
      </c>
      <c r="T151" s="65">
        <f>IF(C151=A_Stammdaten!$B$9,$I151-D_SAV!$U151,HLOOKUP(A_Stammdaten!$B$9-1,$V$4:$AB$2004,ROW(C151)-3,FALSE)-$U151)</f>
        <v>0</v>
      </c>
      <c r="U151" s="65">
        <f>HLOOKUP(A_Stammdaten!$B$9,$V$4:$AB$2004,ROW(C151)-3,FALSE)</f>
        <v>0</v>
      </c>
      <c r="V151" s="65">
        <f t="shared" si="161"/>
        <v>0</v>
      </c>
      <c r="W151" s="65">
        <f t="shared" si="162"/>
        <v>0</v>
      </c>
      <c r="X151" s="65">
        <f t="shared" si="163"/>
        <v>0</v>
      </c>
      <c r="Y151" s="65">
        <f t="shared" si="164"/>
        <v>0</v>
      </c>
      <c r="Z151" s="65">
        <f t="shared" si="165"/>
        <v>0</v>
      </c>
      <c r="AA151" s="65">
        <f t="shared" si="166"/>
        <v>0</v>
      </c>
      <c r="AB151" s="65">
        <f t="shared" si="167"/>
        <v>0</v>
      </c>
    </row>
    <row r="152" spans="1:28" s="15" customFormat="1" x14ac:dyDescent="0.25">
      <c r="A152" s="61"/>
      <c r="B152" s="49"/>
      <c r="C152" s="53"/>
      <c r="D152" s="51"/>
      <c r="E152" s="51"/>
      <c r="F152" s="51"/>
      <c r="G152" s="67">
        <f t="shared" si="168"/>
        <v>0</v>
      </c>
      <c r="H152" s="49"/>
      <c r="I152" s="67">
        <f t="shared" si="169"/>
        <v>0</v>
      </c>
      <c r="J152" s="66">
        <f>IF(ISBLANK($B152),0,VLOOKUP($B152,Listen!$A$2:$C$44,2,FALSE))</f>
        <v>0</v>
      </c>
      <c r="K152" s="66">
        <f>IF(ISBLANK($B152),0,VLOOKUP($B152,Listen!$A$2:$C$44,3,FALSE))</f>
        <v>0</v>
      </c>
      <c r="L152" s="54">
        <f t="shared" si="170"/>
        <v>0</v>
      </c>
      <c r="M152" s="54">
        <f t="shared" si="188"/>
        <v>0</v>
      </c>
      <c r="N152" s="54">
        <f t="shared" si="189"/>
        <v>0</v>
      </c>
      <c r="O152" s="54">
        <f t="shared" ref="O152" si="193">N152</f>
        <v>0</v>
      </c>
      <c r="P152" s="54">
        <f t="shared" si="190"/>
        <v>0</v>
      </c>
      <c r="Q152" s="54">
        <f t="shared" si="172"/>
        <v>0</v>
      </c>
      <c r="R152" s="54">
        <f t="shared" si="173"/>
        <v>0</v>
      </c>
      <c r="S152" s="65">
        <f t="shared" si="126"/>
        <v>0</v>
      </c>
      <c r="T152" s="65">
        <f>IF(C152=A_Stammdaten!$B$9,$I152-D_SAV!$U152,HLOOKUP(A_Stammdaten!$B$9-1,$V$4:$AB$2004,ROW(C152)-3,FALSE)-$U152)</f>
        <v>0</v>
      </c>
      <c r="U152" s="65">
        <f>HLOOKUP(A_Stammdaten!$B$9,$V$4:$AB$2004,ROW(C152)-3,FALSE)</f>
        <v>0</v>
      </c>
      <c r="V152" s="65">
        <f t="shared" si="161"/>
        <v>0</v>
      </c>
      <c r="W152" s="65">
        <f t="shared" si="162"/>
        <v>0</v>
      </c>
      <c r="X152" s="65">
        <f t="shared" si="163"/>
        <v>0</v>
      </c>
      <c r="Y152" s="65">
        <f t="shared" si="164"/>
        <v>0</v>
      </c>
      <c r="Z152" s="65">
        <f t="shared" si="165"/>
        <v>0</v>
      </c>
      <c r="AA152" s="65">
        <f t="shared" si="166"/>
        <v>0</v>
      </c>
      <c r="AB152" s="65">
        <f t="shared" si="167"/>
        <v>0</v>
      </c>
    </row>
    <row r="153" spans="1:28" s="15" customFormat="1" x14ac:dyDescent="0.25">
      <c r="A153" s="61"/>
      <c r="B153" s="49"/>
      <c r="C153" s="53"/>
      <c r="D153" s="51"/>
      <c r="E153" s="51"/>
      <c r="F153" s="51"/>
      <c r="G153" s="67">
        <f t="shared" si="168"/>
        <v>0</v>
      </c>
      <c r="H153" s="49"/>
      <c r="I153" s="67">
        <f t="shared" si="169"/>
        <v>0</v>
      </c>
      <c r="J153" s="66">
        <f>IF(ISBLANK($B153),0,VLOOKUP($B153,Listen!$A$2:$C$44,2,FALSE))</f>
        <v>0</v>
      </c>
      <c r="K153" s="66">
        <f>IF(ISBLANK($B153),0,VLOOKUP($B153,Listen!$A$2:$C$44,3,FALSE))</f>
        <v>0</v>
      </c>
      <c r="L153" s="54">
        <f t="shared" si="170"/>
        <v>0</v>
      </c>
      <c r="M153" s="54">
        <f t="shared" si="188"/>
        <v>0</v>
      </c>
      <c r="N153" s="54">
        <f t="shared" si="189"/>
        <v>0</v>
      </c>
      <c r="O153" s="54">
        <f t="shared" ref="O153" si="194">N153</f>
        <v>0</v>
      </c>
      <c r="P153" s="54">
        <f t="shared" si="190"/>
        <v>0</v>
      </c>
      <c r="Q153" s="54">
        <f t="shared" si="172"/>
        <v>0</v>
      </c>
      <c r="R153" s="54">
        <f t="shared" si="173"/>
        <v>0</v>
      </c>
      <c r="S153" s="65">
        <f t="shared" si="126"/>
        <v>0</v>
      </c>
      <c r="T153" s="65">
        <f>IF(C153=A_Stammdaten!$B$9,$I153-D_SAV!$U153,HLOOKUP(A_Stammdaten!$B$9-1,$V$4:$AB$2004,ROW(C153)-3,FALSE)-$U153)</f>
        <v>0</v>
      </c>
      <c r="U153" s="65">
        <f>HLOOKUP(A_Stammdaten!$B$9,$V$4:$AB$2004,ROW(C153)-3,FALSE)</f>
        <v>0</v>
      </c>
      <c r="V153" s="65">
        <f t="shared" si="161"/>
        <v>0</v>
      </c>
      <c r="W153" s="65">
        <f t="shared" si="162"/>
        <v>0</v>
      </c>
      <c r="X153" s="65">
        <f t="shared" si="163"/>
        <v>0</v>
      </c>
      <c r="Y153" s="65">
        <f t="shared" si="164"/>
        <v>0</v>
      </c>
      <c r="Z153" s="65">
        <f t="shared" si="165"/>
        <v>0</v>
      </c>
      <c r="AA153" s="65">
        <f t="shared" si="166"/>
        <v>0</v>
      </c>
      <c r="AB153" s="65">
        <f t="shared" si="167"/>
        <v>0</v>
      </c>
    </row>
    <row r="154" spans="1:28" s="15" customFormat="1" x14ac:dyDescent="0.25">
      <c r="A154" s="61"/>
      <c r="B154" s="49"/>
      <c r="C154" s="53"/>
      <c r="D154" s="51"/>
      <c r="E154" s="51"/>
      <c r="F154" s="51"/>
      <c r="G154" s="67">
        <f t="shared" si="168"/>
        <v>0</v>
      </c>
      <c r="H154" s="49"/>
      <c r="I154" s="67">
        <f t="shared" si="169"/>
        <v>0</v>
      </c>
      <c r="J154" s="66">
        <f>IF(ISBLANK($B154),0,VLOOKUP($B154,Listen!$A$2:$C$44,2,FALSE))</f>
        <v>0</v>
      </c>
      <c r="K154" s="66">
        <f>IF(ISBLANK($B154),0,VLOOKUP($B154,Listen!$A$2:$C$44,3,FALSE))</f>
        <v>0</v>
      </c>
      <c r="L154" s="54">
        <f t="shared" si="170"/>
        <v>0</v>
      </c>
      <c r="M154" s="54">
        <f t="shared" si="188"/>
        <v>0</v>
      </c>
      <c r="N154" s="54">
        <f t="shared" si="189"/>
        <v>0</v>
      </c>
      <c r="O154" s="54">
        <f t="shared" ref="O154" si="195">N154</f>
        <v>0</v>
      </c>
      <c r="P154" s="54">
        <f t="shared" si="190"/>
        <v>0</v>
      </c>
      <c r="Q154" s="54">
        <f t="shared" si="172"/>
        <v>0</v>
      </c>
      <c r="R154" s="54">
        <f t="shared" si="173"/>
        <v>0</v>
      </c>
      <c r="S154" s="65">
        <f t="shared" si="126"/>
        <v>0</v>
      </c>
      <c r="T154" s="65">
        <f>IF(C154=A_Stammdaten!$B$9,$I154-D_SAV!$U154,HLOOKUP(A_Stammdaten!$B$9-1,$V$4:$AB$2004,ROW(C154)-3,FALSE)-$U154)</f>
        <v>0</v>
      </c>
      <c r="U154" s="65">
        <f>HLOOKUP(A_Stammdaten!$B$9,$V$4:$AB$2004,ROW(C154)-3,FALSE)</f>
        <v>0</v>
      </c>
      <c r="V154" s="65">
        <f t="shared" si="161"/>
        <v>0</v>
      </c>
      <c r="W154" s="65">
        <f t="shared" si="162"/>
        <v>0</v>
      </c>
      <c r="X154" s="65">
        <f t="shared" si="163"/>
        <v>0</v>
      </c>
      <c r="Y154" s="65">
        <f t="shared" si="164"/>
        <v>0</v>
      </c>
      <c r="Z154" s="65">
        <f t="shared" si="165"/>
        <v>0</v>
      </c>
      <c r="AA154" s="65">
        <f t="shared" si="166"/>
        <v>0</v>
      </c>
      <c r="AB154" s="65">
        <f t="shared" si="167"/>
        <v>0</v>
      </c>
    </row>
    <row r="155" spans="1:28" s="15" customFormat="1" x14ac:dyDescent="0.25">
      <c r="A155" s="61"/>
      <c r="B155" s="49"/>
      <c r="C155" s="53"/>
      <c r="D155" s="51"/>
      <c r="E155" s="51"/>
      <c r="F155" s="51"/>
      <c r="G155" s="67">
        <f t="shared" si="168"/>
        <v>0</v>
      </c>
      <c r="H155" s="49"/>
      <c r="I155" s="67">
        <f t="shared" si="169"/>
        <v>0</v>
      </c>
      <c r="J155" s="66">
        <f>IF(ISBLANK($B155),0,VLOOKUP($B155,Listen!$A$2:$C$44,2,FALSE))</f>
        <v>0</v>
      </c>
      <c r="K155" s="66">
        <f>IF(ISBLANK($B155),0,VLOOKUP($B155,Listen!$A$2:$C$44,3,FALSE))</f>
        <v>0</v>
      </c>
      <c r="L155" s="54">
        <f t="shared" si="170"/>
        <v>0</v>
      </c>
      <c r="M155" s="54">
        <f t="shared" si="188"/>
        <v>0</v>
      </c>
      <c r="N155" s="54">
        <f t="shared" si="189"/>
        <v>0</v>
      </c>
      <c r="O155" s="54">
        <f t="shared" ref="O155" si="196">N155</f>
        <v>0</v>
      </c>
      <c r="P155" s="54">
        <f t="shared" si="190"/>
        <v>0</v>
      </c>
      <c r="Q155" s="54">
        <f t="shared" si="172"/>
        <v>0</v>
      </c>
      <c r="R155" s="54">
        <f t="shared" si="173"/>
        <v>0</v>
      </c>
      <c r="S155" s="65">
        <f t="shared" si="126"/>
        <v>0</v>
      </c>
      <c r="T155" s="65">
        <f>IF(C155=A_Stammdaten!$B$9,$I155-D_SAV!$U155,HLOOKUP(A_Stammdaten!$B$9-1,$V$4:$AB$2004,ROW(C155)-3,FALSE)-$U155)</f>
        <v>0</v>
      </c>
      <c r="U155" s="65">
        <f>HLOOKUP(A_Stammdaten!$B$9,$V$4:$AB$2004,ROW(C155)-3,FALSE)</f>
        <v>0</v>
      </c>
      <c r="V155" s="65">
        <f t="shared" si="161"/>
        <v>0</v>
      </c>
      <c r="W155" s="65">
        <f t="shared" si="162"/>
        <v>0</v>
      </c>
      <c r="X155" s="65">
        <f t="shared" si="163"/>
        <v>0</v>
      </c>
      <c r="Y155" s="65">
        <f t="shared" si="164"/>
        <v>0</v>
      </c>
      <c r="Z155" s="65">
        <f t="shared" si="165"/>
        <v>0</v>
      </c>
      <c r="AA155" s="65">
        <f t="shared" si="166"/>
        <v>0</v>
      </c>
      <c r="AB155" s="65">
        <f t="shared" si="167"/>
        <v>0</v>
      </c>
    </row>
    <row r="156" spans="1:28" s="15" customFormat="1" x14ac:dyDescent="0.25">
      <c r="A156" s="61"/>
      <c r="B156" s="49"/>
      <c r="C156" s="53"/>
      <c r="D156" s="51"/>
      <c r="E156" s="51"/>
      <c r="F156" s="51"/>
      <c r="G156" s="67">
        <f t="shared" si="168"/>
        <v>0</v>
      </c>
      <c r="H156" s="49"/>
      <c r="I156" s="67">
        <f t="shared" si="169"/>
        <v>0</v>
      </c>
      <c r="J156" s="66">
        <f>IF(ISBLANK($B156),0,VLOOKUP($B156,Listen!$A$2:$C$44,2,FALSE))</f>
        <v>0</v>
      </c>
      <c r="K156" s="66">
        <f>IF(ISBLANK($B156),0,VLOOKUP($B156,Listen!$A$2:$C$44,3,FALSE))</f>
        <v>0</v>
      </c>
      <c r="L156" s="54">
        <f t="shared" si="170"/>
        <v>0</v>
      </c>
      <c r="M156" s="54">
        <f t="shared" si="188"/>
        <v>0</v>
      </c>
      <c r="N156" s="54">
        <f t="shared" si="189"/>
        <v>0</v>
      </c>
      <c r="O156" s="54">
        <f t="shared" ref="O156" si="197">N156</f>
        <v>0</v>
      </c>
      <c r="P156" s="54">
        <f t="shared" si="190"/>
        <v>0</v>
      </c>
      <c r="Q156" s="54">
        <f t="shared" si="172"/>
        <v>0</v>
      </c>
      <c r="R156" s="54">
        <f t="shared" si="173"/>
        <v>0</v>
      </c>
      <c r="S156" s="65">
        <f t="shared" si="126"/>
        <v>0</v>
      </c>
      <c r="T156" s="65">
        <f>IF(C156=A_Stammdaten!$B$9,$I156-D_SAV!$U156,HLOOKUP(A_Stammdaten!$B$9-1,$V$4:$AB$2004,ROW(C156)-3,FALSE)-$U156)</f>
        <v>0</v>
      </c>
      <c r="U156" s="65">
        <f>HLOOKUP(A_Stammdaten!$B$9,$V$4:$AB$2004,ROW(C156)-3,FALSE)</f>
        <v>0</v>
      </c>
      <c r="V156" s="65">
        <f t="shared" si="161"/>
        <v>0</v>
      </c>
      <c r="W156" s="65">
        <f t="shared" si="162"/>
        <v>0</v>
      </c>
      <c r="X156" s="65">
        <f t="shared" si="163"/>
        <v>0</v>
      </c>
      <c r="Y156" s="65">
        <f t="shared" si="164"/>
        <v>0</v>
      </c>
      <c r="Z156" s="65">
        <f t="shared" si="165"/>
        <v>0</v>
      </c>
      <c r="AA156" s="65">
        <f t="shared" si="166"/>
        <v>0</v>
      </c>
      <c r="AB156" s="65">
        <f t="shared" si="167"/>
        <v>0</v>
      </c>
    </row>
    <row r="157" spans="1:28" s="15" customFormat="1" x14ac:dyDescent="0.25">
      <c r="A157" s="61"/>
      <c r="B157" s="49"/>
      <c r="C157" s="53"/>
      <c r="D157" s="51"/>
      <c r="E157" s="51"/>
      <c r="F157" s="51"/>
      <c r="G157" s="67">
        <f t="shared" si="168"/>
        <v>0</v>
      </c>
      <c r="H157" s="49"/>
      <c r="I157" s="67">
        <f t="shared" si="169"/>
        <v>0</v>
      </c>
      <c r="J157" s="66">
        <f>IF(ISBLANK($B157),0,VLOOKUP($B157,Listen!$A$2:$C$44,2,FALSE))</f>
        <v>0</v>
      </c>
      <c r="K157" s="66">
        <f>IF(ISBLANK($B157),0,VLOOKUP($B157,Listen!$A$2:$C$44,3,FALSE))</f>
        <v>0</v>
      </c>
      <c r="L157" s="54">
        <f t="shared" si="170"/>
        <v>0</v>
      </c>
      <c r="M157" s="54">
        <f t="shared" si="188"/>
        <v>0</v>
      </c>
      <c r="N157" s="54">
        <f t="shared" si="189"/>
        <v>0</v>
      </c>
      <c r="O157" s="54">
        <f t="shared" ref="O157" si="198">N157</f>
        <v>0</v>
      </c>
      <c r="P157" s="54">
        <f t="shared" si="190"/>
        <v>0</v>
      </c>
      <c r="Q157" s="54">
        <f t="shared" si="172"/>
        <v>0</v>
      </c>
      <c r="R157" s="54">
        <f t="shared" si="173"/>
        <v>0</v>
      </c>
      <c r="S157" s="65">
        <f t="shared" si="126"/>
        <v>0</v>
      </c>
      <c r="T157" s="65">
        <f>IF(C157=A_Stammdaten!$B$9,$I157-D_SAV!$U157,HLOOKUP(A_Stammdaten!$B$9-1,$V$4:$AB$2004,ROW(C157)-3,FALSE)-$U157)</f>
        <v>0</v>
      </c>
      <c r="U157" s="65">
        <f>HLOOKUP(A_Stammdaten!$B$9,$V$4:$AB$2004,ROW(C157)-3,FALSE)</f>
        <v>0</v>
      </c>
      <c r="V157" s="65">
        <f t="shared" si="161"/>
        <v>0</v>
      </c>
      <c r="W157" s="65">
        <f t="shared" si="162"/>
        <v>0</v>
      </c>
      <c r="X157" s="65">
        <f t="shared" si="163"/>
        <v>0</v>
      </c>
      <c r="Y157" s="65">
        <f t="shared" si="164"/>
        <v>0</v>
      </c>
      <c r="Z157" s="65">
        <f t="shared" si="165"/>
        <v>0</v>
      </c>
      <c r="AA157" s="65">
        <f t="shared" si="166"/>
        <v>0</v>
      </c>
      <c r="AB157" s="65">
        <f t="shared" si="167"/>
        <v>0</v>
      </c>
    </row>
    <row r="158" spans="1:28" s="15" customFormat="1" x14ac:dyDescent="0.25">
      <c r="A158" s="61"/>
      <c r="B158" s="49"/>
      <c r="C158" s="53"/>
      <c r="D158" s="51"/>
      <c r="E158" s="51"/>
      <c r="F158" s="51"/>
      <c r="G158" s="67">
        <f t="shared" si="168"/>
        <v>0</v>
      </c>
      <c r="H158" s="49"/>
      <c r="I158" s="67">
        <f t="shared" si="169"/>
        <v>0</v>
      </c>
      <c r="J158" s="66">
        <f>IF(ISBLANK($B158),0,VLOOKUP($B158,Listen!$A$2:$C$44,2,FALSE))</f>
        <v>0</v>
      </c>
      <c r="K158" s="66">
        <f>IF(ISBLANK($B158),0,VLOOKUP($B158,Listen!$A$2:$C$44,3,FALSE))</f>
        <v>0</v>
      </c>
      <c r="L158" s="54">
        <f t="shared" si="170"/>
        <v>0</v>
      </c>
      <c r="M158" s="54">
        <f t="shared" si="188"/>
        <v>0</v>
      </c>
      <c r="N158" s="54">
        <f t="shared" si="189"/>
        <v>0</v>
      </c>
      <c r="O158" s="54">
        <f t="shared" ref="O158" si="199">N158</f>
        <v>0</v>
      </c>
      <c r="P158" s="54">
        <f t="shared" si="190"/>
        <v>0</v>
      </c>
      <c r="Q158" s="54">
        <f t="shared" si="172"/>
        <v>0</v>
      </c>
      <c r="R158" s="54">
        <f t="shared" si="173"/>
        <v>0</v>
      </c>
      <c r="S158" s="65">
        <f t="shared" si="126"/>
        <v>0</v>
      </c>
      <c r="T158" s="65">
        <f>IF(C158=A_Stammdaten!$B$9,$I158-D_SAV!$U158,HLOOKUP(A_Stammdaten!$B$9-1,$V$4:$AB$2004,ROW(C158)-3,FALSE)-$U158)</f>
        <v>0</v>
      </c>
      <c r="U158" s="65">
        <f>HLOOKUP(A_Stammdaten!$B$9,$V$4:$AB$2004,ROW(C158)-3,FALSE)</f>
        <v>0</v>
      </c>
      <c r="V158" s="65">
        <f t="shared" si="161"/>
        <v>0</v>
      </c>
      <c r="W158" s="65">
        <f t="shared" si="162"/>
        <v>0</v>
      </c>
      <c r="X158" s="65">
        <f t="shared" si="163"/>
        <v>0</v>
      </c>
      <c r="Y158" s="65">
        <f t="shared" si="164"/>
        <v>0</v>
      </c>
      <c r="Z158" s="65">
        <f t="shared" si="165"/>
        <v>0</v>
      </c>
      <c r="AA158" s="65">
        <f t="shared" si="166"/>
        <v>0</v>
      </c>
      <c r="AB158" s="65">
        <f t="shared" si="167"/>
        <v>0</v>
      </c>
    </row>
    <row r="159" spans="1:28" s="15" customFormat="1" x14ac:dyDescent="0.25">
      <c r="A159" s="61"/>
      <c r="B159" s="49"/>
      <c r="C159" s="53"/>
      <c r="D159" s="51"/>
      <c r="E159" s="51"/>
      <c r="F159" s="51"/>
      <c r="G159" s="67">
        <f t="shared" si="168"/>
        <v>0</v>
      </c>
      <c r="H159" s="49"/>
      <c r="I159" s="67">
        <f t="shared" si="169"/>
        <v>0</v>
      </c>
      <c r="J159" s="66">
        <f>IF(ISBLANK($B159),0,VLOOKUP($B159,Listen!$A$2:$C$44,2,FALSE))</f>
        <v>0</v>
      </c>
      <c r="K159" s="66">
        <f>IF(ISBLANK($B159),0,VLOOKUP($B159,Listen!$A$2:$C$44,3,FALSE))</f>
        <v>0</v>
      </c>
      <c r="L159" s="54">
        <f t="shared" si="170"/>
        <v>0</v>
      </c>
      <c r="M159" s="54">
        <f t="shared" si="188"/>
        <v>0</v>
      </c>
      <c r="N159" s="54">
        <f t="shared" si="189"/>
        <v>0</v>
      </c>
      <c r="O159" s="54">
        <f t="shared" ref="O159" si="200">N159</f>
        <v>0</v>
      </c>
      <c r="P159" s="54">
        <f t="shared" si="190"/>
        <v>0</v>
      </c>
      <c r="Q159" s="54">
        <f t="shared" si="172"/>
        <v>0</v>
      </c>
      <c r="R159" s="54">
        <f t="shared" si="173"/>
        <v>0</v>
      </c>
      <c r="S159" s="65">
        <f t="shared" si="126"/>
        <v>0</v>
      </c>
      <c r="T159" s="65">
        <f>IF(C159=A_Stammdaten!$B$9,$I159-D_SAV!$U159,HLOOKUP(A_Stammdaten!$B$9-1,$V$4:$AB$2004,ROW(C159)-3,FALSE)-$U159)</f>
        <v>0</v>
      </c>
      <c r="U159" s="65">
        <f>HLOOKUP(A_Stammdaten!$B$9,$V$4:$AB$2004,ROW(C159)-3,FALSE)</f>
        <v>0</v>
      </c>
      <c r="V159" s="65">
        <f t="shared" si="161"/>
        <v>0</v>
      </c>
      <c r="W159" s="65">
        <f t="shared" si="162"/>
        <v>0</v>
      </c>
      <c r="X159" s="65">
        <f t="shared" si="163"/>
        <v>0</v>
      </c>
      <c r="Y159" s="65">
        <f t="shared" si="164"/>
        <v>0</v>
      </c>
      <c r="Z159" s="65">
        <f t="shared" si="165"/>
        <v>0</v>
      </c>
      <c r="AA159" s="65">
        <f t="shared" si="166"/>
        <v>0</v>
      </c>
      <c r="AB159" s="65">
        <f t="shared" si="167"/>
        <v>0</v>
      </c>
    </row>
    <row r="160" spans="1:28" s="15" customFormat="1" x14ac:dyDescent="0.25">
      <c r="A160" s="61"/>
      <c r="B160" s="49"/>
      <c r="C160" s="53"/>
      <c r="D160" s="51"/>
      <c r="E160" s="51"/>
      <c r="F160" s="51"/>
      <c r="G160" s="67">
        <f t="shared" si="168"/>
        <v>0</v>
      </c>
      <c r="H160" s="49"/>
      <c r="I160" s="67">
        <f t="shared" si="169"/>
        <v>0</v>
      </c>
      <c r="J160" s="66">
        <f>IF(ISBLANK($B160),0,VLOOKUP($B160,Listen!$A$2:$C$44,2,FALSE))</f>
        <v>0</v>
      </c>
      <c r="K160" s="66">
        <f>IF(ISBLANK($B160),0,VLOOKUP($B160,Listen!$A$2:$C$44,3,FALSE))</f>
        <v>0</v>
      </c>
      <c r="L160" s="54">
        <f t="shared" si="170"/>
        <v>0</v>
      </c>
      <c r="M160" s="54">
        <f t="shared" si="188"/>
        <v>0</v>
      </c>
      <c r="N160" s="54">
        <f t="shared" si="189"/>
        <v>0</v>
      </c>
      <c r="O160" s="54">
        <f t="shared" ref="O160" si="201">N160</f>
        <v>0</v>
      </c>
      <c r="P160" s="54">
        <f t="shared" si="190"/>
        <v>0</v>
      </c>
      <c r="Q160" s="54">
        <f t="shared" si="172"/>
        <v>0</v>
      </c>
      <c r="R160" s="54">
        <f t="shared" si="173"/>
        <v>0</v>
      </c>
      <c r="S160" s="65">
        <f t="shared" si="126"/>
        <v>0</v>
      </c>
      <c r="T160" s="65">
        <f>IF(C160=A_Stammdaten!$B$9,$I160-D_SAV!$U160,HLOOKUP(A_Stammdaten!$B$9-1,$V$4:$AB$2004,ROW(C160)-3,FALSE)-$U160)</f>
        <v>0</v>
      </c>
      <c r="U160" s="65">
        <f>HLOOKUP(A_Stammdaten!$B$9,$V$4:$AB$2004,ROW(C160)-3,FALSE)</f>
        <v>0</v>
      </c>
      <c r="V160" s="65">
        <f t="shared" si="161"/>
        <v>0</v>
      </c>
      <c r="W160" s="65">
        <f t="shared" si="162"/>
        <v>0</v>
      </c>
      <c r="X160" s="65">
        <f t="shared" si="163"/>
        <v>0</v>
      </c>
      <c r="Y160" s="65">
        <f t="shared" si="164"/>
        <v>0</v>
      </c>
      <c r="Z160" s="65">
        <f t="shared" si="165"/>
        <v>0</v>
      </c>
      <c r="AA160" s="65">
        <f t="shared" si="166"/>
        <v>0</v>
      </c>
      <c r="AB160" s="65">
        <f t="shared" si="167"/>
        <v>0</v>
      </c>
    </row>
    <row r="161" spans="1:28" s="15" customFormat="1" x14ac:dyDescent="0.25">
      <c r="A161" s="61"/>
      <c r="B161" s="49"/>
      <c r="C161" s="53"/>
      <c r="D161" s="51"/>
      <c r="E161" s="51"/>
      <c r="F161" s="51"/>
      <c r="G161" s="67">
        <f t="shared" si="168"/>
        <v>0</v>
      </c>
      <c r="H161" s="49"/>
      <c r="I161" s="67">
        <f t="shared" si="169"/>
        <v>0</v>
      </c>
      <c r="J161" s="66">
        <f>IF(ISBLANK($B161),0,VLOOKUP($B161,Listen!$A$2:$C$44,2,FALSE))</f>
        <v>0</v>
      </c>
      <c r="K161" s="66">
        <f>IF(ISBLANK($B161),0,VLOOKUP($B161,Listen!$A$2:$C$44,3,FALSE))</f>
        <v>0</v>
      </c>
      <c r="L161" s="54">
        <f t="shared" si="170"/>
        <v>0</v>
      </c>
      <c r="M161" s="54">
        <f t="shared" si="188"/>
        <v>0</v>
      </c>
      <c r="N161" s="54">
        <f t="shared" si="189"/>
        <v>0</v>
      </c>
      <c r="O161" s="54">
        <f t="shared" ref="O161" si="202">N161</f>
        <v>0</v>
      </c>
      <c r="P161" s="54">
        <f t="shared" si="190"/>
        <v>0</v>
      </c>
      <c r="Q161" s="54">
        <f t="shared" si="172"/>
        <v>0</v>
      </c>
      <c r="R161" s="54">
        <f t="shared" si="173"/>
        <v>0</v>
      </c>
      <c r="S161" s="65">
        <f t="shared" si="126"/>
        <v>0</v>
      </c>
      <c r="T161" s="65">
        <f>IF(C161=A_Stammdaten!$B$9,$I161-D_SAV!$U161,HLOOKUP(A_Stammdaten!$B$9-1,$V$4:$AB$2004,ROW(C161)-3,FALSE)-$U161)</f>
        <v>0</v>
      </c>
      <c r="U161" s="65">
        <f>HLOOKUP(A_Stammdaten!$B$9,$V$4:$AB$2004,ROW(C161)-3,FALSE)</f>
        <v>0</v>
      </c>
      <c r="V161" s="65">
        <f t="shared" si="161"/>
        <v>0</v>
      </c>
      <c r="W161" s="65">
        <f t="shared" si="162"/>
        <v>0</v>
      </c>
      <c r="X161" s="65">
        <f t="shared" si="163"/>
        <v>0</v>
      </c>
      <c r="Y161" s="65">
        <f t="shared" si="164"/>
        <v>0</v>
      </c>
      <c r="Z161" s="65">
        <f t="shared" si="165"/>
        <v>0</v>
      </c>
      <c r="AA161" s="65">
        <f t="shared" si="166"/>
        <v>0</v>
      </c>
      <c r="AB161" s="65">
        <f t="shared" si="167"/>
        <v>0</v>
      </c>
    </row>
    <row r="162" spans="1:28" s="15" customFormat="1" x14ac:dyDescent="0.25">
      <c r="A162" s="61"/>
      <c r="B162" s="49"/>
      <c r="C162" s="53"/>
      <c r="D162" s="51"/>
      <c r="E162" s="51"/>
      <c r="F162" s="51"/>
      <c r="G162" s="67">
        <f t="shared" si="168"/>
        <v>0</v>
      </c>
      <c r="H162" s="49"/>
      <c r="I162" s="67">
        <f t="shared" si="169"/>
        <v>0</v>
      </c>
      <c r="J162" s="66">
        <f>IF(ISBLANK($B162),0,VLOOKUP($B162,Listen!$A$2:$C$44,2,FALSE))</f>
        <v>0</v>
      </c>
      <c r="K162" s="66">
        <f>IF(ISBLANK($B162),0,VLOOKUP($B162,Listen!$A$2:$C$44,3,FALSE))</f>
        <v>0</v>
      </c>
      <c r="L162" s="54">
        <f t="shared" si="170"/>
        <v>0</v>
      </c>
      <c r="M162" s="54">
        <f t="shared" si="188"/>
        <v>0</v>
      </c>
      <c r="N162" s="54">
        <f t="shared" si="189"/>
        <v>0</v>
      </c>
      <c r="O162" s="54">
        <f t="shared" ref="O162" si="203">N162</f>
        <v>0</v>
      </c>
      <c r="P162" s="54">
        <f t="shared" si="190"/>
        <v>0</v>
      </c>
      <c r="Q162" s="54">
        <f t="shared" si="172"/>
        <v>0</v>
      </c>
      <c r="R162" s="54">
        <f t="shared" si="173"/>
        <v>0</v>
      </c>
      <c r="S162" s="65">
        <f t="shared" si="126"/>
        <v>0</v>
      </c>
      <c r="T162" s="65">
        <f>IF(C162=A_Stammdaten!$B$9,$I162-D_SAV!$U162,HLOOKUP(A_Stammdaten!$B$9-1,$V$4:$AB$2004,ROW(C162)-3,FALSE)-$U162)</f>
        <v>0</v>
      </c>
      <c r="U162" s="65">
        <f>HLOOKUP(A_Stammdaten!$B$9,$V$4:$AB$2004,ROW(C162)-3,FALSE)</f>
        <v>0</v>
      </c>
      <c r="V162" s="65">
        <f t="shared" si="161"/>
        <v>0</v>
      </c>
      <c r="W162" s="65">
        <f t="shared" si="162"/>
        <v>0</v>
      </c>
      <c r="X162" s="65">
        <f t="shared" si="163"/>
        <v>0</v>
      </c>
      <c r="Y162" s="65">
        <f t="shared" si="164"/>
        <v>0</v>
      </c>
      <c r="Z162" s="65">
        <f t="shared" si="165"/>
        <v>0</v>
      </c>
      <c r="AA162" s="65">
        <f t="shared" si="166"/>
        <v>0</v>
      </c>
      <c r="AB162" s="65">
        <f t="shared" si="167"/>
        <v>0</v>
      </c>
    </row>
    <row r="163" spans="1:28" s="15" customFormat="1" x14ac:dyDescent="0.25">
      <c r="A163" s="61"/>
      <c r="B163" s="49"/>
      <c r="C163" s="53"/>
      <c r="D163" s="51"/>
      <c r="E163" s="51"/>
      <c r="F163" s="51"/>
      <c r="G163" s="67">
        <f t="shared" si="168"/>
        <v>0</v>
      </c>
      <c r="H163" s="49"/>
      <c r="I163" s="67">
        <f t="shared" si="169"/>
        <v>0</v>
      </c>
      <c r="J163" s="66">
        <f>IF(ISBLANK($B163),0,VLOOKUP($B163,Listen!$A$2:$C$44,2,FALSE))</f>
        <v>0</v>
      </c>
      <c r="K163" s="66">
        <f>IF(ISBLANK($B163),0,VLOOKUP($B163,Listen!$A$2:$C$44,3,FALSE))</f>
        <v>0</v>
      </c>
      <c r="L163" s="54">
        <f t="shared" si="170"/>
        <v>0</v>
      </c>
      <c r="M163" s="54">
        <f t="shared" si="188"/>
        <v>0</v>
      </c>
      <c r="N163" s="54">
        <f t="shared" si="189"/>
        <v>0</v>
      </c>
      <c r="O163" s="54">
        <f t="shared" ref="O163" si="204">N163</f>
        <v>0</v>
      </c>
      <c r="P163" s="54">
        <f t="shared" si="190"/>
        <v>0</v>
      </c>
      <c r="Q163" s="54">
        <f t="shared" si="172"/>
        <v>0</v>
      </c>
      <c r="R163" s="54">
        <f t="shared" si="173"/>
        <v>0</v>
      </c>
      <c r="S163" s="65">
        <f t="shared" ref="S163:S226" si="205">U163+T163</f>
        <v>0</v>
      </c>
      <c r="T163" s="65">
        <f>IF(C163=A_Stammdaten!$B$9,$I163-D_SAV!$U163,HLOOKUP(A_Stammdaten!$B$9-1,$V$4:$AB$2004,ROW(C163)-3,FALSE)-$U163)</f>
        <v>0</v>
      </c>
      <c r="U163" s="65">
        <f>HLOOKUP(A_Stammdaten!$B$9,$V$4:$AB$2004,ROW(C163)-3,FALSE)</f>
        <v>0</v>
      </c>
      <c r="V163" s="65">
        <f t="shared" si="161"/>
        <v>0</v>
      </c>
      <c r="W163" s="65">
        <f t="shared" si="162"/>
        <v>0</v>
      </c>
      <c r="X163" s="65">
        <f t="shared" si="163"/>
        <v>0</v>
      </c>
      <c r="Y163" s="65">
        <f t="shared" si="164"/>
        <v>0</v>
      </c>
      <c r="Z163" s="65">
        <f t="shared" si="165"/>
        <v>0</v>
      </c>
      <c r="AA163" s="65">
        <f t="shared" si="166"/>
        <v>0</v>
      </c>
      <c r="AB163" s="65">
        <f t="shared" si="167"/>
        <v>0</v>
      </c>
    </row>
    <row r="164" spans="1:28" s="15" customFormat="1" x14ac:dyDescent="0.25">
      <c r="A164" s="61"/>
      <c r="B164" s="49"/>
      <c r="C164" s="53"/>
      <c r="D164" s="51"/>
      <c r="E164" s="51"/>
      <c r="F164" s="51"/>
      <c r="G164" s="67">
        <f t="shared" si="168"/>
        <v>0</v>
      </c>
      <c r="H164" s="49"/>
      <c r="I164" s="67">
        <f t="shared" si="169"/>
        <v>0</v>
      </c>
      <c r="J164" s="66">
        <f>IF(ISBLANK($B164),0,VLOOKUP($B164,Listen!$A$2:$C$44,2,FALSE))</f>
        <v>0</v>
      </c>
      <c r="K164" s="66">
        <f>IF(ISBLANK($B164),0,VLOOKUP($B164,Listen!$A$2:$C$44,3,FALSE))</f>
        <v>0</v>
      </c>
      <c r="L164" s="54">
        <f t="shared" si="170"/>
        <v>0</v>
      </c>
      <c r="M164" s="54">
        <f t="shared" si="188"/>
        <v>0</v>
      </c>
      <c r="N164" s="54">
        <f t="shared" si="189"/>
        <v>0</v>
      </c>
      <c r="O164" s="54">
        <f t="shared" ref="O164" si="206">N164</f>
        <v>0</v>
      </c>
      <c r="P164" s="54">
        <f t="shared" si="190"/>
        <v>0</v>
      </c>
      <c r="Q164" s="54">
        <f t="shared" si="172"/>
        <v>0</v>
      </c>
      <c r="R164" s="54">
        <f t="shared" si="173"/>
        <v>0</v>
      </c>
      <c r="S164" s="65">
        <f t="shared" si="205"/>
        <v>0</v>
      </c>
      <c r="T164" s="65">
        <f>IF(C164=A_Stammdaten!$B$9,$I164-D_SAV!$U164,HLOOKUP(A_Stammdaten!$B$9-1,$V$4:$AB$2004,ROW(C164)-3,FALSE)-$U164)</f>
        <v>0</v>
      </c>
      <c r="U164" s="65">
        <f>HLOOKUP(A_Stammdaten!$B$9,$V$4:$AB$2004,ROW(C164)-3,FALSE)</f>
        <v>0</v>
      </c>
      <c r="V164" s="65">
        <f t="shared" si="161"/>
        <v>0</v>
      </c>
      <c r="W164" s="65">
        <f t="shared" si="162"/>
        <v>0</v>
      </c>
      <c r="X164" s="65">
        <f t="shared" si="163"/>
        <v>0</v>
      </c>
      <c r="Y164" s="65">
        <f t="shared" si="164"/>
        <v>0</v>
      </c>
      <c r="Z164" s="65">
        <f t="shared" si="165"/>
        <v>0</v>
      </c>
      <c r="AA164" s="65">
        <f t="shared" si="166"/>
        <v>0</v>
      </c>
      <c r="AB164" s="65">
        <f t="shared" si="167"/>
        <v>0</v>
      </c>
    </row>
    <row r="165" spans="1:28" s="15" customFormat="1" x14ac:dyDescent="0.25">
      <c r="A165" s="61"/>
      <c r="B165" s="49"/>
      <c r="C165" s="53"/>
      <c r="D165" s="51"/>
      <c r="E165" s="51"/>
      <c r="F165" s="51"/>
      <c r="G165" s="67">
        <f t="shared" si="168"/>
        <v>0</v>
      </c>
      <c r="H165" s="49"/>
      <c r="I165" s="67">
        <f t="shared" si="169"/>
        <v>0</v>
      </c>
      <c r="J165" s="66">
        <f>IF(ISBLANK($B165),0,VLOOKUP($B165,Listen!$A$2:$C$44,2,FALSE))</f>
        <v>0</v>
      </c>
      <c r="K165" s="66">
        <f>IF(ISBLANK($B165),0,VLOOKUP($B165,Listen!$A$2:$C$44,3,FALSE))</f>
        <v>0</v>
      </c>
      <c r="L165" s="54">
        <f t="shared" si="170"/>
        <v>0</v>
      </c>
      <c r="M165" s="54">
        <f t="shared" si="188"/>
        <v>0</v>
      </c>
      <c r="N165" s="54">
        <f t="shared" si="189"/>
        <v>0</v>
      </c>
      <c r="O165" s="54">
        <f t="shared" ref="O165:P180" si="207">N165</f>
        <v>0</v>
      </c>
      <c r="P165" s="54">
        <f t="shared" si="207"/>
        <v>0</v>
      </c>
      <c r="Q165" s="54">
        <f t="shared" si="172"/>
        <v>0</v>
      </c>
      <c r="R165" s="54">
        <f t="shared" si="173"/>
        <v>0</v>
      </c>
      <c r="S165" s="65">
        <f t="shared" si="205"/>
        <v>0</v>
      </c>
      <c r="T165" s="65">
        <f>IF(C165=A_Stammdaten!$B$9,$I165-D_SAV!$U165,HLOOKUP(A_Stammdaten!$B$9-1,$V$4:$AB$2004,ROW(C165)-3,FALSE)-$U165)</f>
        <v>0</v>
      </c>
      <c r="U165" s="65">
        <f>HLOOKUP(A_Stammdaten!$B$9,$V$4:$AB$2004,ROW(C165)-3,FALSE)</f>
        <v>0</v>
      </c>
      <c r="V165" s="65">
        <f t="shared" si="161"/>
        <v>0</v>
      </c>
      <c r="W165" s="65">
        <f t="shared" si="162"/>
        <v>0</v>
      </c>
      <c r="X165" s="65">
        <f t="shared" si="163"/>
        <v>0</v>
      </c>
      <c r="Y165" s="65">
        <f t="shared" si="164"/>
        <v>0</v>
      </c>
      <c r="Z165" s="65">
        <f t="shared" si="165"/>
        <v>0</v>
      </c>
      <c r="AA165" s="65">
        <f t="shared" si="166"/>
        <v>0</v>
      </c>
      <c r="AB165" s="65">
        <f t="shared" si="167"/>
        <v>0</v>
      </c>
    </row>
    <row r="166" spans="1:28" s="15" customFormat="1" x14ac:dyDescent="0.25">
      <c r="A166" s="61"/>
      <c r="B166" s="49"/>
      <c r="C166" s="53"/>
      <c r="D166" s="51"/>
      <c r="E166" s="51"/>
      <c r="F166" s="51"/>
      <c r="G166" s="67">
        <f t="shared" si="168"/>
        <v>0</v>
      </c>
      <c r="H166" s="49"/>
      <c r="I166" s="67">
        <f t="shared" si="169"/>
        <v>0</v>
      </c>
      <c r="J166" s="66">
        <f>IF(ISBLANK($B166),0,VLOOKUP($B166,Listen!$A$2:$C$44,2,FALSE))</f>
        <v>0</v>
      </c>
      <c r="K166" s="66">
        <f>IF(ISBLANK($B166),0,VLOOKUP($B166,Listen!$A$2:$C$44,3,FALSE))</f>
        <v>0</v>
      </c>
      <c r="L166" s="54">
        <f t="shared" si="170"/>
        <v>0</v>
      </c>
      <c r="M166" s="54">
        <f t="shared" si="188"/>
        <v>0</v>
      </c>
      <c r="N166" s="54">
        <f t="shared" si="189"/>
        <v>0</v>
      </c>
      <c r="O166" s="54">
        <f t="shared" ref="O166" si="208">N166</f>
        <v>0</v>
      </c>
      <c r="P166" s="54">
        <f t="shared" si="207"/>
        <v>0</v>
      </c>
      <c r="Q166" s="54">
        <f t="shared" si="172"/>
        <v>0</v>
      </c>
      <c r="R166" s="54">
        <f t="shared" si="173"/>
        <v>0</v>
      </c>
      <c r="S166" s="65">
        <f t="shared" si="205"/>
        <v>0</v>
      </c>
      <c r="T166" s="65">
        <f>IF(C166=A_Stammdaten!$B$9,$I166-D_SAV!$U166,HLOOKUP(A_Stammdaten!$B$9-1,$V$4:$AB$2004,ROW(C166)-3,FALSE)-$U166)</f>
        <v>0</v>
      </c>
      <c r="U166" s="65">
        <f>HLOOKUP(A_Stammdaten!$B$9,$V$4:$AB$2004,ROW(C166)-3,FALSE)</f>
        <v>0</v>
      </c>
      <c r="V166" s="65">
        <f t="shared" si="161"/>
        <v>0</v>
      </c>
      <c r="W166" s="65">
        <f t="shared" si="162"/>
        <v>0</v>
      </c>
      <c r="X166" s="65">
        <f t="shared" si="163"/>
        <v>0</v>
      </c>
      <c r="Y166" s="65">
        <f t="shared" si="164"/>
        <v>0</v>
      </c>
      <c r="Z166" s="65">
        <f t="shared" si="165"/>
        <v>0</v>
      </c>
      <c r="AA166" s="65">
        <f t="shared" si="166"/>
        <v>0</v>
      </c>
      <c r="AB166" s="65">
        <f t="shared" si="167"/>
        <v>0</v>
      </c>
    </row>
    <row r="167" spans="1:28" s="15" customFormat="1" x14ac:dyDescent="0.25">
      <c r="A167" s="61"/>
      <c r="B167" s="49"/>
      <c r="C167" s="53"/>
      <c r="D167" s="51"/>
      <c r="E167" s="51"/>
      <c r="F167" s="51"/>
      <c r="G167" s="67">
        <f t="shared" si="168"/>
        <v>0</v>
      </c>
      <c r="H167" s="49"/>
      <c r="I167" s="67">
        <f t="shared" si="169"/>
        <v>0</v>
      </c>
      <c r="J167" s="66">
        <f>IF(ISBLANK($B167),0,VLOOKUP($B167,Listen!$A$2:$C$44,2,FALSE))</f>
        <v>0</v>
      </c>
      <c r="K167" s="66">
        <f>IF(ISBLANK($B167),0,VLOOKUP($B167,Listen!$A$2:$C$44,3,FALSE))</f>
        <v>0</v>
      </c>
      <c r="L167" s="54">
        <f t="shared" si="170"/>
        <v>0</v>
      </c>
      <c r="M167" s="54">
        <f t="shared" si="188"/>
        <v>0</v>
      </c>
      <c r="N167" s="54">
        <f t="shared" si="189"/>
        <v>0</v>
      </c>
      <c r="O167" s="54">
        <f t="shared" ref="O167" si="209">N167</f>
        <v>0</v>
      </c>
      <c r="P167" s="54">
        <f t="shared" si="207"/>
        <v>0</v>
      </c>
      <c r="Q167" s="54">
        <f t="shared" si="172"/>
        <v>0</v>
      </c>
      <c r="R167" s="54">
        <f t="shared" si="173"/>
        <v>0</v>
      </c>
      <c r="S167" s="65">
        <f t="shared" si="205"/>
        <v>0</v>
      </c>
      <c r="T167" s="65">
        <f>IF(C167=A_Stammdaten!$B$9,$I167-D_SAV!$U167,HLOOKUP(A_Stammdaten!$B$9-1,$V$4:$AB$2004,ROW(C167)-3,FALSE)-$U167)</f>
        <v>0</v>
      </c>
      <c r="U167" s="65">
        <f>HLOOKUP(A_Stammdaten!$B$9,$V$4:$AB$2004,ROW(C167)-3,FALSE)</f>
        <v>0</v>
      </c>
      <c r="V167" s="65">
        <f t="shared" si="161"/>
        <v>0</v>
      </c>
      <c r="W167" s="65">
        <f t="shared" si="162"/>
        <v>0</v>
      </c>
      <c r="X167" s="65">
        <f t="shared" si="163"/>
        <v>0</v>
      </c>
      <c r="Y167" s="65">
        <f t="shared" si="164"/>
        <v>0</v>
      </c>
      <c r="Z167" s="65">
        <f t="shared" si="165"/>
        <v>0</v>
      </c>
      <c r="AA167" s="65">
        <f t="shared" si="166"/>
        <v>0</v>
      </c>
      <c r="AB167" s="65">
        <f t="shared" si="167"/>
        <v>0</v>
      </c>
    </row>
    <row r="168" spans="1:28" s="15" customFormat="1" x14ac:dyDescent="0.25">
      <c r="A168" s="61"/>
      <c r="B168" s="49"/>
      <c r="C168" s="53"/>
      <c r="D168" s="51"/>
      <c r="E168" s="51"/>
      <c r="F168" s="51"/>
      <c r="G168" s="67">
        <f t="shared" si="168"/>
        <v>0</v>
      </c>
      <c r="H168" s="49"/>
      <c r="I168" s="67">
        <f t="shared" si="169"/>
        <v>0</v>
      </c>
      <c r="J168" s="66">
        <f>IF(ISBLANK($B168),0,VLOOKUP($B168,Listen!$A$2:$C$44,2,FALSE))</f>
        <v>0</v>
      </c>
      <c r="K168" s="66">
        <f>IF(ISBLANK($B168),0,VLOOKUP($B168,Listen!$A$2:$C$44,3,FALSE))</f>
        <v>0</v>
      </c>
      <c r="L168" s="54">
        <f t="shared" si="170"/>
        <v>0</v>
      </c>
      <c r="M168" s="54">
        <f t="shared" si="188"/>
        <v>0</v>
      </c>
      <c r="N168" s="54">
        <f t="shared" si="189"/>
        <v>0</v>
      </c>
      <c r="O168" s="54">
        <f t="shared" ref="O168" si="210">N168</f>
        <v>0</v>
      </c>
      <c r="P168" s="54">
        <f t="shared" si="207"/>
        <v>0</v>
      </c>
      <c r="Q168" s="54">
        <f t="shared" si="172"/>
        <v>0</v>
      </c>
      <c r="R168" s="54">
        <f t="shared" si="173"/>
        <v>0</v>
      </c>
      <c r="S168" s="65">
        <f t="shared" si="205"/>
        <v>0</v>
      </c>
      <c r="T168" s="65">
        <f>IF(C168=A_Stammdaten!$B$9,$I168-D_SAV!$U168,HLOOKUP(A_Stammdaten!$B$9-1,$V$4:$AB$2004,ROW(C168)-3,FALSE)-$U168)</f>
        <v>0</v>
      </c>
      <c r="U168" s="65">
        <f>HLOOKUP(A_Stammdaten!$B$9,$V$4:$AB$2004,ROW(C168)-3,FALSE)</f>
        <v>0</v>
      </c>
      <c r="V168" s="65">
        <f t="shared" si="161"/>
        <v>0</v>
      </c>
      <c r="W168" s="65">
        <f t="shared" si="162"/>
        <v>0</v>
      </c>
      <c r="X168" s="65">
        <f t="shared" si="163"/>
        <v>0</v>
      </c>
      <c r="Y168" s="65">
        <f t="shared" si="164"/>
        <v>0</v>
      </c>
      <c r="Z168" s="65">
        <f t="shared" si="165"/>
        <v>0</v>
      </c>
      <c r="AA168" s="65">
        <f t="shared" si="166"/>
        <v>0</v>
      </c>
      <c r="AB168" s="65">
        <f t="shared" si="167"/>
        <v>0</v>
      </c>
    </row>
    <row r="169" spans="1:28" s="15" customFormat="1" x14ac:dyDescent="0.25">
      <c r="A169" s="61"/>
      <c r="B169" s="49"/>
      <c r="C169" s="53"/>
      <c r="D169" s="51"/>
      <c r="E169" s="51"/>
      <c r="F169" s="51"/>
      <c r="G169" s="67">
        <f t="shared" si="168"/>
        <v>0</v>
      </c>
      <c r="H169" s="49"/>
      <c r="I169" s="67">
        <f t="shared" si="169"/>
        <v>0</v>
      </c>
      <c r="J169" s="66">
        <f>IF(ISBLANK($B169),0,VLOOKUP($B169,Listen!$A$2:$C$44,2,FALSE))</f>
        <v>0</v>
      </c>
      <c r="K169" s="66">
        <f>IF(ISBLANK($B169),0,VLOOKUP($B169,Listen!$A$2:$C$44,3,FALSE))</f>
        <v>0</v>
      </c>
      <c r="L169" s="54">
        <f t="shared" si="170"/>
        <v>0</v>
      </c>
      <c r="M169" s="54">
        <f t="shared" si="188"/>
        <v>0</v>
      </c>
      <c r="N169" s="54">
        <f t="shared" si="189"/>
        <v>0</v>
      </c>
      <c r="O169" s="54">
        <f t="shared" ref="O169" si="211">N169</f>
        <v>0</v>
      </c>
      <c r="P169" s="54">
        <f t="shared" si="207"/>
        <v>0</v>
      </c>
      <c r="Q169" s="54">
        <f t="shared" si="172"/>
        <v>0</v>
      </c>
      <c r="R169" s="54">
        <f t="shared" si="173"/>
        <v>0</v>
      </c>
      <c r="S169" s="65">
        <f t="shared" si="205"/>
        <v>0</v>
      </c>
      <c r="T169" s="65">
        <f>IF(C169=A_Stammdaten!$B$9,$I169-D_SAV!$U169,HLOOKUP(A_Stammdaten!$B$9-1,$V$4:$AB$2004,ROW(C169)-3,FALSE)-$U169)</f>
        <v>0</v>
      </c>
      <c r="U169" s="65">
        <f>HLOOKUP(A_Stammdaten!$B$9,$V$4:$AB$2004,ROW(C169)-3,FALSE)</f>
        <v>0</v>
      </c>
      <c r="V169" s="65">
        <f t="shared" si="161"/>
        <v>0</v>
      </c>
      <c r="W169" s="65">
        <f t="shared" si="162"/>
        <v>0</v>
      </c>
      <c r="X169" s="65">
        <f t="shared" si="163"/>
        <v>0</v>
      </c>
      <c r="Y169" s="65">
        <f t="shared" si="164"/>
        <v>0</v>
      </c>
      <c r="Z169" s="65">
        <f t="shared" si="165"/>
        <v>0</v>
      </c>
      <c r="AA169" s="65">
        <f t="shared" si="166"/>
        <v>0</v>
      </c>
      <c r="AB169" s="65">
        <f t="shared" si="167"/>
        <v>0</v>
      </c>
    </row>
    <row r="170" spans="1:28" s="15" customFormat="1" x14ac:dyDescent="0.25">
      <c r="A170" s="61"/>
      <c r="B170" s="49"/>
      <c r="C170" s="53"/>
      <c r="D170" s="51"/>
      <c r="E170" s="51"/>
      <c r="F170" s="51"/>
      <c r="G170" s="67">
        <f t="shared" si="168"/>
        <v>0</v>
      </c>
      <c r="H170" s="49"/>
      <c r="I170" s="67">
        <f t="shared" si="169"/>
        <v>0</v>
      </c>
      <c r="J170" s="66">
        <f>IF(ISBLANK($B170),0,VLOOKUP($B170,Listen!$A$2:$C$44,2,FALSE))</f>
        <v>0</v>
      </c>
      <c r="K170" s="66">
        <f>IF(ISBLANK($B170),0,VLOOKUP($B170,Listen!$A$2:$C$44,3,FALSE))</f>
        <v>0</v>
      </c>
      <c r="L170" s="54">
        <f t="shared" si="170"/>
        <v>0</v>
      </c>
      <c r="M170" s="54">
        <f t="shared" si="188"/>
        <v>0</v>
      </c>
      <c r="N170" s="54">
        <f t="shared" si="189"/>
        <v>0</v>
      </c>
      <c r="O170" s="54">
        <f t="shared" ref="O170" si="212">N170</f>
        <v>0</v>
      </c>
      <c r="P170" s="54">
        <f t="shared" si="207"/>
        <v>0</v>
      </c>
      <c r="Q170" s="54">
        <f t="shared" si="172"/>
        <v>0</v>
      </c>
      <c r="R170" s="54">
        <f t="shared" si="173"/>
        <v>0</v>
      </c>
      <c r="S170" s="65">
        <f t="shared" si="205"/>
        <v>0</v>
      </c>
      <c r="T170" s="65">
        <f>IF(C170=A_Stammdaten!$B$9,$I170-D_SAV!$U170,HLOOKUP(A_Stammdaten!$B$9-1,$V$4:$AB$2004,ROW(C170)-3,FALSE)-$U170)</f>
        <v>0</v>
      </c>
      <c r="U170" s="65">
        <f>HLOOKUP(A_Stammdaten!$B$9,$V$4:$AB$2004,ROW(C170)-3,FALSE)</f>
        <v>0</v>
      </c>
      <c r="V170" s="65">
        <f t="shared" si="161"/>
        <v>0</v>
      </c>
      <c r="W170" s="65">
        <f t="shared" si="162"/>
        <v>0</v>
      </c>
      <c r="X170" s="65">
        <f t="shared" si="163"/>
        <v>0</v>
      </c>
      <c r="Y170" s="65">
        <f t="shared" si="164"/>
        <v>0</v>
      </c>
      <c r="Z170" s="65">
        <f t="shared" si="165"/>
        <v>0</v>
      </c>
      <c r="AA170" s="65">
        <f t="shared" si="166"/>
        <v>0</v>
      </c>
      <c r="AB170" s="65">
        <f t="shared" si="167"/>
        <v>0</v>
      </c>
    </row>
    <row r="171" spans="1:28" s="15" customFormat="1" x14ac:dyDescent="0.25">
      <c r="A171" s="61"/>
      <c r="B171" s="49"/>
      <c r="C171" s="53"/>
      <c r="D171" s="51"/>
      <c r="E171" s="51"/>
      <c r="F171" s="51"/>
      <c r="G171" s="67">
        <f t="shared" si="168"/>
        <v>0</v>
      </c>
      <c r="H171" s="49"/>
      <c r="I171" s="67">
        <f t="shared" si="169"/>
        <v>0</v>
      </c>
      <c r="J171" s="66">
        <f>IF(ISBLANK($B171),0,VLOOKUP($B171,Listen!$A$2:$C$44,2,FALSE))</f>
        <v>0</v>
      </c>
      <c r="K171" s="66">
        <f>IF(ISBLANK($B171),0,VLOOKUP($B171,Listen!$A$2:$C$44,3,FALSE))</f>
        <v>0</v>
      </c>
      <c r="L171" s="54">
        <f t="shared" si="170"/>
        <v>0</v>
      </c>
      <c r="M171" s="54">
        <f t="shared" si="188"/>
        <v>0</v>
      </c>
      <c r="N171" s="54">
        <f t="shared" si="189"/>
        <v>0</v>
      </c>
      <c r="O171" s="54">
        <f t="shared" ref="O171" si="213">N171</f>
        <v>0</v>
      </c>
      <c r="P171" s="54">
        <f t="shared" si="207"/>
        <v>0</v>
      </c>
      <c r="Q171" s="54">
        <f t="shared" si="172"/>
        <v>0</v>
      </c>
      <c r="R171" s="54">
        <f t="shared" si="173"/>
        <v>0</v>
      </c>
      <c r="S171" s="65">
        <f t="shared" si="205"/>
        <v>0</v>
      </c>
      <c r="T171" s="65">
        <f>IF(C171=A_Stammdaten!$B$9,$I171-D_SAV!$U171,HLOOKUP(A_Stammdaten!$B$9-1,$V$4:$AB$2004,ROW(C171)-3,FALSE)-$U171)</f>
        <v>0</v>
      </c>
      <c r="U171" s="65">
        <f>HLOOKUP(A_Stammdaten!$B$9,$V$4:$AB$2004,ROW(C171)-3,FALSE)</f>
        <v>0</v>
      </c>
      <c r="V171" s="65">
        <f t="shared" si="161"/>
        <v>0</v>
      </c>
      <c r="W171" s="65">
        <f t="shared" si="162"/>
        <v>0</v>
      </c>
      <c r="X171" s="65">
        <f t="shared" si="163"/>
        <v>0</v>
      </c>
      <c r="Y171" s="65">
        <f t="shared" si="164"/>
        <v>0</v>
      </c>
      <c r="Z171" s="65">
        <f t="shared" si="165"/>
        <v>0</v>
      </c>
      <c r="AA171" s="65">
        <f t="shared" si="166"/>
        <v>0</v>
      </c>
      <c r="AB171" s="65">
        <f t="shared" si="167"/>
        <v>0</v>
      </c>
    </row>
    <row r="172" spans="1:28" s="15" customFormat="1" x14ac:dyDescent="0.25">
      <c r="A172" s="61"/>
      <c r="B172" s="49"/>
      <c r="C172" s="53"/>
      <c r="D172" s="51"/>
      <c r="E172" s="51"/>
      <c r="F172" s="51"/>
      <c r="G172" s="67">
        <f t="shared" si="168"/>
        <v>0</v>
      </c>
      <c r="H172" s="49"/>
      <c r="I172" s="67">
        <f t="shared" si="169"/>
        <v>0</v>
      </c>
      <c r="J172" s="66">
        <f>IF(ISBLANK($B172),0,VLOOKUP($B172,Listen!$A$2:$C$44,2,FALSE))</f>
        <v>0</v>
      </c>
      <c r="K172" s="66">
        <f>IF(ISBLANK($B172),0,VLOOKUP($B172,Listen!$A$2:$C$44,3,FALSE))</f>
        <v>0</v>
      </c>
      <c r="L172" s="54">
        <f t="shared" si="170"/>
        <v>0</v>
      </c>
      <c r="M172" s="54">
        <f t="shared" si="188"/>
        <v>0</v>
      </c>
      <c r="N172" s="54">
        <f t="shared" si="189"/>
        <v>0</v>
      </c>
      <c r="O172" s="54">
        <f t="shared" ref="O172" si="214">N172</f>
        <v>0</v>
      </c>
      <c r="P172" s="54">
        <f t="shared" si="207"/>
        <v>0</v>
      </c>
      <c r="Q172" s="54">
        <f t="shared" si="172"/>
        <v>0</v>
      </c>
      <c r="R172" s="54">
        <f t="shared" si="173"/>
        <v>0</v>
      </c>
      <c r="S172" s="65">
        <f t="shared" si="205"/>
        <v>0</v>
      </c>
      <c r="T172" s="65">
        <f>IF(C172=A_Stammdaten!$B$9,$I172-D_SAV!$U172,HLOOKUP(A_Stammdaten!$B$9-1,$V$4:$AB$2004,ROW(C172)-3,FALSE)-$U172)</f>
        <v>0</v>
      </c>
      <c r="U172" s="65">
        <f>HLOOKUP(A_Stammdaten!$B$9,$V$4:$AB$2004,ROW(C172)-3,FALSE)</f>
        <v>0</v>
      </c>
      <c r="V172" s="65">
        <f t="shared" si="161"/>
        <v>0</v>
      </c>
      <c r="W172" s="65">
        <f t="shared" si="162"/>
        <v>0</v>
      </c>
      <c r="X172" s="65">
        <f t="shared" si="163"/>
        <v>0</v>
      </c>
      <c r="Y172" s="65">
        <f t="shared" si="164"/>
        <v>0</v>
      </c>
      <c r="Z172" s="65">
        <f t="shared" si="165"/>
        <v>0</v>
      </c>
      <c r="AA172" s="65">
        <f t="shared" si="166"/>
        <v>0</v>
      </c>
      <c r="AB172" s="65">
        <f t="shared" si="167"/>
        <v>0</v>
      </c>
    </row>
    <row r="173" spans="1:28" s="15" customFormat="1" x14ac:dyDescent="0.25">
      <c r="A173" s="61"/>
      <c r="B173" s="49"/>
      <c r="C173" s="53"/>
      <c r="D173" s="51"/>
      <c r="E173" s="51"/>
      <c r="F173" s="51"/>
      <c r="G173" s="67">
        <f t="shared" si="168"/>
        <v>0</v>
      </c>
      <c r="H173" s="49"/>
      <c r="I173" s="67">
        <f t="shared" si="169"/>
        <v>0</v>
      </c>
      <c r="J173" s="66">
        <f>IF(ISBLANK($B173),0,VLOOKUP($B173,Listen!$A$2:$C$44,2,FALSE))</f>
        <v>0</v>
      </c>
      <c r="K173" s="66">
        <f>IF(ISBLANK($B173),0,VLOOKUP($B173,Listen!$A$2:$C$44,3,FALSE))</f>
        <v>0</v>
      </c>
      <c r="L173" s="54">
        <f t="shared" si="170"/>
        <v>0</v>
      </c>
      <c r="M173" s="54">
        <f t="shared" si="188"/>
        <v>0</v>
      </c>
      <c r="N173" s="54">
        <f t="shared" si="189"/>
        <v>0</v>
      </c>
      <c r="O173" s="54">
        <f t="shared" ref="O173" si="215">N173</f>
        <v>0</v>
      </c>
      <c r="P173" s="54">
        <f t="shared" si="207"/>
        <v>0</v>
      </c>
      <c r="Q173" s="54">
        <f t="shared" si="172"/>
        <v>0</v>
      </c>
      <c r="R173" s="54">
        <f t="shared" si="173"/>
        <v>0</v>
      </c>
      <c r="S173" s="65">
        <f t="shared" si="205"/>
        <v>0</v>
      </c>
      <c r="T173" s="65">
        <f>IF(C173=A_Stammdaten!$B$9,$I173-D_SAV!$U173,HLOOKUP(A_Stammdaten!$B$9-1,$V$4:$AB$2004,ROW(C173)-3,FALSE)-$U173)</f>
        <v>0</v>
      </c>
      <c r="U173" s="65">
        <f>HLOOKUP(A_Stammdaten!$B$9,$V$4:$AB$2004,ROW(C173)-3,FALSE)</f>
        <v>0</v>
      </c>
      <c r="V173" s="65">
        <f t="shared" si="161"/>
        <v>0</v>
      </c>
      <c r="W173" s="65">
        <f t="shared" si="162"/>
        <v>0</v>
      </c>
      <c r="X173" s="65">
        <f t="shared" si="163"/>
        <v>0</v>
      </c>
      <c r="Y173" s="65">
        <f t="shared" si="164"/>
        <v>0</v>
      </c>
      <c r="Z173" s="65">
        <f t="shared" si="165"/>
        <v>0</v>
      </c>
      <c r="AA173" s="65">
        <f t="shared" si="166"/>
        <v>0</v>
      </c>
      <c r="AB173" s="65">
        <f t="shared" si="167"/>
        <v>0</v>
      </c>
    </row>
    <row r="174" spans="1:28" s="15" customFormat="1" x14ac:dyDescent="0.25">
      <c r="A174" s="61"/>
      <c r="B174" s="49"/>
      <c r="C174" s="53"/>
      <c r="D174" s="51"/>
      <c r="E174" s="51"/>
      <c r="F174" s="51"/>
      <c r="G174" s="67">
        <f t="shared" si="168"/>
        <v>0</v>
      </c>
      <c r="H174" s="49"/>
      <c r="I174" s="67">
        <f t="shared" si="169"/>
        <v>0</v>
      </c>
      <c r="J174" s="66">
        <f>IF(ISBLANK($B174),0,VLOOKUP($B174,Listen!$A$2:$C$44,2,FALSE))</f>
        <v>0</v>
      </c>
      <c r="K174" s="66">
        <f>IF(ISBLANK($B174),0,VLOOKUP($B174,Listen!$A$2:$C$44,3,FALSE))</f>
        <v>0</v>
      </c>
      <c r="L174" s="54">
        <f t="shared" si="170"/>
        <v>0</v>
      </c>
      <c r="M174" s="54">
        <f t="shared" si="188"/>
        <v>0</v>
      </c>
      <c r="N174" s="54">
        <f t="shared" si="189"/>
        <v>0</v>
      </c>
      <c r="O174" s="54">
        <f t="shared" ref="O174" si="216">N174</f>
        <v>0</v>
      </c>
      <c r="P174" s="54">
        <f t="shared" si="207"/>
        <v>0</v>
      </c>
      <c r="Q174" s="54">
        <f t="shared" si="172"/>
        <v>0</v>
      </c>
      <c r="R174" s="54">
        <f t="shared" si="173"/>
        <v>0</v>
      </c>
      <c r="S174" s="65">
        <f t="shared" si="205"/>
        <v>0</v>
      </c>
      <c r="T174" s="65">
        <f>IF(C174=A_Stammdaten!$B$9,$I174-D_SAV!$U174,HLOOKUP(A_Stammdaten!$B$9-1,$V$4:$AB$2004,ROW(C174)-3,FALSE)-$U174)</f>
        <v>0</v>
      </c>
      <c r="U174" s="65">
        <f>HLOOKUP(A_Stammdaten!$B$9,$V$4:$AB$2004,ROW(C174)-3,FALSE)</f>
        <v>0</v>
      </c>
      <c r="V174" s="65">
        <f t="shared" si="161"/>
        <v>0</v>
      </c>
      <c r="W174" s="65">
        <f t="shared" si="162"/>
        <v>0</v>
      </c>
      <c r="X174" s="65">
        <f t="shared" si="163"/>
        <v>0</v>
      </c>
      <c r="Y174" s="65">
        <f t="shared" si="164"/>
        <v>0</v>
      </c>
      <c r="Z174" s="65">
        <f t="shared" si="165"/>
        <v>0</v>
      </c>
      <c r="AA174" s="65">
        <f t="shared" si="166"/>
        <v>0</v>
      </c>
      <c r="AB174" s="65">
        <f t="shared" si="167"/>
        <v>0</v>
      </c>
    </row>
    <row r="175" spans="1:28" s="15" customFormat="1" x14ac:dyDescent="0.25">
      <c r="A175" s="61"/>
      <c r="B175" s="49"/>
      <c r="C175" s="53"/>
      <c r="D175" s="51"/>
      <c r="E175" s="51"/>
      <c r="F175" s="51"/>
      <c r="G175" s="67">
        <f t="shared" si="168"/>
        <v>0</v>
      </c>
      <c r="H175" s="49"/>
      <c r="I175" s="67">
        <f t="shared" si="169"/>
        <v>0</v>
      </c>
      <c r="J175" s="66">
        <f>IF(ISBLANK($B175),0,VLOOKUP($B175,Listen!$A$2:$C$44,2,FALSE))</f>
        <v>0</v>
      </c>
      <c r="K175" s="66">
        <f>IF(ISBLANK($B175),0,VLOOKUP($B175,Listen!$A$2:$C$44,3,FALSE))</f>
        <v>0</v>
      </c>
      <c r="L175" s="54">
        <f t="shared" si="170"/>
        <v>0</v>
      </c>
      <c r="M175" s="54">
        <f t="shared" si="188"/>
        <v>0</v>
      </c>
      <c r="N175" s="54">
        <f t="shared" si="189"/>
        <v>0</v>
      </c>
      <c r="O175" s="54">
        <f t="shared" ref="O175" si="217">N175</f>
        <v>0</v>
      </c>
      <c r="P175" s="54">
        <f t="shared" si="207"/>
        <v>0</v>
      </c>
      <c r="Q175" s="54">
        <f t="shared" si="172"/>
        <v>0</v>
      </c>
      <c r="R175" s="54">
        <f t="shared" si="173"/>
        <v>0</v>
      </c>
      <c r="S175" s="65">
        <f t="shared" si="205"/>
        <v>0</v>
      </c>
      <c r="T175" s="65">
        <f>IF(C175=A_Stammdaten!$B$9,$I175-D_SAV!$U175,HLOOKUP(A_Stammdaten!$B$9-1,$V$4:$AB$2004,ROW(C175)-3,FALSE)-$U175)</f>
        <v>0</v>
      </c>
      <c r="U175" s="65">
        <f>HLOOKUP(A_Stammdaten!$B$9,$V$4:$AB$2004,ROW(C175)-3,FALSE)</f>
        <v>0</v>
      </c>
      <c r="V175" s="65">
        <f t="shared" si="161"/>
        <v>0</v>
      </c>
      <c r="W175" s="65">
        <f t="shared" si="162"/>
        <v>0</v>
      </c>
      <c r="X175" s="65">
        <f t="shared" si="163"/>
        <v>0</v>
      </c>
      <c r="Y175" s="65">
        <f t="shared" si="164"/>
        <v>0</v>
      </c>
      <c r="Z175" s="65">
        <f t="shared" si="165"/>
        <v>0</v>
      </c>
      <c r="AA175" s="65">
        <f t="shared" si="166"/>
        <v>0</v>
      </c>
      <c r="AB175" s="65">
        <f t="shared" si="167"/>
        <v>0</v>
      </c>
    </row>
    <row r="176" spans="1:28" s="15" customFormat="1" x14ac:dyDescent="0.25">
      <c r="A176" s="61"/>
      <c r="B176" s="49"/>
      <c r="C176" s="53"/>
      <c r="D176" s="51"/>
      <c r="E176" s="51"/>
      <c r="F176" s="51"/>
      <c r="G176" s="67">
        <f t="shared" si="168"/>
        <v>0</v>
      </c>
      <c r="H176" s="49"/>
      <c r="I176" s="67">
        <f t="shared" si="169"/>
        <v>0</v>
      </c>
      <c r="J176" s="66">
        <f>IF(ISBLANK($B176),0,VLOOKUP($B176,Listen!$A$2:$C$44,2,FALSE))</f>
        <v>0</v>
      </c>
      <c r="K176" s="66">
        <f>IF(ISBLANK($B176),0,VLOOKUP($B176,Listen!$A$2:$C$44,3,FALSE))</f>
        <v>0</v>
      </c>
      <c r="L176" s="54">
        <f t="shared" si="170"/>
        <v>0</v>
      </c>
      <c r="M176" s="54">
        <f t="shared" si="188"/>
        <v>0</v>
      </c>
      <c r="N176" s="54">
        <f t="shared" si="189"/>
        <v>0</v>
      </c>
      <c r="O176" s="54">
        <f t="shared" ref="O176" si="218">N176</f>
        <v>0</v>
      </c>
      <c r="P176" s="54">
        <f t="shared" si="207"/>
        <v>0</v>
      </c>
      <c r="Q176" s="54">
        <f t="shared" si="172"/>
        <v>0</v>
      </c>
      <c r="R176" s="54">
        <f t="shared" si="173"/>
        <v>0</v>
      </c>
      <c r="S176" s="65">
        <f t="shared" si="205"/>
        <v>0</v>
      </c>
      <c r="T176" s="65">
        <f>IF(C176=A_Stammdaten!$B$9,$I176-D_SAV!$U176,HLOOKUP(A_Stammdaten!$B$9-1,$V$4:$AB$2004,ROW(C176)-3,FALSE)-$U176)</f>
        <v>0</v>
      </c>
      <c r="U176" s="65">
        <f>HLOOKUP(A_Stammdaten!$B$9,$V$4:$AB$2004,ROW(C176)-3,FALSE)</f>
        <v>0</v>
      </c>
      <c r="V176" s="65">
        <f t="shared" si="161"/>
        <v>0</v>
      </c>
      <c r="W176" s="65">
        <f t="shared" si="162"/>
        <v>0</v>
      </c>
      <c r="X176" s="65">
        <f t="shared" si="163"/>
        <v>0</v>
      </c>
      <c r="Y176" s="65">
        <f t="shared" si="164"/>
        <v>0</v>
      </c>
      <c r="Z176" s="65">
        <f t="shared" si="165"/>
        <v>0</v>
      </c>
      <c r="AA176" s="65">
        <f t="shared" si="166"/>
        <v>0</v>
      </c>
      <c r="AB176" s="65">
        <f t="shared" si="167"/>
        <v>0</v>
      </c>
    </row>
    <row r="177" spans="1:28" s="15" customFormat="1" x14ac:dyDescent="0.25">
      <c r="A177" s="61"/>
      <c r="B177" s="49"/>
      <c r="C177" s="53"/>
      <c r="D177" s="51"/>
      <c r="E177" s="51"/>
      <c r="F177" s="51"/>
      <c r="G177" s="67">
        <f t="shared" si="168"/>
        <v>0</v>
      </c>
      <c r="H177" s="49"/>
      <c r="I177" s="67">
        <f t="shared" si="169"/>
        <v>0</v>
      </c>
      <c r="J177" s="66">
        <f>IF(ISBLANK($B177),0,VLOOKUP($B177,Listen!$A$2:$C$44,2,FALSE))</f>
        <v>0</v>
      </c>
      <c r="K177" s="66">
        <f>IF(ISBLANK($B177),0,VLOOKUP($B177,Listen!$A$2:$C$44,3,FALSE))</f>
        <v>0</v>
      </c>
      <c r="L177" s="54">
        <f t="shared" si="170"/>
        <v>0</v>
      </c>
      <c r="M177" s="54">
        <f t="shared" si="188"/>
        <v>0</v>
      </c>
      <c r="N177" s="54">
        <f t="shared" si="189"/>
        <v>0</v>
      </c>
      <c r="O177" s="54">
        <f t="shared" ref="O177" si="219">N177</f>
        <v>0</v>
      </c>
      <c r="P177" s="54">
        <f t="shared" si="207"/>
        <v>0</v>
      </c>
      <c r="Q177" s="54">
        <f t="shared" si="172"/>
        <v>0</v>
      </c>
      <c r="R177" s="54">
        <f t="shared" si="173"/>
        <v>0</v>
      </c>
      <c r="S177" s="65">
        <f t="shared" si="205"/>
        <v>0</v>
      </c>
      <c r="T177" s="65">
        <f>IF(C177=A_Stammdaten!$B$9,$I177-D_SAV!$U177,HLOOKUP(A_Stammdaten!$B$9-1,$V$4:$AB$2004,ROW(C177)-3,FALSE)-$U177)</f>
        <v>0</v>
      </c>
      <c r="U177" s="65">
        <f>HLOOKUP(A_Stammdaten!$B$9,$V$4:$AB$2004,ROW(C177)-3,FALSE)</f>
        <v>0</v>
      </c>
      <c r="V177" s="65">
        <f t="shared" si="161"/>
        <v>0</v>
      </c>
      <c r="W177" s="65">
        <f t="shared" si="162"/>
        <v>0</v>
      </c>
      <c r="X177" s="65">
        <f t="shared" si="163"/>
        <v>0</v>
      </c>
      <c r="Y177" s="65">
        <f t="shared" si="164"/>
        <v>0</v>
      </c>
      <c r="Z177" s="65">
        <f t="shared" si="165"/>
        <v>0</v>
      </c>
      <c r="AA177" s="65">
        <f t="shared" si="166"/>
        <v>0</v>
      </c>
      <c r="AB177" s="65">
        <f t="shared" si="167"/>
        <v>0</v>
      </c>
    </row>
    <row r="178" spans="1:28" s="15" customFormat="1" x14ac:dyDescent="0.25">
      <c r="A178" s="61"/>
      <c r="B178" s="49"/>
      <c r="C178" s="53"/>
      <c r="D178" s="51"/>
      <c r="E178" s="51"/>
      <c r="F178" s="51"/>
      <c r="G178" s="67">
        <f t="shared" si="168"/>
        <v>0</v>
      </c>
      <c r="H178" s="49"/>
      <c r="I178" s="67">
        <f t="shared" si="169"/>
        <v>0</v>
      </c>
      <c r="J178" s="66">
        <f>IF(ISBLANK($B178),0,VLOOKUP($B178,Listen!$A$2:$C$44,2,FALSE))</f>
        <v>0</v>
      </c>
      <c r="K178" s="66">
        <f>IF(ISBLANK($B178),0,VLOOKUP($B178,Listen!$A$2:$C$44,3,FALSE))</f>
        <v>0</v>
      </c>
      <c r="L178" s="54">
        <f t="shared" si="170"/>
        <v>0</v>
      </c>
      <c r="M178" s="54">
        <f t="shared" si="188"/>
        <v>0</v>
      </c>
      <c r="N178" s="54">
        <f t="shared" si="189"/>
        <v>0</v>
      </c>
      <c r="O178" s="54">
        <f t="shared" ref="O178" si="220">N178</f>
        <v>0</v>
      </c>
      <c r="P178" s="54">
        <f t="shared" si="207"/>
        <v>0</v>
      </c>
      <c r="Q178" s="54">
        <f t="shared" si="172"/>
        <v>0</v>
      </c>
      <c r="R178" s="54">
        <f t="shared" si="173"/>
        <v>0</v>
      </c>
      <c r="S178" s="65">
        <f t="shared" si="205"/>
        <v>0</v>
      </c>
      <c r="T178" s="65">
        <f>IF(C178=A_Stammdaten!$B$9,$I178-D_SAV!$U178,HLOOKUP(A_Stammdaten!$B$9-1,$V$4:$AB$2004,ROW(C178)-3,FALSE)-$U178)</f>
        <v>0</v>
      </c>
      <c r="U178" s="65">
        <f>HLOOKUP(A_Stammdaten!$B$9,$V$4:$AB$2004,ROW(C178)-3,FALSE)</f>
        <v>0</v>
      </c>
      <c r="V178" s="65">
        <f t="shared" si="161"/>
        <v>0</v>
      </c>
      <c r="W178" s="65">
        <f t="shared" si="162"/>
        <v>0</v>
      </c>
      <c r="X178" s="65">
        <f t="shared" si="163"/>
        <v>0</v>
      </c>
      <c r="Y178" s="65">
        <f t="shared" si="164"/>
        <v>0</v>
      </c>
      <c r="Z178" s="65">
        <f t="shared" si="165"/>
        <v>0</v>
      </c>
      <c r="AA178" s="65">
        <f t="shared" si="166"/>
        <v>0</v>
      </c>
      <c r="AB178" s="65">
        <f t="shared" si="167"/>
        <v>0</v>
      </c>
    </row>
    <row r="179" spans="1:28" s="15" customFormat="1" x14ac:dyDescent="0.25">
      <c r="A179" s="61"/>
      <c r="B179" s="49"/>
      <c r="C179" s="53"/>
      <c r="D179" s="51"/>
      <c r="E179" s="51"/>
      <c r="F179" s="51"/>
      <c r="G179" s="67">
        <f t="shared" si="168"/>
        <v>0</v>
      </c>
      <c r="H179" s="49"/>
      <c r="I179" s="67">
        <f t="shared" si="169"/>
        <v>0</v>
      </c>
      <c r="J179" s="66">
        <f>IF(ISBLANK($B179),0,VLOOKUP($B179,Listen!$A$2:$C$44,2,FALSE))</f>
        <v>0</v>
      </c>
      <c r="K179" s="66">
        <f>IF(ISBLANK($B179),0,VLOOKUP($B179,Listen!$A$2:$C$44,3,FALSE))</f>
        <v>0</v>
      </c>
      <c r="L179" s="54">
        <f t="shared" si="170"/>
        <v>0</v>
      </c>
      <c r="M179" s="54">
        <f t="shared" si="188"/>
        <v>0</v>
      </c>
      <c r="N179" s="54">
        <f t="shared" si="189"/>
        <v>0</v>
      </c>
      <c r="O179" s="54">
        <f t="shared" ref="O179" si="221">N179</f>
        <v>0</v>
      </c>
      <c r="P179" s="54">
        <f t="shared" si="207"/>
        <v>0</v>
      </c>
      <c r="Q179" s="54">
        <f t="shared" si="172"/>
        <v>0</v>
      </c>
      <c r="R179" s="54">
        <f t="shared" si="173"/>
        <v>0</v>
      </c>
      <c r="S179" s="65">
        <f t="shared" si="205"/>
        <v>0</v>
      </c>
      <c r="T179" s="65">
        <f>IF(C179=A_Stammdaten!$B$9,$I179-D_SAV!$U179,HLOOKUP(A_Stammdaten!$B$9-1,$V$4:$AB$2004,ROW(C179)-3,FALSE)-$U179)</f>
        <v>0</v>
      </c>
      <c r="U179" s="65">
        <f>HLOOKUP(A_Stammdaten!$B$9,$V$4:$AB$2004,ROW(C179)-3,FALSE)</f>
        <v>0</v>
      </c>
      <c r="V179" s="65">
        <f t="shared" si="161"/>
        <v>0</v>
      </c>
      <c r="W179" s="65">
        <f t="shared" si="162"/>
        <v>0</v>
      </c>
      <c r="X179" s="65">
        <f t="shared" si="163"/>
        <v>0</v>
      </c>
      <c r="Y179" s="65">
        <f t="shared" si="164"/>
        <v>0</v>
      </c>
      <c r="Z179" s="65">
        <f t="shared" si="165"/>
        <v>0</v>
      </c>
      <c r="AA179" s="65">
        <f t="shared" si="166"/>
        <v>0</v>
      </c>
      <c r="AB179" s="65">
        <f t="shared" si="167"/>
        <v>0</v>
      </c>
    </row>
    <row r="180" spans="1:28" s="15" customFormat="1" x14ac:dyDescent="0.25">
      <c r="A180" s="61"/>
      <c r="B180" s="49"/>
      <c r="C180" s="53"/>
      <c r="D180" s="51"/>
      <c r="E180" s="51"/>
      <c r="F180" s="51"/>
      <c r="G180" s="67">
        <f t="shared" si="168"/>
        <v>0</v>
      </c>
      <c r="H180" s="49"/>
      <c r="I180" s="67">
        <f t="shared" si="169"/>
        <v>0</v>
      </c>
      <c r="J180" s="66">
        <f>IF(ISBLANK($B180),0,VLOOKUP($B180,Listen!$A$2:$C$44,2,FALSE))</f>
        <v>0</v>
      </c>
      <c r="K180" s="66">
        <f>IF(ISBLANK($B180),0,VLOOKUP($B180,Listen!$A$2:$C$44,3,FALSE))</f>
        <v>0</v>
      </c>
      <c r="L180" s="54">
        <f t="shared" si="170"/>
        <v>0</v>
      </c>
      <c r="M180" s="54">
        <f t="shared" si="188"/>
        <v>0</v>
      </c>
      <c r="N180" s="54">
        <f t="shared" si="189"/>
        <v>0</v>
      </c>
      <c r="O180" s="54">
        <f t="shared" ref="O180" si="222">N180</f>
        <v>0</v>
      </c>
      <c r="P180" s="54">
        <f t="shared" si="207"/>
        <v>0</v>
      </c>
      <c r="Q180" s="54">
        <f t="shared" si="172"/>
        <v>0</v>
      </c>
      <c r="R180" s="54">
        <f t="shared" si="173"/>
        <v>0</v>
      </c>
      <c r="S180" s="65">
        <f t="shared" si="205"/>
        <v>0</v>
      </c>
      <c r="T180" s="65">
        <f>IF(C180=A_Stammdaten!$B$9,$I180-D_SAV!$U180,HLOOKUP(A_Stammdaten!$B$9-1,$V$4:$AB$2004,ROW(C180)-3,FALSE)-$U180)</f>
        <v>0</v>
      </c>
      <c r="U180" s="65">
        <f>HLOOKUP(A_Stammdaten!$B$9,$V$4:$AB$2004,ROW(C180)-3,FALSE)</f>
        <v>0</v>
      </c>
      <c r="V180" s="65">
        <f t="shared" si="161"/>
        <v>0</v>
      </c>
      <c r="W180" s="65">
        <f t="shared" si="162"/>
        <v>0</v>
      </c>
      <c r="X180" s="65">
        <f t="shared" si="163"/>
        <v>0</v>
      </c>
      <c r="Y180" s="65">
        <f t="shared" si="164"/>
        <v>0</v>
      </c>
      <c r="Z180" s="65">
        <f t="shared" si="165"/>
        <v>0</v>
      </c>
      <c r="AA180" s="65">
        <f t="shared" si="166"/>
        <v>0</v>
      </c>
      <c r="AB180" s="65">
        <f t="shared" si="167"/>
        <v>0</v>
      </c>
    </row>
    <row r="181" spans="1:28" s="15" customFormat="1" x14ac:dyDescent="0.25">
      <c r="A181" s="61"/>
      <c r="B181" s="49"/>
      <c r="C181" s="53"/>
      <c r="D181" s="51"/>
      <c r="E181" s="51"/>
      <c r="F181" s="51"/>
      <c r="G181" s="67">
        <f t="shared" si="168"/>
        <v>0</v>
      </c>
      <c r="H181" s="49"/>
      <c r="I181" s="67">
        <f t="shared" si="169"/>
        <v>0</v>
      </c>
      <c r="J181" s="66">
        <f>IF(ISBLANK($B181),0,VLOOKUP($B181,Listen!$A$2:$C$44,2,FALSE))</f>
        <v>0</v>
      </c>
      <c r="K181" s="66">
        <f>IF(ISBLANK($B181),0,VLOOKUP($B181,Listen!$A$2:$C$44,3,FALSE))</f>
        <v>0</v>
      </c>
      <c r="L181" s="54">
        <f t="shared" si="170"/>
        <v>0</v>
      </c>
      <c r="M181" s="54">
        <f t="shared" si="188"/>
        <v>0</v>
      </c>
      <c r="N181" s="54">
        <f t="shared" si="189"/>
        <v>0</v>
      </c>
      <c r="O181" s="54">
        <f t="shared" ref="O181:P196" si="223">N181</f>
        <v>0</v>
      </c>
      <c r="P181" s="54">
        <f t="shared" si="223"/>
        <v>0</v>
      </c>
      <c r="Q181" s="54">
        <f t="shared" si="172"/>
        <v>0</v>
      </c>
      <c r="R181" s="54">
        <f t="shared" si="173"/>
        <v>0</v>
      </c>
      <c r="S181" s="65">
        <f t="shared" si="205"/>
        <v>0</v>
      </c>
      <c r="T181" s="65">
        <f>IF(C181=A_Stammdaten!$B$9,$I181-D_SAV!$U181,HLOOKUP(A_Stammdaten!$B$9-1,$V$4:$AB$2004,ROW(C181)-3,FALSE)-$U181)</f>
        <v>0</v>
      </c>
      <c r="U181" s="65">
        <f>HLOOKUP(A_Stammdaten!$B$9,$V$4:$AB$2004,ROW(C181)-3,FALSE)</f>
        <v>0</v>
      </c>
      <c r="V181" s="65">
        <f t="shared" si="161"/>
        <v>0</v>
      </c>
      <c r="W181" s="65">
        <f t="shared" si="162"/>
        <v>0</v>
      </c>
      <c r="X181" s="65">
        <f t="shared" si="163"/>
        <v>0</v>
      </c>
      <c r="Y181" s="65">
        <f t="shared" si="164"/>
        <v>0</v>
      </c>
      <c r="Z181" s="65">
        <f t="shared" si="165"/>
        <v>0</v>
      </c>
      <c r="AA181" s="65">
        <f t="shared" si="166"/>
        <v>0</v>
      </c>
      <c r="AB181" s="65">
        <f t="shared" si="167"/>
        <v>0</v>
      </c>
    </row>
    <row r="182" spans="1:28" s="15" customFormat="1" x14ac:dyDescent="0.25">
      <c r="A182" s="61"/>
      <c r="B182" s="49"/>
      <c r="C182" s="53"/>
      <c r="D182" s="51"/>
      <c r="E182" s="51"/>
      <c r="F182" s="51"/>
      <c r="G182" s="67">
        <f t="shared" si="168"/>
        <v>0</v>
      </c>
      <c r="H182" s="49"/>
      <c r="I182" s="67">
        <f t="shared" si="169"/>
        <v>0</v>
      </c>
      <c r="J182" s="66">
        <f>IF(ISBLANK($B182),0,VLOOKUP($B182,Listen!$A$2:$C$44,2,FALSE))</f>
        <v>0</v>
      </c>
      <c r="K182" s="66">
        <f>IF(ISBLANK($B182),0,VLOOKUP($B182,Listen!$A$2:$C$44,3,FALSE))</f>
        <v>0</v>
      </c>
      <c r="L182" s="54">
        <f t="shared" si="170"/>
        <v>0</v>
      </c>
      <c r="M182" s="54">
        <f t="shared" si="188"/>
        <v>0</v>
      </c>
      <c r="N182" s="54">
        <f t="shared" si="189"/>
        <v>0</v>
      </c>
      <c r="O182" s="54">
        <f t="shared" ref="O182" si="224">N182</f>
        <v>0</v>
      </c>
      <c r="P182" s="54">
        <f t="shared" si="223"/>
        <v>0</v>
      </c>
      <c r="Q182" s="54">
        <f t="shared" si="172"/>
        <v>0</v>
      </c>
      <c r="R182" s="54">
        <f t="shared" si="173"/>
        <v>0</v>
      </c>
      <c r="S182" s="65">
        <f t="shared" si="205"/>
        <v>0</v>
      </c>
      <c r="T182" s="65">
        <f>IF(C182=A_Stammdaten!$B$9,$I182-D_SAV!$U182,HLOOKUP(A_Stammdaten!$B$9-1,$V$4:$AB$2004,ROW(C182)-3,FALSE)-$U182)</f>
        <v>0</v>
      </c>
      <c r="U182" s="65">
        <f>HLOOKUP(A_Stammdaten!$B$9,$V$4:$AB$2004,ROW(C182)-3,FALSE)</f>
        <v>0</v>
      </c>
      <c r="V182" s="65">
        <f t="shared" si="161"/>
        <v>0</v>
      </c>
      <c r="W182" s="65">
        <f t="shared" si="162"/>
        <v>0</v>
      </c>
      <c r="X182" s="65">
        <f t="shared" si="163"/>
        <v>0</v>
      </c>
      <c r="Y182" s="65">
        <f t="shared" si="164"/>
        <v>0</v>
      </c>
      <c r="Z182" s="65">
        <f t="shared" si="165"/>
        <v>0</v>
      </c>
      <c r="AA182" s="65">
        <f t="shared" si="166"/>
        <v>0</v>
      </c>
      <c r="AB182" s="65">
        <f t="shared" si="167"/>
        <v>0</v>
      </c>
    </row>
    <row r="183" spans="1:28" s="15" customFormat="1" x14ac:dyDescent="0.25">
      <c r="A183" s="61"/>
      <c r="B183" s="49"/>
      <c r="C183" s="53"/>
      <c r="D183" s="51"/>
      <c r="E183" s="51"/>
      <c r="F183" s="51"/>
      <c r="G183" s="67">
        <f t="shared" si="168"/>
        <v>0</v>
      </c>
      <c r="H183" s="49"/>
      <c r="I183" s="67">
        <f t="shared" si="169"/>
        <v>0</v>
      </c>
      <c r="J183" s="66">
        <f>IF(ISBLANK($B183),0,VLOOKUP($B183,Listen!$A$2:$C$44,2,FALSE))</f>
        <v>0</v>
      </c>
      <c r="K183" s="66">
        <f>IF(ISBLANK($B183),0,VLOOKUP($B183,Listen!$A$2:$C$44,3,FALSE))</f>
        <v>0</v>
      </c>
      <c r="L183" s="54">
        <f t="shared" si="170"/>
        <v>0</v>
      </c>
      <c r="M183" s="54">
        <f t="shared" si="188"/>
        <v>0</v>
      </c>
      <c r="N183" s="54">
        <f t="shared" si="189"/>
        <v>0</v>
      </c>
      <c r="O183" s="54">
        <f t="shared" ref="O183" si="225">N183</f>
        <v>0</v>
      </c>
      <c r="P183" s="54">
        <f t="shared" si="223"/>
        <v>0</v>
      </c>
      <c r="Q183" s="54">
        <f t="shared" si="172"/>
        <v>0</v>
      </c>
      <c r="R183" s="54">
        <f t="shared" si="173"/>
        <v>0</v>
      </c>
      <c r="S183" s="65">
        <f t="shared" si="205"/>
        <v>0</v>
      </c>
      <c r="T183" s="65">
        <f>IF(C183=A_Stammdaten!$B$9,$I183-D_SAV!$U183,HLOOKUP(A_Stammdaten!$B$9-1,$V$4:$AB$2004,ROW(C183)-3,FALSE)-$U183)</f>
        <v>0</v>
      </c>
      <c r="U183" s="65">
        <f>HLOOKUP(A_Stammdaten!$B$9,$V$4:$AB$2004,ROW(C183)-3,FALSE)</f>
        <v>0</v>
      </c>
      <c r="V183" s="65">
        <f t="shared" si="161"/>
        <v>0</v>
      </c>
      <c r="W183" s="65">
        <f t="shared" si="162"/>
        <v>0</v>
      </c>
      <c r="X183" s="65">
        <f t="shared" si="163"/>
        <v>0</v>
      </c>
      <c r="Y183" s="65">
        <f t="shared" si="164"/>
        <v>0</v>
      </c>
      <c r="Z183" s="65">
        <f t="shared" si="165"/>
        <v>0</v>
      </c>
      <c r="AA183" s="65">
        <f t="shared" si="166"/>
        <v>0</v>
      </c>
      <c r="AB183" s="65">
        <f t="shared" si="167"/>
        <v>0</v>
      </c>
    </row>
    <row r="184" spans="1:28" s="15" customFormat="1" x14ac:dyDescent="0.25">
      <c r="A184" s="61"/>
      <c r="B184" s="49"/>
      <c r="C184" s="53"/>
      <c r="D184" s="51"/>
      <c r="E184" s="51"/>
      <c r="F184" s="51"/>
      <c r="G184" s="67">
        <f t="shared" si="168"/>
        <v>0</v>
      </c>
      <c r="H184" s="49"/>
      <c r="I184" s="67">
        <f t="shared" si="169"/>
        <v>0</v>
      </c>
      <c r="J184" s="66">
        <f>IF(ISBLANK($B184),0,VLOOKUP($B184,Listen!$A$2:$C$44,2,FALSE))</f>
        <v>0</v>
      </c>
      <c r="K184" s="66">
        <f>IF(ISBLANK($B184),0,VLOOKUP($B184,Listen!$A$2:$C$44,3,FALSE))</f>
        <v>0</v>
      </c>
      <c r="L184" s="54">
        <f t="shared" si="170"/>
        <v>0</v>
      </c>
      <c r="M184" s="54">
        <f t="shared" si="188"/>
        <v>0</v>
      </c>
      <c r="N184" s="54">
        <f t="shared" si="189"/>
        <v>0</v>
      </c>
      <c r="O184" s="54">
        <f t="shared" ref="O184" si="226">N184</f>
        <v>0</v>
      </c>
      <c r="P184" s="54">
        <f t="shared" si="223"/>
        <v>0</v>
      </c>
      <c r="Q184" s="54">
        <f t="shared" si="172"/>
        <v>0</v>
      </c>
      <c r="R184" s="54">
        <f t="shared" si="173"/>
        <v>0</v>
      </c>
      <c r="S184" s="65">
        <f t="shared" si="205"/>
        <v>0</v>
      </c>
      <c r="T184" s="65">
        <f>IF(C184=A_Stammdaten!$B$9,$I184-D_SAV!$U184,HLOOKUP(A_Stammdaten!$B$9-1,$V$4:$AB$2004,ROW(C184)-3,FALSE)-$U184)</f>
        <v>0</v>
      </c>
      <c r="U184" s="65">
        <f>HLOOKUP(A_Stammdaten!$B$9,$V$4:$AB$2004,ROW(C184)-3,FALSE)</f>
        <v>0</v>
      </c>
      <c r="V184" s="65">
        <f t="shared" si="161"/>
        <v>0</v>
      </c>
      <c r="W184" s="65">
        <f t="shared" si="162"/>
        <v>0</v>
      </c>
      <c r="X184" s="65">
        <f t="shared" si="163"/>
        <v>0</v>
      </c>
      <c r="Y184" s="65">
        <f t="shared" si="164"/>
        <v>0</v>
      </c>
      <c r="Z184" s="65">
        <f t="shared" si="165"/>
        <v>0</v>
      </c>
      <c r="AA184" s="65">
        <f t="shared" si="166"/>
        <v>0</v>
      </c>
      <c r="AB184" s="65">
        <f t="shared" si="167"/>
        <v>0</v>
      </c>
    </row>
    <row r="185" spans="1:28" s="15" customFormat="1" x14ac:dyDescent="0.25">
      <c r="A185" s="61"/>
      <c r="B185" s="49"/>
      <c r="C185" s="53"/>
      <c r="D185" s="51"/>
      <c r="E185" s="51"/>
      <c r="F185" s="51"/>
      <c r="G185" s="67">
        <f t="shared" si="168"/>
        <v>0</v>
      </c>
      <c r="H185" s="49"/>
      <c r="I185" s="67">
        <f t="shared" si="169"/>
        <v>0</v>
      </c>
      <c r="J185" s="66">
        <f>IF(ISBLANK($B185),0,VLOOKUP($B185,Listen!$A$2:$C$44,2,FALSE))</f>
        <v>0</v>
      </c>
      <c r="K185" s="66">
        <f>IF(ISBLANK($B185),0,VLOOKUP($B185,Listen!$A$2:$C$44,3,FALSE))</f>
        <v>0</v>
      </c>
      <c r="L185" s="54">
        <f t="shared" si="170"/>
        <v>0</v>
      </c>
      <c r="M185" s="54">
        <f t="shared" si="188"/>
        <v>0</v>
      </c>
      <c r="N185" s="54">
        <f t="shared" si="189"/>
        <v>0</v>
      </c>
      <c r="O185" s="54">
        <f t="shared" ref="O185" si="227">N185</f>
        <v>0</v>
      </c>
      <c r="P185" s="54">
        <f t="shared" si="223"/>
        <v>0</v>
      </c>
      <c r="Q185" s="54">
        <f t="shared" si="172"/>
        <v>0</v>
      </c>
      <c r="R185" s="54">
        <f t="shared" si="173"/>
        <v>0</v>
      </c>
      <c r="S185" s="65">
        <f t="shared" si="205"/>
        <v>0</v>
      </c>
      <c r="T185" s="65">
        <f>IF(C185=A_Stammdaten!$B$9,$I185-D_SAV!$U185,HLOOKUP(A_Stammdaten!$B$9-1,$V$4:$AB$2004,ROW(C185)-3,FALSE)-$U185)</f>
        <v>0</v>
      </c>
      <c r="U185" s="65">
        <f>HLOOKUP(A_Stammdaten!$B$9,$V$4:$AB$2004,ROW(C185)-3,FALSE)</f>
        <v>0</v>
      </c>
      <c r="V185" s="65">
        <f t="shared" si="161"/>
        <v>0</v>
      </c>
      <c r="W185" s="65">
        <f t="shared" si="162"/>
        <v>0</v>
      </c>
      <c r="X185" s="65">
        <f t="shared" si="163"/>
        <v>0</v>
      </c>
      <c r="Y185" s="65">
        <f t="shared" si="164"/>
        <v>0</v>
      </c>
      <c r="Z185" s="65">
        <f t="shared" si="165"/>
        <v>0</v>
      </c>
      <c r="AA185" s="65">
        <f t="shared" si="166"/>
        <v>0</v>
      </c>
      <c r="AB185" s="65">
        <f t="shared" si="167"/>
        <v>0</v>
      </c>
    </row>
    <row r="186" spans="1:28" s="15" customFormat="1" x14ac:dyDescent="0.25">
      <c r="A186" s="61"/>
      <c r="B186" s="49"/>
      <c r="C186" s="53"/>
      <c r="D186" s="51"/>
      <c r="E186" s="51"/>
      <c r="F186" s="51"/>
      <c r="G186" s="67">
        <f t="shared" si="168"/>
        <v>0</v>
      </c>
      <c r="H186" s="49"/>
      <c r="I186" s="67">
        <f t="shared" si="169"/>
        <v>0</v>
      </c>
      <c r="J186" s="66">
        <f>IF(ISBLANK($B186),0,VLOOKUP($B186,Listen!$A$2:$C$44,2,FALSE))</f>
        <v>0</v>
      </c>
      <c r="K186" s="66">
        <f>IF(ISBLANK($B186),0,VLOOKUP($B186,Listen!$A$2:$C$44,3,FALSE))</f>
        <v>0</v>
      </c>
      <c r="L186" s="54">
        <f t="shared" si="170"/>
        <v>0</v>
      </c>
      <c r="M186" s="54">
        <f t="shared" si="188"/>
        <v>0</v>
      </c>
      <c r="N186" s="54">
        <f t="shared" si="189"/>
        <v>0</v>
      </c>
      <c r="O186" s="54">
        <f t="shared" ref="O186" si="228">N186</f>
        <v>0</v>
      </c>
      <c r="P186" s="54">
        <f t="shared" si="223"/>
        <v>0</v>
      </c>
      <c r="Q186" s="54">
        <f t="shared" si="172"/>
        <v>0</v>
      </c>
      <c r="R186" s="54">
        <f t="shared" si="173"/>
        <v>0</v>
      </c>
      <c r="S186" s="65">
        <f t="shared" si="205"/>
        <v>0</v>
      </c>
      <c r="T186" s="65">
        <f>IF(C186=A_Stammdaten!$B$9,$I186-D_SAV!$U186,HLOOKUP(A_Stammdaten!$B$9-1,$V$4:$AB$2004,ROW(C186)-3,FALSE)-$U186)</f>
        <v>0</v>
      </c>
      <c r="U186" s="65">
        <f>HLOOKUP(A_Stammdaten!$B$9,$V$4:$AB$2004,ROW(C186)-3,FALSE)</f>
        <v>0</v>
      </c>
      <c r="V186" s="65">
        <f t="shared" si="161"/>
        <v>0</v>
      </c>
      <c r="W186" s="65">
        <f t="shared" si="162"/>
        <v>0</v>
      </c>
      <c r="X186" s="65">
        <f t="shared" si="163"/>
        <v>0</v>
      </c>
      <c r="Y186" s="65">
        <f t="shared" si="164"/>
        <v>0</v>
      </c>
      <c r="Z186" s="65">
        <f t="shared" si="165"/>
        <v>0</v>
      </c>
      <c r="AA186" s="65">
        <f t="shared" si="166"/>
        <v>0</v>
      </c>
      <c r="AB186" s="65">
        <f t="shared" si="167"/>
        <v>0</v>
      </c>
    </row>
    <row r="187" spans="1:28" s="15" customFormat="1" x14ac:dyDescent="0.25">
      <c r="A187" s="61"/>
      <c r="B187" s="49"/>
      <c r="C187" s="53"/>
      <c r="D187" s="51"/>
      <c r="E187" s="51"/>
      <c r="F187" s="51"/>
      <c r="G187" s="67">
        <f t="shared" si="168"/>
        <v>0</v>
      </c>
      <c r="H187" s="49"/>
      <c r="I187" s="67">
        <f t="shared" si="169"/>
        <v>0</v>
      </c>
      <c r="J187" s="66">
        <f>IF(ISBLANK($B187),0,VLOOKUP($B187,Listen!$A$2:$C$44,2,FALSE))</f>
        <v>0</v>
      </c>
      <c r="K187" s="66">
        <f>IF(ISBLANK($B187),0,VLOOKUP($B187,Listen!$A$2:$C$44,3,FALSE))</f>
        <v>0</v>
      </c>
      <c r="L187" s="54">
        <f t="shared" si="170"/>
        <v>0</v>
      </c>
      <c r="M187" s="54">
        <f t="shared" si="188"/>
        <v>0</v>
      </c>
      <c r="N187" s="54">
        <f t="shared" si="189"/>
        <v>0</v>
      </c>
      <c r="O187" s="54">
        <f t="shared" ref="O187" si="229">N187</f>
        <v>0</v>
      </c>
      <c r="P187" s="54">
        <f t="shared" si="223"/>
        <v>0</v>
      </c>
      <c r="Q187" s="54">
        <f t="shared" si="172"/>
        <v>0</v>
      </c>
      <c r="R187" s="54">
        <f t="shared" si="173"/>
        <v>0</v>
      </c>
      <c r="S187" s="65">
        <f t="shared" si="205"/>
        <v>0</v>
      </c>
      <c r="T187" s="65">
        <f>IF(C187=A_Stammdaten!$B$9,$I187-D_SAV!$U187,HLOOKUP(A_Stammdaten!$B$9-1,$V$4:$AB$2004,ROW(C187)-3,FALSE)-$U187)</f>
        <v>0</v>
      </c>
      <c r="U187" s="65">
        <f>HLOOKUP(A_Stammdaten!$B$9,$V$4:$AB$2004,ROW(C187)-3,FALSE)</f>
        <v>0</v>
      </c>
      <c r="V187" s="65">
        <f t="shared" si="161"/>
        <v>0</v>
      </c>
      <c r="W187" s="65">
        <f t="shared" si="162"/>
        <v>0</v>
      </c>
      <c r="X187" s="65">
        <f t="shared" si="163"/>
        <v>0</v>
      </c>
      <c r="Y187" s="65">
        <f t="shared" si="164"/>
        <v>0</v>
      </c>
      <c r="Z187" s="65">
        <f t="shared" si="165"/>
        <v>0</v>
      </c>
      <c r="AA187" s="65">
        <f t="shared" si="166"/>
        <v>0</v>
      </c>
      <c r="AB187" s="65">
        <f t="shared" si="167"/>
        <v>0</v>
      </c>
    </row>
    <row r="188" spans="1:28" s="15" customFormat="1" x14ac:dyDescent="0.25">
      <c r="A188" s="61"/>
      <c r="B188" s="49"/>
      <c r="C188" s="53"/>
      <c r="D188" s="51"/>
      <c r="E188" s="51"/>
      <c r="F188" s="51"/>
      <c r="G188" s="67">
        <f t="shared" si="168"/>
        <v>0</v>
      </c>
      <c r="H188" s="49"/>
      <c r="I188" s="67">
        <f t="shared" si="169"/>
        <v>0</v>
      </c>
      <c r="J188" s="66">
        <f>IF(ISBLANK($B188),0,VLOOKUP($B188,Listen!$A$2:$C$44,2,FALSE))</f>
        <v>0</v>
      </c>
      <c r="K188" s="66">
        <f>IF(ISBLANK($B188),0,VLOOKUP($B188,Listen!$A$2:$C$44,3,FALSE))</f>
        <v>0</v>
      </c>
      <c r="L188" s="54">
        <f t="shared" si="170"/>
        <v>0</v>
      </c>
      <c r="M188" s="54">
        <f t="shared" si="188"/>
        <v>0</v>
      </c>
      <c r="N188" s="54">
        <f t="shared" si="189"/>
        <v>0</v>
      </c>
      <c r="O188" s="54">
        <f t="shared" ref="O188" si="230">N188</f>
        <v>0</v>
      </c>
      <c r="P188" s="54">
        <f t="shared" si="223"/>
        <v>0</v>
      </c>
      <c r="Q188" s="54">
        <f t="shared" si="172"/>
        <v>0</v>
      </c>
      <c r="R188" s="54">
        <f t="shared" si="173"/>
        <v>0</v>
      </c>
      <c r="S188" s="65">
        <f t="shared" si="205"/>
        <v>0</v>
      </c>
      <c r="T188" s="65">
        <f>IF(C188=A_Stammdaten!$B$9,$I188-D_SAV!$U188,HLOOKUP(A_Stammdaten!$B$9-1,$V$4:$AB$2004,ROW(C188)-3,FALSE)-$U188)</f>
        <v>0</v>
      </c>
      <c r="U188" s="65">
        <f>HLOOKUP(A_Stammdaten!$B$9,$V$4:$AB$2004,ROW(C188)-3,FALSE)</f>
        <v>0</v>
      </c>
      <c r="V188" s="65">
        <f t="shared" si="161"/>
        <v>0</v>
      </c>
      <c r="W188" s="65">
        <f t="shared" si="162"/>
        <v>0</v>
      </c>
      <c r="X188" s="65">
        <f t="shared" si="163"/>
        <v>0</v>
      </c>
      <c r="Y188" s="65">
        <f t="shared" si="164"/>
        <v>0</v>
      </c>
      <c r="Z188" s="65">
        <f t="shared" si="165"/>
        <v>0</v>
      </c>
      <c r="AA188" s="65">
        <f t="shared" si="166"/>
        <v>0</v>
      </c>
      <c r="AB188" s="65">
        <f t="shared" si="167"/>
        <v>0</v>
      </c>
    </row>
    <row r="189" spans="1:28" x14ac:dyDescent="0.25">
      <c r="A189" s="61"/>
      <c r="B189" s="49"/>
      <c r="C189" s="53"/>
      <c r="D189" s="51"/>
      <c r="E189" s="51"/>
      <c r="F189" s="51"/>
      <c r="G189" s="67">
        <f t="shared" si="168"/>
        <v>0</v>
      </c>
      <c r="H189" s="49"/>
      <c r="I189" s="67">
        <f t="shared" si="169"/>
        <v>0</v>
      </c>
      <c r="J189" s="66">
        <f>IF(ISBLANK($B189),0,VLOOKUP($B189,Listen!$A$2:$C$44,2,FALSE))</f>
        <v>0</v>
      </c>
      <c r="K189" s="66">
        <f>IF(ISBLANK($B189),0,VLOOKUP($B189,Listen!$A$2:$C$44,3,FALSE))</f>
        <v>0</v>
      </c>
      <c r="L189" s="54">
        <f t="shared" si="170"/>
        <v>0</v>
      </c>
      <c r="M189" s="54">
        <f t="shared" si="188"/>
        <v>0</v>
      </c>
      <c r="N189" s="54">
        <f t="shared" si="189"/>
        <v>0</v>
      </c>
      <c r="O189" s="54">
        <f t="shared" ref="O189" si="231">N189</f>
        <v>0</v>
      </c>
      <c r="P189" s="54">
        <f t="shared" si="223"/>
        <v>0</v>
      </c>
      <c r="Q189" s="54">
        <f t="shared" si="172"/>
        <v>0</v>
      </c>
      <c r="R189" s="54">
        <f t="shared" si="173"/>
        <v>0</v>
      </c>
      <c r="S189" s="65">
        <f t="shared" si="205"/>
        <v>0</v>
      </c>
      <c r="T189" s="65">
        <f>IF(C189=A_Stammdaten!$B$9,$I189-D_SAV!$U189,HLOOKUP(A_Stammdaten!$B$9-1,$V$4:$AB$2004,ROW(C189)-3,FALSE)-$U189)</f>
        <v>0</v>
      </c>
      <c r="U189" s="65">
        <f>HLOOKUP(A_Stammdaten!$B$9,$V$4:$AB$2004,ROW(C189)-3,FALSE)</f>
        <v>0</v>
      </c>
      <c r="V189" s="65">
        <f t="shared" si="161"/>
        <v>0</v>
      </c>
      <c r="W189" s="65">
        <f t="shared" si="162"/>
        <v>0</v>
      </c>
      <c r="X189" s="65">
        <f t="shared" si="163"/>
        <v>0</v>
      </c>
      <c r="Y189" s="65">
        <f t="shared" si="164"/>
        <v>0</v>
      </c>
      <c r="Z189" s="65">
        <f t="shared" si="165"/>
        <v>0</v>
      </c>
      <c r="AA189" s="65">
        <f t="shared" si="166"/>
        <v>0</v>
      </c>
      <c r="AB189" s="65">
        <f t="shared" si="167"/>
        <v>0</v>
      </c>
    </row>
    <row r="190" spans="1:28" x14ac:dyDescent="0.25">
      <c r="A190" s="61"/>
      <c r="B190" s="49"/>
      <c r="C190" s="53"/>
      <c r="D190" s="51"/>
      <c r="E190" s="51"/>
      <c r="F190" s="51"/>
      <c r="G190" s="67">
        <f t="shared" si="168"/>
        <v>0</v>
      </c>
      <c r="H190" s="49"/>
      <c r="I190" s="67">
        <f t="shared" si="169"/>
        <v>0</v>
      </c>
      <c r="J190" s="66">
        <f>IF(ISBLANK($B190),0,VLOOKUP($B190,Listen!$A$2:$C$44,2,FALSE))</f>
        <v>0</v>
      </c>
      <c r="K190" s="66">
        <f>IF(ISBLANK($B190),0,VLOOKUP($B190,Listen!$A$2:$C$44,3,FALSE))</f>
        <v>0</v>
      </c>
      <c r="L190" s="54">
        <f t="shared" si="170"/>
        <v>0</v>
      </c>
      <c r="M190" s="54">
        <f t="shared" si="188"/>
        <v>0</v>
      </c>
      <c r="N190" s="54">
        <f t="shared" si="189"/>
        <v>0</v>
      </c>
      <c r="O190" s="54">
        <f t="shared" ref="O190" si="232">N190</f>
        <v>0</v>
      </c>
      <c r="P190" s="54">
        <f t="shared" si="223"/>
        <v>0</v>
      </c>
      <c r="Q190" s="54">
        <f t="shared" si="172"/>
        <v>0</v>
      </c>
      <c r="R190" s="54">
        <f t="shared" si="173"/>
        <v>0</v>
      </c>
      <c r="S190" s="65">
        <f t="shared" si="205"/>
        <v>0</v>
      </c>
      <c r="T190" s="65">
        <f>IF(C190=A_Stammdaten!$B$9,$I190-D_SAV!$U190,HLOOKUP(A_Stammdaten!$B$9-1,$V$4:$AB$2004,ROW(C190)-3,FALSE)-$U190)</f>
        <v>0</v>
      </c>
      <c r="U190" s="65">
        <f>HLOOKUP(A_Stammdaten!$B$9,$V$4:$AB$2004,ROW(C190)-3,FALSE)</f>
        <v>0</v>
      </c>
      <c r="V190" s="65">
        <f t="shared" si="161"/>
        <v>0</v>
      </c>
      <c r="W190" s="65">
        <f t="shared" si="162"/>
        <v>0</v>
      </c>
      <c r="X190" s="65">
        <f t="shared" si="163"/>
        <v>0</v>
      </c>
      <c r="Y190" s="65">
        <f t="shared" si="164"/>
        <v>0</v>
      </c>
      <c r="Z190" s="65">
        <f t="shared" si="165"/>
        <v>0</v>
      </c>
      <c r="AA190" s="65">
        <f t="shared" si="166"/>
        <v>0</v>
      </c>
      <c r="AB190" s="65">
        <f t="shared" si="167"/>
        <v>0</v>
      </c>
    </row>
    <row r="191" spans="1:28" x14ac:dyDescent="0.25">
      <c r="A191" s="61"/>
      <c r="B191" s="49"/>
      <c r="C191" s="53"/>
      <c r="D191" s="51"/>
      <c r="E191" s="51"/>
      <c r="F191" s="51"/>
      <c r="G191" s="67">
        <f t="shared" si="168"/>
        <v>0</v>
      </c>
      <c r="H191" s="49"/>
      <c r="I191" s="67">
        <f t="shared" si="169"/>
        <v>0</v>
      </c>
      <c r="J191" s="66">
        <f>IF(ISBLANK($B191),0,VLOOKUP($B191,Listen!$A$2:$C$44,2,FALSE))</f>
        <v>0</v>
      </c>
      <c r="K191" s="66">
        <f>IF(ISBLANK($B191),0,VLOOKUP($B191,Listen!$A$2:$C$44,3,FALSE))</f>
        <v>0</v>
      </c>
      <c r="L191" s="54">
        <f t="shared" si="170"/>
        <v>0</v>
      </c>
      <c r="M191" s="54">
        <f t="shared" si="188"/>
        <v>0</v>
      </c>
      <c r="N191" s="54">
        <f t="shared" si="189"/>
        <v>0</v>
      </c>
      <c r="O191" s="54">
        <f t="shared" ref="O191" si="233">N191</f>
        <v>0</v>
      </c>
      <c r="P191" s="54">
        <f t="shared" si="223"/>
        <v>0</v>
      </c>
      <c r="Q191" s="54">
        <f t="shared" si="172"/>
        <v>0</v>
      </c>
      <c r="R191" s="54">
        <f t="shared" si="173"/>
        <v>0</v>
      </c>
      <c r="S191" s="65">
        <f t="shared" si="205"/>
        <v>0</v>
      </c>
      <c r="T191" s="65">
        <f>IF(C191=A_Stammdaten!$B$9,$I191-D_SAV!$U191,HLOOKUP(A_Stammdaten!$B$9-1,$V$4:$AB$2004,ROW(C191)-3,FALSE)-$U191)</f>
        <v>0</v>
      </c>
      <c r="U191" s="65">
        <f>HLOOKUP(A_Stammdaten!$B$9,$V$4:$AB$2004,ROW(C191)-3,FALSE)</f>
        <v>0</v>
      </c>
      <c r="V191" s="65">
        <f t="shared" si="161"/>
        <v>0</v>
      </c>
      <c r="W191" s="65">
        <f t="shared" si="162"/>
        <v>0</v>
      </c>
      <c r="X191" s="65">
        <f t="shared" si="163"/>
        <v>0</v>
      </c>
      <c r="Y191" s="65">
        <f t="shared" si="164"/>
        <v>0</v>
      </c>
      <c r="Z191" s="65">
        <f t="shared" si="165"/>
        <v>0</v>
      </c>
      <c r="AA191" s="65">
        <f t="shared" si="166"/>
        <v>0</v>
      </c>
      <c r="AB191" s="65">
        <f t="shared" si="167"/>
        <v>0</v>
      </c>
    </row>
    <row r="192" spans="1:28" x14ac:dyDescent="0.25">
      <c r="A192" s="61"/>
      <c r="B192" s="49"/>
      <c r="C192" s="53"/>
      <c r="D192" s="51"/>
      <c r="E192" s="51"/>
      <c r="F192" s="51"/>
      <c r="G192" s="67">
        <f t="shared" si="168"/>
        <v>0</v>
      </c>
      <c r="H192" s="49"/>
      <c r="I192" s="67">
        <f t="shared" si="169"/>
        <v>0</v>
      </c>
      <c r="J192" s="66">
        <f>IF(ISBLANK($B192),0,VLOOKUP($B192,Listen!$A$2:$C$44,2,FALSE))</f>
        <v>0</v>
      </c>
      <c r="K192" s="66">
        <f>IF(ISBLANK($B192),0,VLOOKUP($B192,Listen!$A$2:$C$44,3,FALSE))</f>
        <v>0</v>
      </c>
      <c r="L192" s="54">
        <f t="shared" si="170"/>
        <v>0</v>
      </c>
      <c r="M192" s="54">
        <f t="shared" si="188"/>
        <v>0</v>
      </c>
      <c r="N192" s="54">
        <f t="shared" si="189"/>
        <v>0</v>
      </c>
      <c r="O192" s="54">
        <f t="shared" ref="O192" si="234">N192</f>
        <v>0</v>
      </c>
      <c r="P192" s="54">
        <f t="shared" si="223"/>
        <v>0</v>
      </c>
      <c r="Q192" s="54">
        <f t="shared" si="172"/>
        <v>0</v>
      </c>
      <c r="R192" s="54">
        <f t="shared" si="173"/>
        <v>0</v>
      </c>
      <c r="S192" s="65">
        <f t="shared" si="205"/>
        <v>0</v>
      </c>
      <c r="T192" s="65">
        <f>IF(C192=A_Stammdaten!$B$9,$I192-D_SAV!$U192,HLOOKUP(A_Stammdaten!$B$9-1,$V$4:$AB$2004,ROW(C192)-3,FALSE)-$U192)</f>
        <v>0</v>
      </c>
      <c r="U192" s="65">
        <f>HLOOKUP(A_Stammdaten!$B$9,$V$4:$AB$2004,ROW(C192)-3,FALSE)</f>
        <v>0</v>
      </c>
      <c r="V192" s="65">
        <f t="shared" si="161"/>
        <v>0</v>
      </c>
      <c r="W192" s="65">
        <f t="shared" si="162"/>
        <v>0</v>
      </c>
      <c r="X192" s="65">
        <f t="shared" si="163"/>
        <v>0</v>
      </c>
      <c r="Y192" s="65">
        <f t="shared" si="164"/>
        <v>0</v>
      </c>
      <c r="Z192" s="65">
        <f t="shared" si="165"/>
        <v>0</v>
      </c>
      <c r="AA192" s="65">
        <f t="shared" si="166"/>
        <v>0</v>
      </c>
      <c r="AB192" s="65">
        <f t="shared" si="167"/>
        <v>0</v>
      </c>
    </row>
    <row r="193" spans="1:28" x14ac:dyDescent="0.25">
      <c r="A193" s="61"/>
      <c r="B193" s="49"/>
      <c r="C193" s="53"/>
      <c r="D193" s="51"/>
      <c r="E193" s="51"/>
      <c r="F193" s="51"/>
      <c r="G193" s="67">
        <f t="shared" si="168"/>
        <v>0</v>
      </c>
      <c r="H193" s="49"/>
      <c r="I193" s="67">
        <f t="shared" si="169"/>
        <v>0</v>
      </c>
      <c r="J193" s="66">
        <f>IF(ISBLANK($B193),0,VLOOKUP($B193,Listen!$A$2:$C$44,2,FALSE))</f>
        <v>0</v>
      </c>
      <c r="K193" s="66">
        <f>IF(ISBLANK($B193),0,VLOOKUP($B193,Listen!$A$2:$C$44,3,FALSE))</f>
        <v>0</v>
      </c>
      <c r="L193" s="54">
        <f t="shared" si="170"/>
        <v>0</v>
      </c>
      <c r="M193" s="54">
        <f t="shared" si="188"/>
        <v>0</v>
      </c>
      <c r="N193" s="54">
        <f t="shared" si="189"/>
        <v>0</v>
      </c>
      <c r="O193" s="54">
        <f t="shared" ref="O193" si="235">N193</f>
        <v>0</v>
      </c>
      <c r="P193" s="54">
        <f t="shared" si="223"/>
        <v>0</v>
      </c>
      <c r="Q193" s="54">
        <f t="shared" si="172"/>
        <v>0</v>
      </c>
      <c r="R193" s="54">
        <f t="shared" si="173"/>
        <v>0</v>
      </c>
      <c r="S193" s="65">
        <f t="shared" si="205"/>
        <v>0</v>
      </c>
      <c r="T193" s="65">
        <f>IF(C193=A_Stammdaten!$B$9,$I193-D_SAV!$U193,HLOOKUP(A_Stammdaten!$B$9-1,$V$4:$AB$2004,ROW(C193)-3,FALSE)-$U193)</f>
        <v>0</v>
      </c>
      <c r="U193" s="65">
        <f>HLOOKUP(A_Stammdaten!$B$9,$V$4:$AB$2004,ROW(C193)-3,FALSE)</f>
        <v>0</v>
      </c>
      <c r="V193" s="65">
        <f t="shared" si="161"/>
        <v>0</v>
      </c>
      <c r="W193" s="65">
        <f t="shared" si="162"/>
        <v>0</v>
      </c>
      <c r="X193" s="65">
        <f t="shared" si="163"/>
        <v>0</v>
      </c>
      <c r="Y193" s="65">
        <f t="shared" si="164"/>
        <v>0</v>
      </c>
      <c r="Z193" s="65">
        <f t="shared" si="165"/>
        <v>0</v>
      </c>
      <c r="AA193" s="65">
        <f t="shared" si="166"/>
        <v>0</v>
      </c>
      <c r="AB193" s="65">
        <f t="shared" si="167"/>
        <v>0</v>
      </c>
    </row>
    <row r="194" spans="1:28" x14ac:dyDescent="0.25">
      <c r="A194" s="61"/>
      <c r="B194" s="49"/>
      <c r="C194" s="53"/>
      <c r="D194" s="51"/>
      <c r="E194" s="51"/>
      <c r="F194" s="51"/>
      <c r="G194" s="67">
        <f t="shared" si="168"/>
        <v>0</v>
      </c>
      <c r="H194" s="49"/>
      <c r="I194" s="67">
        <f t="shared" si="169"/>
        <v>0</v>
      </c>
      <c r="J194" s="66">
        <f>IF(ISBLANK($B194),0,VLOOKUP($B194,Listen!$A$2:$C$44,2,FALSE))</f>
        <v>0</v>
      </c>
      <c r="K194" s="66">
        <f>IF(ISBLANK($B194),0,VLOOKUP($B194,Listen!$A$2:$C$44,3,FALSE))</f>
        <v>0</v>
      </c>
      <c r="L194" s="54">
        <f t="shared" si="170"/>
        <v>0</v>
      </c>
      <c r="M194" s="54">
        <f t="shared" si="188"/>
        <v>0</v>
      </c>
      <c r="N194" s="54">
        <f t="shared" si="189"/>
        <v>0</v>
      </c>
      <c r="O194" s="54">
        <f t="shared" ref="O194" si="236">N194</f>
        <v>0</v>
      </c>
      <c r="P194" s="54">
        <f t="shared" si="223"/>
        <v>0</v>
      </c>
      <c r="Q194" s="54">
        <f t="shared" si="172"/>
        <v>0</v>
      </c>
      <c r="R194" s="54">
        <f t="shared" si="173"/>
        <v>0</v>
      </c>
      <c r="S194" s="65">
        <f t="shared" si="205"/>
        <v>0</v>
      </c>
      <c r="T194" s="65">
        <f>IF(C194=A_Stammdaten!$B$9,$I194-D_SAV!$U194,HLOOKUP(A_Stammdaten!$B$9-1,$V$4:$AB$2004,ROW(C194)-3,FALSE)-$U194)</f>
        <v>0</v>
      </c>
      <c r="U194" s="65">
        <f>HLOOKUP(A_Stammdaten!$B$9,$V$4:$AB$2004,ROW(C194)-3,FALSE)</f>
        <v>0</v>
      </c>
      <c r="V194" s="65">
        <f t="shared" si="161"/>
        <v>0</v>
      </c>
      <c r="W194" s="65">
        <f t="shared" si="162"/>
        <v>0</v>
      </c>
      <c r="X194" s="65">
        <f t="shared" si="163"/>
        <v>0</v>
      </c>
      <c r="Y194" s="65">
        <f t="shared" si="164"/>
        <v>0</v>
      </c>
      <c r="Z194" s="65">
        <f t="shared" si="165"/>
        <v>0</v>
      </c>
      <c r="AA194" s="65">
        <f t="shared" si="166"/>
        <v>0</v>
      </c>
      <c r="AB194" s="65">
        <f t="shared" si="167"/>
        <v>0</v>
      </c>
    </row>
    <row r="195" spans="1:28" x14ac:dyDescent="0.25">
      <c r="A195" s="61"/>
      <c r="B195" s="49"/>
      <c r="C195" s="53"/>
      <c r="D195" s="51"/>
      <c r="E195" s="51"/>
      <c r="F195" s="51"/>
      <c r="G195" s="67">
        <f t="shared" si="168"/>
        <v>0</v>
      </c>
      <c r="H195" s="49"/>
      <c r="I195" s="67">
        <f t="shared" si="169"/>
        <v>0</v>
      </c>
      <c r="J195" s="66">
        <f>IF(ISBLANK($B195),0,VLOOKUP($B195,Listen!$A$2:$C$44,2,FALSE))</f>
        <v>0</v>
      </c>
      <c r="K195" s="66">
        <f>IF(ISBLANK($B195),0,VLOOKUP($B195,Listen!$A$2:$C$44,3,FALSE))</f>
        <v>0</v>
      </c>
      <c r="L195" s="54">
        <f t="shared" si="170"/>
        <v>0</v>
      </c>
      <c r="M195" s="54">
        <f t="shared" si="188"/>
        <v>0</v>
      </c>
      <c r="N195" s="54">
        <f t="shared" si="189"/>
        <v>0</v>
      </c>
      <c r="O195" s="54">
        <f t="shared" ref="O195" si="237">N195</f>
        <v>0</v>
      </c>
      <c r="P195" s="54">
        <f t="shared" si="223"/>
        <v>0</v>
      </c>
      <c r="Q195" s="54">
        <f t="shared" si="172"/>
        <v>0</v>
      </c>
      <c r="R195" s="54">
        <f t="shared" si="173"/>
        <v>0</v>
      </c>
      <c r="S195" s="65">
        <f t="shared" si="205"/>
        <v>0</v>
      </c>
      <c r="T195" s="65">
        <f>IF(C195=A_Stammdaten!$B$9,$I195-D_SAV!$U195,HLOOKUP(A_Stammdaten!$B$9-1,$V$4:$AB$2004,ROW(C195)-3,FALSE)-$U195)</f>
        <v>0</v>
      </c>
      <c r="U195" s="65">
        <f>HLOOKUP(A_Stammdaten!$B$9,$V$4:$AB$2004,ROW(C195)-3,FALSE)</f>
        <v>0</v>
      </c>
      <c r="V195" s="65">
        <f t="shared" si="161"/>
        <v>0</v>
      </c>
      <c r="W195" s="65">
        <f t="shared" si="162"/>
        <v>0</v>
      </c>
      <c r="X195" s="65">
        <f t="shared" si="163"/>
        <v>0</v>
      </c>
      <c r="Y195" s="65">
        <f t="shared" si="164"/>
        <v>0</v>
      </c>
      <c r="Z195" s="65">
        <f t="shared" si="165"/>
        <v>0</v>
      </c>
      <c r="AA195" s="65">
        <f t="shared" si="166"/>
        <v>0</v>
      </c>
      <c r="AB195" s="65">
        <f t="shared" si="167"/>
        <v>0</v>
      </c>
    </row>
    <row r="196" spans="1:28" x14ac:dyDescent="0.25">
      <c r="A196" s="61"/>
      <c r="B196" s="49"/>
      <c r="C196" s="53"/>
      <c r="D196" s="51"/>
      <c r="E196" s="51"/>
      <c r="F196" s="51"/>
      <c r="G196" s="67">
        <f t="shared" si="168"/>
        <v>0</v>
      </c>
      <c r="H196" s="49"/>
      <c r="I196" s="67">
        <f t="shared" si="169"/>
        <v>0</v>
      </c>
      <c r="J196" s="66">
        <f>IF(ISBLANK($B196),0,VLOOKUP($B196,Listen!$A$2:$C$44,2,FALSE))</f>
        <v>0</v>
      </c>
      <c r="K196" s="66">
        <f>IF(ISBLANK($B196),0,VLOOKUP($B196,Listen!$A$2:$C$44,3,FALSE))</f>
        <v>0</v>
      </c>
      <c r="L196" s="54">
        <f t="shared" si="170"/>
        <v>0</v>
      </c>
      <c r="M196" s="54">
        <f t="shared" si="188"/>
        <v>0</v>
      </c>
      <c r="N196" s="54">
        <f t="shared" si="189"/>
        <v>0</v>
      </c>
      <c r="O196" s="54">
        <f t="shared" ref="O196" si="238">N196</f>
        <v>0</v>
      </c>
      <c r="P196" s="54">
        <f t="shared" si="223"/>
        <v>0</v>
      </c>
      <c r="Q196" s="54">
        <f t="shared" si="172"/>
        <v>0</v>
      </c>
      <c r="R196" s="54">
        <f t="shared" si="173"/>
        <v>0</v>
      </c>
      <c r="S196" s="65">
        <f t="shared" si="205"/>
        <v>0</v>
      </c>
      <c r="T196" s="65">
        <f>IF(C196=A_Stammdaten!$B$9,$I196-D_SAV!$U196,HLOOKUP(A_Stammdaten!$B$9-1,$V$4:$AB$2004,ROW(C196)-3,FALSE)-$U196)</f>
        <v>0</v>
      </c>
      <c r="U196" s="65">
        <f>HLOOKUP(A_Stammdaten!$B$9,$V$4:$AB$2004,ROW(C196)-3,FALSE)</f>
        <v>0</v>
      </c>
      <c r="V196" s="65">
        <f t="shared" si="161"/>
        <v>0</v>
      </c>
      <c r="W196" s="65">
        <f t="shared" si="162"/>
        <v>0</v>
      </c>
      <c r="X196" s="65">
        <f t="shared" si="163"/>
        <v>0</v>
      </c>
      <c r="Y196" s="65">
        <f t="shared" si="164"/>
        <v>0</v>
      </c>
      <c r="Z196" s="65">
        <f t="shared" si="165"/>
        <v>0</v>
      </c>
      <c r="AA196" s="65">
        <f t="shared" si="166"/>
        <v>0</v>
      </c>
      <c r="AB196" s="65">
        <f t="shared" si="167"/>
        <v>0</v>
      </c>
    </row>
    <row r="197" spans="1:28" x14ac:dyDescent="0.25">
      <c r="A197" s="61"/>
      <c r="B197" s="49"/>
      <c r="C197" s="53"/>
      <c r="D197" s="51"/>
      <c r="E197" s="51"/>
      <c r="F197" s="51"/>
      <c r="G197" s="67">
        <f t="shared" si="168"/>
        <v>0</v>
      </c>
      <c r="H197" s="49"/>
      <c r="I197" s="67">
        <f t="shared" si="169"/>
        <v>0</v>
      </c>
      <c r="J197" s="66">
        <f>IF(ISBLANK($B197),0,VLOOKUP($B197,Listen!$A$2:$C$44,2,FALSE))</f>
        <v>0</v>
      </c>
      <c r="K197" s="66">
        <f>IF(ISBLANK($B197),0,VLOOKUP($B197,Listen!$A$2:$C$44,3,FALSE))</f>
        <v>0</v>
      </c>
      <c r="L197" s="54">
        <f t="shared" si="170"/>
        <v>0</v>
      </c>
      <c r="M197" s="54">
        <f t="shared" si="188"/>
        <v>0</v>
      </c>
      <c r="N197" s="54">
        <f t="shared" si="189"/>
        <v>0</v>
      </c>
      <c r="O197" s="54">
        <f t="shared" ref="O197:P212" si="239">N197</f>
        <v>0</v>
      </c>
      <c r="P197" s="54">
        <f t="shared" si="239"/>
        <v>0</v>
      </c>
      <c r="Q197" s="54">
        <f t="shared" si="172"/>
        <v>0</v>
      </c>
      <c r="R197" s="54">
        <f t="shared" si="173"/>
        <v>0</v>
      </c>
      <c r="S197" s="65">
        <f t="shared" si="205"/>
        <v>0</v>
      </c>
      <c r="T197" s="65">
        <f>IF(C197=A_Stammdaten!$B$9,$I197-D_SAV!$U197,HLOOKUP(A_Stammdaten!$B$9-1,$V$4:$AB$2004,ROW(C197)-3,FALSE)-$U197)</f>
        <v>0</v>
      </c>
      <c r="U197" s="65">
        <f>HLOOKUP(A_Stammdaten!$B$9,$V$4:$AB$2004,ROW(C197)-3,FALSE)</f>
        <v>0</v>
      </c>
      <c r="V197" s="65">
        <f t="shared" ref="V197:V260" si="240">IF(OR($C197=0,$I197=0),0,IF($C197&lt;=V$4,$I197-$I197/L197*(V$4-$C197+1),0))</f>
        <v>0</v>
      </c>
      <c r="W197" s="65">
        <f t="shared" ref="W197:W260" si="241">IF(OR($C197=0,$I197=0,M197-(W$4-$C197)=0),0,IF($C197&lt;W$4,V197-V197/(M197-(W$4-$C197)),IF($C197=W$4,$I197-$I197/M197,0)))</f>
        <v>0</v>
      </c>
      <c r="X197" s="65">
        <f t="shared" ref="X197:X260" si="242">IF(OR($C197=0,$I197=0,N197-(X$4-$C197)=0),0,IF($C197&lt;X$4,W197-W197/(N197-(X$4-$C197)),IF($C197=X$4,$I197-$I197/N197,0)))</f>
        <v>0</v>
      </c>
      <c r="Y197" s="65">
        <f t="shared" ref="Y197:Y260" si="243">IF(OR($C197=0,$I197=0,O197-(Y$4-$C197)=0),0,IF($C197&lt;Y$4,X197-X197/(O197-(Y$4-$C197)),IF($C197=Y$4,$I197-$I197/O197,0)))</f>
        <v>0</v>
      </c>
      <c r="Z197" s="65">
        <f t="shared" ref="Z197:Z260" si="244">IF(OR($C197=0,$I197=0,P197-(Z$4-$C197)=0),0,IF($C197&lt;Z$4,Y197-Y197/(P197-(Z$4-$C197)),IF($C197=Z$4,$I197-$I197/P197,0)))</f>
        <v>0</v>
      </c>
      <c r="AA197" s="65">
        <f t="shared" ref="AA197:AA260" si="245">IF(OR($C197=0,$I197=0,Q197-(AA$4-$C197)=0),0,IF($C197&lt;AA$4,Z197-Z197/(Q197-(AA$4-$C197)),IF($C197=AA$4,$I197-$I197/Q197,0)))</f>
        <v>0</v>
      </c>
      <c r="AB197" s="65">
        <f t="shared" ref="AB197:AB260" si="246">IF(OR($C197=0,$I197=0,R197-(AB$4-$C197)=0),0,IF($C197&lt;AB$4,AA197-AA197/(R197-(AB$4-$C197)),IF($C197=AB$4,$I197-$I197/R197,0)))</f>
        <v>0</v>
      </c>
    </row>
    <row r="198" spans="1:28" x14ac:dyDescent="0.25">
      <c r="A198" s="61"/>
      <c r="B198" s="49"/>
      <c r="C198" s="53"/>
      <c r="D198" s="51"/>
      <c r="E198" s="51"/>
      <c r="F198" s="51"/>
      <c r="G198" s="67">
        <f t="shared" ref="G198:G261" si="247">D198+E198-F198</f>
        <v>0</v>
      </c>
      <c r="H198" s="49"/>
      <c r="I198" s="67">
        <f t="shared" ref="I198:I261" si="248">G198-H198</f>
        <v>0</v>
      </c>
      <c r="J198" s="66">
        <f>IF(ISBLANK($B198),0,VLOOKUP($B198,Listen!$A$2:$C$44,2,FALSE))</f>
        <v>0</v>
      </c>
      <c r="K198" s="66">
        <f>IF(ISBLANK($B198),0,VLOOKUP($B198,Listen!$A$2:$C$44,3,FALSE))</f>
        <v>0</v>
      </c>
      <c r="L198" s="54">
        <f t="shared" ref="L198:L261" si="249">$J198</f>
        <v>0</v>
      </c>
      <c r="M198" s="54">
        <f t="shared" si="188"/>
        <v>0</v>
      </c>
      <c r="N198" s="54">
        <f t="shared" si="189"/>
        <v>0</v>
      </c>
      <c r="O198" s="54">
        <f t="shared" ref="O198" si="250">N198</f>
        <v>0</v>
      </c>
      <c r="P198" s="54">
        <f t="shared" si="239"/>
        <v>0</v>
      </c>
      <c r="Q198" s="54">
        <f t="shared" ref="Q198:Q261" si="251">P198</f>
        <v>0</v>
      </c>
      <c r="R198" s="54">
        <f t="shared" ref="R198:R261" si="252">Q198</f>
        <v>0</v>
      </c>
      <c r="S198" s="65">
        <f t="shared" si="205"/>
        <v>0</v>
      </c>
      <c r="T198" s="65">
        <f>IF(C198=A_Stammdaten!$B$9,$I198-D_SAV!$U198,HLOOKUP(A_Stammdaten!$B$9-1,$V$4:$AB$2004,ROW(C198)-3,FALSE)-$U198)</f>
        <v>0</v>
      </c>
      <c r="U198" s="65">
        <f>HLOOKUP(A_Stammdaten!$B$9,$V$4:$AB$2004,ROW(C198)-3,FALSE)</f>
        <v>0</v>
      </c>
      <c r="V198" s="65">
        <f t="shared" si="240"/>
        <v>0</v>
      </c>
      <c r="W198" s="65">
        <f t="shared" si="241"/>
        <v>0</v>
      </c>
      <c r="X198" s="65">
        <f t="shared" si="242"/>
        <v>0</v>
      </c>
      <c r="Y198" s="65">
        <f t="shared" si="243"/>
        <v>0</v>
      </c>
      <c r="Z198" s="65">
        <f t="shared" si="244"/>
        <v>0</v>
      </c>
      <c r="AA198" s="65">
        <f t="shared" si="245"/>
        <v>0</v>
      </c>
      <c r="AB198" s="65">
        <f t="shared" si="246"/>
        <v>0</v>
      </c>
    </row>
    <row r="199" spans="1:28" x14ac:dyDescent="0.25">
      <c r="A199" s="61"/>
      <c r="B199" s="49"/>
      <c r="C199" s="53"/>
      <c r="D199" s="51"/>
      <c r="E199" s="51"/>
      <c r="F199" s="51"/>
      <c r="G199" s="67">
        <f t="shared" si="247"/>
        <v>0</v>
      </c>
      <c r="H199" s="49"/>
      <c r="I199" s="67">
        <f t="shared" si="248"/>
        <v>0</v>
      </c>
      <c r="J199" s="66">
        <f>IF(ISBLANK($B199),0,VLOOKUP($B199,Listen!$A$2:$C$44,2,FALSE))</f>
        <v>0</v>
      </c>
      <c r="K199" s="66">
        <f>IF(ISBLANK($B199),0,VLOOKUP($B199,Listen!$A$2:$C$44,3,FALSE))</f>
        <v>0</v>
      </c>
      <c r="L199" s="54">
        <f t="shared" si="249"/>
        <v>0</v>
      </c>
      <c r="M199" s="54">
        <f t="shared" si="188"/>
        <v>0</v>
      </c>
      <c r="N199" s="54">
        <f t="shared" si="189"/>
        <v>0</v>
      </c>
      <c r="O199" s="54">
        <f t="shared" ref="O199" si="253">N199</f>
        <v>0</v>
      </c>
      <c r="P199" s="54">
        <f t="shared" si="239"/>
        <v>0</v>
      </c>
      <c r="Q199" s="54">
        <f t="shared" si="251"/>
        <v>0</v>
      </c>
      <c r="R199" s="54">
        <f t="shared" si="252"/>
        <v>0</v>
      </c>
      <c r="S199" s="65">
        <f t="shared" si="205"/>
        <v>0</v>
      </c>
      <c r="T199" s="65">
        <f>IF(C199=A_Stammdaten!$B$9,$I199-D_SAV!$U199,HLOOKUP(A_Stammdaten!$B$9-1,$V$4:$AB$2004,ROW(C199)-3,FALSE)-$U199)</f>
        <v>0</v>
      </c>
      <c r="U199" s="65">
        <f>HLOOKUP(A_Stammdaten!$B$9,$V$4:$AB$2004,ROW(C199)-3,FALSE)</f>
        <v>0</v>
      </c>
      <c r="V199" s="65">
        <f t="shared" si="240"/>
        <v>0</v>
      </c>
      <c r="W199" s="65">
        <f t="shared" si="241"/>
        <v>0</v>
      </c>
      <c r="X199" s="65">
        <f t="shared" si="242"/>
        <v>0</v>
      </c>
      <c r="Y199" s="65">
        <f t="shared" si="243"/>
        <v>0</v>
      </c>
      <c r="Z199" s="65">
        <f t="shared" si="244"/>
        <v>0</v>
      </c>
      <c r="AA199" s="65">
        <f t="shared" si="245"/>
        <v>0</v>
      </c>
      <c r="AB199" s="65">
        <f t="shared" si="246"/>
        <v>0</v>
      </c>
    </row>
    <row r="200" spans="1:28" x14ac:dyDescent="0.25">
      <c r="A200" s="61"/>
      <c r="B200" s="49"/>
      <c r="C200" s="53"/>
      <c r="D200" s="51"/>
      <c r="E200" s="51"/>
      <c r="F200" s="51"/>
      <c r="G200" s="67">
        <f t="shared" si="247"/>
        <v>0</v>
      </c>
      <c r="H200" s="49"/>
      <c r="I200" s="67">
        <f t="shared" si="248"/>
        <v>0</v>
      </c>
      <c r="J200" s="66">
        <f>IF(ISBLANK($B200),0,VLOOKUP($B200,Listen!$A$2:$C$44,2,FALSE))</f>
        <v>0</v>
      </c>
      <c r="K200" s="66">
        <f>IF(ISBLANK($B200),0,VLOOKUP($B200,Listen!$A$2:$C$44,3,FALSE))</f>
        <v>0</v>
      </c>
      <c r="L200" s="54">
        <f t="shared" si="249"/>
        <v>0</v>
      </c>
      <c r="M200" s="54">
        <f t="shared" si="188"/>
        <v>0</v>
      </c>
      <c r="N200" s="54">
        <f t="shared" si="189"/>
        <v>0</v>
      </c>
      <c r="O200" s="54">
        <f t="shared" ref="O200" si="254">N200</f>
        <v>0</v>
      </c>
      <c r="P200" s="54">
        <f t="shared" si="239"/>
        <v>0</v>
      </c>
      <c r="Q200" s="54">
        <f t="shared" si="251"/>
        <v>0</v>
      </c>
      <c r="R200" s="54">
        <f t="shared" si="252"/>
        <v>0</v>
      </c>
      <c r="S200" s="65">
        <f t="shared" si="205"/>
        <v>0</v>
      </c>
      <c r="T200" s="65">
        <f>IF(C200=A_Stammdaten!$B$9,$I200-D_SAV!$U200,HLOOKUP(A_Stammdaten!$B$9-1,$V$4:$AB$2004,ROW(C200)-3,FALSE)-$U200)</f>
        <v>0</v>
      </c>
      <c r="U200" s="65">
        <f>HLOOKUP(A_Stammdaten!$B$9,$V$4:$AB$2004,ROW(C200)-3,FALSE)</f>
        <v>0</v>
      </c>
      <c r="V200" s="65">
        <f t="shared" si="240"/>
        <v>0</v>
      </c>
      <c r="W200" s="65">
        <f t="shared" si="241"/>
        <v>0</v>
      </c>
      <c r="X200" s="65">
        <f t="shared" si="242"/>
        <v>0</v>
      </c>
      <c r="Y200" s="65">
        <f t="shared" si="243"/>
        <v>0</v>
      </c>
      <c r="Z200" s="65">
        <f t="shared" si="244"/>
        <v>0</v>
      </c>
      <c r="AA200" s="65">
        <f t="shared" si="245"/>
        <v>0</v>
      </c>
      <c r="AB200" s="65">
        <f t="shared" si="246"/>
        <v>0</v>
      </c>
    </row>
    <row r="201" spans="1:28" x14ac:dyDescent="0.25">
      <c r="A201" s="61"/>
      <c r="B201" s="49"/>
      <c r="C201" s="53"/>
      <c r="D201" s="51"/>
      <c r="E201" s="51"/>
      <c r="F201" s="51"/>
      <c r="G201" s="67">
        <f t="shared" si="247"/>
        <v>0</v>
      </c>
      <c r="H201" s="49"/>
      <c r="I201" s="67">
        <f t="shared" si="248"/>
        <v>0</v>
      </c>
      <c r="J201" s="66">
        <f>IF(ISBLANK($B201),0,VLOOKUP($B201,Listen!$A$2:$C$44,2,FALSE))</f>
        <v>0</v>
      </c>
      <c r="K201" s="66">
        <f>IF(ISBLANK($B201),0,VLOOKUP($B201,Listen!$A$2:$C$44,3,FALSE))</f>
        <v>0</v>
      </c>
      <c r="L201" s="54">
        <f t="shared" si="249"/>
        <v>0</v>
      </c>
      <c r="M201" s="54">
        <f t="shared" si="188"/>
        <v>0</v>
      </c>
      <c r="N201" s="54">
        <f t="shared" si="189"/>
        <v>0</v>
      </c>
      <c r="O201" s="54">
        <f t="shared" ref="O201" si="255">N201</f>
        <v>0</v>
      </c>
      <c r="P201" s="54">
        <f t="shared" si="239"/>
        <v>0</v>
      </c>
      <c r="Q201" s="54">
        <f t="shared" si="251"/>
        <v>0</v>
      </c>
      <c r="R201" s="54">
        <f t="shared" si="252"/>
        <v>0</v>
      </c>
      <c r="S201" s="65">
        <f t="shared" si="205"/>
        <v>0</v>
      </c>
      <c r="T201" s="65">
        <f>IF(C201=A_Stammdaten!$B$9,$I201-D_SAV!$U201,HLOOKUP(A_Stammdaten!$B$9-1,$V$4:$AB$2004,ROW(C201)-3,FALSE)-$U201)</f>
        <v>0</v>
      </c>
      <c r="U201" s="65">
        <f>HLOOKUP(A_Stammdaten!$B$9,$V$4:$AB$2004,ROW(C201)-3,FALSE)</f>
        <v>0</v>
      </c>
      <c r="V201" s="65">
        <f t="shared" si="240"/>
        <v>0</v>
      </c>
      <c r="W201" s="65">
        <f t="shared" si="241"/>
        <v>0</v>
      </c>
      <c r="X201" s="65">
        <f t="shared" si="242"/>
        <v>0</v>
      </c>
      <c r="Y201" s="65">
        <f t="shared" si="243"/>
        <v>0</v>
      </c>
      <c r="Z201" s="65">
        <f t="shared" si="244"/>
        <v>0</v>
      </c>
      <c r="AA201" s="65">
        <f t="shared" si="245"/>
        <v>0</v>
      </c>
      <c r="AB201" s="65">
        <f t="shared" si="246"/>
        <v>0</v>
      </c>
    </row>
    <row r="202" spans="1:28" x14ac:dyDescent="0.25">
      <c r="A202" s="61"/>
      <c r="B202" s="49"/>
      <c r="C202" s="53"/>
      <c r="D202" s="51"/>
      <c r="E202" s="51"/>
      <c r="F202" s="51"/>
      <c r="G202" s="67">
        <f t="shared" si="247"/>
        <v>0</v>
      </c>
      <c r="H202" s="49"/>
      <c r="I202" s="67">
        <f t="shared" si="248"/>
        <v>0</v>
      </c>
      <c r="J202" s="66">
        <f>IF(ISBLANK($B202),0,VLOOKUP($B202,Listen!$A$2:$C$44,2,FALSE))</f>
        <v>0</v>
      </c>
      <c r="K202" s="66">
        <f>IF(ISBLANK($B202),0,VLOOKUP($B202,Listen!$A$2:$C$44,3,FALSE))</f>
        <v>0</v>
      </c>
      <c r="L202" s="54">
        <f t="shared" si="249"/>
        <v>0</v>
      </c>
      <c r="M202" s="54">
        <f t="shared" si="188"/>
        <v>0</v>
      </c>
      <c r="N202" s="54">
        <f t="shared" si="189"/>
        <v>0</v>
      </c>
      <c r="O202" s="54">
        <f t="shared" ref="O202" si="256">N202</f>
        <v>0</v>
      </c>
      <c r="P202" s="54">
        <f t="shared" si="239"/>
        <v>0</v>
      </c>
      <c r="Q202" s="54">
        <f t="shared" si="251"/>
        <v>0</v>
      </c>
      <c r="R202" s="54">
        <f t="shared" si="252"/>
        <v>0</v>
      </c>
      <c r="S202" s="65">
        <f t="shared" si="205"/>
        <v>0</v>
      </c>
      <c r="T202" s="65">
        <f>IF(C202=A_Stammdaten!$B$9,$I202-D_SAV!$U202,HLOOKUP(A_Stammdaten!$B$9-1,$V$4:$AB$2004,ROW(C202)-3,FALSE)-$U202)</f>
        <v>0</v>
      </c>
      <c r="U202" s="65">
        <f>HLOOKUP(A_Stammdaten!$B$9,$V$4:$AB$2004,ROW(C202)-3,FALSE)</f>
        <v>0</v>
      </c>
      <c r="V202" s="65">
        <f t="shared" si="240"/>
        <v>0</v>
      </c>
      <c r="W202" s="65">
        <f t="shared" si="241"/>
        <v>0</v>
      </c>
      <c r="X202" s="65">
        <f t="shared" si="242"/>
        <v>0</v>
      </c>
      <c r="Y202" s="65">
        <f t="shared" si="243"/>
        <v>0</v>
      </c>
      <c r="Z202" s="65">
        <f t="shared" si="244"/>
        <v>0</v>
      </c>
      <c r="AA202" s="65">
        <f t="shared" si="245"/>
        <v>0</v>
      </c>
      <c r="AB202" s="65">
        <f t="shared" si="246"/>
        <v>0</v>
      </c>
    </row>
    <row r="203" spans="1:28" x14ac:dyDescent="0.25">
      <c r="A203" s="61"/>
      <c r="B203" s="49"/>
      <c r="C203" s="53"/>
      <c r="D203" s="51"/>
      <c r="E203" s="51"/>
      <c r="F203" s="51"/>
      <c r="G203" s="67">
        <f t="shared" si="247"/>
        <v>0</v>
      </c>
      <c r="H203" s="49"/>
      <c r="I203" s="67">
        <f t="shared" si="248"/>
        <v>0</v>
      </c>
      <c r="J203" s="66">
        <f>IF(ISBLANK($B203),0,VLOOKUP($B203,Listen!$A$2:$C$44,2,FALSE))</f>
        <v>0</v>
      </c>
      <c r="K203" s="66">
        <f>IF(ISBLANK($B203),0,VLOOKUP($B203,Listen!$A$2:$C$44,3,FALSE))</f>
        <v>0</v>
      </c>
      <c r="L203" s="54">
        <f t="shared" si="249"/>
        <v>0</v>
      </c>
      <c r="M203" s="54">
        <f t="shared" si="188"/>
        <v>0</v>
      </c>
      <c r="N203" s="54">
        <f t="shared" si="189"/>
        <v>0</v>
      </c>
      <c r="O203" s="54">
        <f t="shared" ref="O203" si="257">N203</f>
        <v>0</v>
      </c>
      <c r="P203" s="54">
        <f t="shared" si="239"/>
        <v>0</v>
      </c>
      <c r="Q203" s="54">
        <f t="shared" si="251"/>
        <v>0</v>
      </c>
      <c r="R203" s="54">
        <f t="shared" si="252"/>
        <v>0</v>
      </c>
      <c r="S203" s="65">
        <f t="shared" si="205"/>
        <v>0</v>
      </c>
      <c r="T203" s="65">
        <f>IF(C203=A_Stammdaten!$B$9,$I203-D_SAV!$U203,HLOOKUP(A_Stammdaten!$B$9-1,$V$4:$AB$2004,ROW(C203)-3,FALSE)-$U203)</f>
        <v>0</v>
      </c>
      <c r="U203" s="65">
        <f>HLOOKUP(A_Stammdaten!$B$9,$V$4:$AB$2004,ROW(C203)-3,FALSE)</f>
        <v>0</v>
      </c>
      <c r="V203" s="65">
        <f t="shared" si="240"/>
        <v>0</v>
      </c>
      <c r="W203" s="65">
        <f t="shared" si="241"/>
        <v>0</v>
      </c>
      <c r="X203" s="65">
        <f t="shared" si="242"/>
        <v>0</v>
      </c>
      <c r="Y203" s="65">
        <f t="shared" si="243"/>
        <v>0</v>
      </c>
      <c r="Z203" s="65">
        <f t="shared" si="244"/>
        <v>0</v>
      </c>
      <c r="AA203" s="65">
        <f t="shared" si="245"/>
        <v>0</v>
      </c>
      <c r="AB203" s="65">
        <f t="shared" si="246"/>
        <v>0</v>
      </c>
    </row>
    <row r="204" spans="1:28" x14ac:dyDescent="0.25">
      <c r="A204" s="61"/>
      <c r="B204" s="49"/>
      <c r="C204" s="53"/>
      <c r="D204" s="51"/>
      <c r="E204" s="51"/>
      <c r="F204" s="51"/>
      <c r="G204" s="67">
        <f t="shared" si="247"/>
        <v>0</v>
      </c>
      <c r="H204" s="49"/>
      <c r="I204" s="67">
        <f t="shared" si="248"/>
        <v>0</v>
      </c>
      <c r="J204" s="66">
        <f>IF(ISBLANK($B204),0,VLOOKUP($B204,Listen!$A$2:$C$44,2,FALSE))</f>
        <v>0</v>
      </c>
      <c r="K204" s="66">
        <f>IF(ISBLANK($B204),0,VLOOKUP($B204,Listen!$A$2:$C$44,3,FALSE))</f>
        <v>0</v>
      </c>
      <c r="L204" s="54">
        <f t="shared" si="249"/>
        <v>0</v>
      </c>
      <c r="M204" s="54">
        <f t="shared" si="188"/>
        <v>0</v>
      </c>
      <c r="N204" s="54">
        <f t="shared" si="189"/>
        <v>0</v>
      </c>
      <c r="O204" s="54">
        <f t="shared" ref="O204" si="258">N204</f>
        <v>0</v>
      </c>
      <c r="P204" s="54">
        <f t="shared" si="239"/>
        <v>0</v>
      </c>
      <c r="Q204" s="54">
        <f t="shared" si="251"/>
        <v>0</v>
      </c>
      <c r="R204" s="54">
        <f t="shared" si="252"/>
        <v>0</v>
      </c>
      <c r="S204" s="65">
        <f t="shared" si="205"/>
        <v>0</v>
      </c>
      <c r="T204" s="65">
        <f>IF(C204=A_Stammdaten!$B$9,$I204-D_SAV!$U204,HLOOKUP(A_Stammdaten!$B$9-1,$V$4:$AB$2004,ROW(C204)-3,FALSE)-$U204)</f>
        <v>0</v>
      </c>
      <c r="U204" s="65">
        <f>HLOOKUP(A_Stammdaten!$B$9,$V$4:$AB$2004,ROW(C204)-3,FALSE)</f>
        <v>0</v>
      </c>
      <c r="V204" s="65">
        <f t="shared" si="240"/>
        <v>0</v>
      </c>
      <c r="W204" s="65">
        <f t="shared" si="241"/>
        <v>0</v>
      </c>
      <c r="X204" s="65">
        <f t="shared" si="242"/>
        <v>0</v>
      </c>
      <c r="Y204" s="65">
        <f t="shared" si="243"/>
        <v>0</v>
      </c>
      <c r="Z204" s="65">
        <f t="shared" si="244"/>
        <v>0</v>
      </c>
      <c r="AA204" s="65">
        <f t="shared" si="245"/>
        <v>0</v>
      </c>
      <c r="AB204" s="65">
        <f t="shared" si="246"/>
        <v>0</v>
      </c>
    </row>
    <row r="205" spans="1:28" x14ac:dyDescent="0.25">
      <c r="A205" s="61"/>
      <c r="B205" s="49"/>
      <c r="C205" s="53"/>
      <c r="D205" s="51"/>
      <c r="E205" s="51"/>
      <c r="F205" s="51"/>
      <c r="G205" s="67">
        <f t="shared" si="247"/>
        <v>0</v>
      </c>
      <c r="H205" s="49"/>
      <c r="I205" s="67">
        <f t="shared" si="248"/>
        <v>0</v>
      </c>
      <c r="J205" s="66">
        <f>IF(ISBLANK($B205),0,VLOOKUP($B205,Listen!$A$2:$C$44,2,FALSE))</f>
        <v>0</v>
      </c>
      <c r="K205" s="66">
        <f>IF(ISBLANK($B205),0,VLOOKUP($B205,Listen!$A$2:$C$44,3,FALSE))</f>
        <v>0</v>
      </c>
      <c r="L205" s="54">
        <f t="shared" si="249"/>
        <v>0</v>
      </c>
      <c r="M205" s="54">
        <f t="shared" si="188"/>
        <v>0</v>
      </c>
      <c r="N205" s="54">
        <f t="shared" si="189"/>
        <v>0</v>
      </c>
      <c r="O205" s="54">
        <f t="shared" ref="O205" si="259">N205</f>
        <v>0</v>
      </c>
      <c r="P205" s="54">
        <f t="shared" si="239"/>
        <v>0</v>
      </c>
      <c r="Q205" s="54">
        <f t="shared" si="251"/>
        <v>0</v>
      </c>
      <c r="R205" s="54">
        <f t="shared" si="252"/>
        <v>0</v>
      </c>
      <c r="S205" s="65">
        <f t="shared" si="205"/>
        <v>0</v>
      </c>
      <c r="T205" s="65">
        <f>IF(C205=A_Stammdaten!$B$9,$I205-D_SAV!$U205,HLOOKUP(A_Stammdaten!$B$9-1,$V$4:$AB$2004,ROW(C205)-3,FALSE)-$U205)</f>
        <v>0</v>
      </c>
      <c r="U205" s="65">
        <f>HLOOKUP(A_Stammdaten!$B$9,$V$4:$AB$2004,ROW(C205)-3,FALSE)</f>
        <v>0</v>
      </c>
      <c r="V205" s="65">
        <f t="shared" si="240"/>
        <v>0</v>
      </c>
      <c r="W205" s="65">
        <f t="shared" si="241"/>
        <v>0</v>
      </c>
      <c r="X205" s="65">
        <f t="shared" si="242"/>
        <v>0</v>
      </c>
      <c r="Y205" s="65">
        <f t="shared" si="243"/>
        <v>0</v>
      </c>
      <c r="Z205" s="65">
        <f t="shared" si="244"/>
        <v>0</v>
      </c>
      <c r="AA205" s="65">
        <f t="shared" si="245"/>
        <v>0</v>
      </c>
      <c r="AB205" s="65">
        <f t="shared" si="246"/>
        <v>0</v>
      </c>
    </row>
    <row r="206" spans="1:28" x14ac:dyDescent="0.25">
      <c r="A206" s="61"/>
      <c r="B206" s="49"/>
      <c r="C206" s="53"/>
      <c r="D206" s="51"/>
      <c r="E206" s="51"/>
      <c r="F206" s="51"/>
      <c r="G206" s="67">
        <f t="shared" si="247"/>
        <v>0</v>
      </c>
      <c r="H206" s="49"/>
      <c r="I206" s="67">
        <f t="shared" si="248"/>
        <v>0</v>
      </c>
      <c r="J206" s="66">
        <f>IF(ISBLANK($B206),0,VLOOKUP($B206,Listen!$A$2:$C$44,2,FALSE))</f>
        <v>0</v>
      </c>
      <c r="K206" s="66">
        <f>IF(ISBLANK($B206),0,VLOOKUP($B206,Listen!$A$2:$C$44,3,FALSE))</f>
        <v>0</v>
      </c>
      <c r="L206" s="54">
        <f t="shared" si="249"/>
        <v>0</v>
      </c>
      <c r="M206" s="54">
        <f t="shared" si="188"/>
        <v>0</v>
      </c>
      <c r="N206" s="54">
        <f t="shared" si="189"/>
        <v>0</v>
      </c>
      <c r="O206" s="54">
        <f t="shared" ref="O206" si="260">N206</f>
        <v>0</v>
      </c>
      <c r="P206" s="54">
        <f t="shared" si="239"/>
        <v>0</v>
      </c>
      <c r="Q206" s="54">
        <f t="shared" si="251"/>
        <v>0</v>
      </c>
      <c r="R206" s="54">
        <f t="shared" si="252"/>
        <v>0</v>
      </c>
      <c r="S206" s="65">
        <f t="shared" si="205"/>
        <v>0</v>
      </c>
      <c r="T206" s="65">
        <f>IF(C206=A_Stammdaten!$B$9,$I206-D_SAV!$U206,HLOOKUP(A_Stammdaten!$B$9-1,$V$4:$AB$2004,ROW(C206)-3,FALSE)-$U206)</f>
        <v>0</v>
      </c>
      <c r="U206" s="65">
        <f>HLOOKUP(A_Stammdaten!$B$9,$V$4:$AB$2004,ROW(C206)-3,FALSE)</f>
        <v>0</v>
      </c>
      <c r="V206" s="65">
        <f t="shared" si="240"/>
        <v>0</v>
      </c>
      <c r="W206" s="65">
        <f t="shared" si="241"/>
        <v>0</v>
      </c>
      <c r="X206" s="65">
        <f t="shared" si="242"/>
        <v>0</v>
      </c>
      <c r="Y206" s="65">
        <f t="shared" si="243"/>
        <v>0</v>
      </c>
      <c r="Z206" s="65">
        <f t="shared" si="244"/>
        <v>0</v>
      </c>
      <c r="AA206" s="65">
        <f t="shared" si="245"/>
        <v>0</v>
      </c>
      <c r="AB206" s="65">
        <f t="shared" si="246"/>
        <v>0</v>
      </c>
    </row>
    <row r="207" spans="1:28" x14ac:dyDescent="0.25">
      <c r="A207" s="61"/>
      <c r="B207" s="49"/>
      <c r="C207" s="53"/>
      <c r="D207" s="51"/>
      <c r="E207" s="51"/>
      <c r="F207" s="51"/>
      <c r="G207" s="67">
        <f t="shared" si="247"/>
        <v>0</v>
      </c>
      <c r="H207" s="49"/>
      <c r="I207" s="67">
        <f t="shared" si="248"/>
        <v>0</v>
      </c>
      <c r="J207" s="66">
        <f>IF(ISBLANK($B207),0,VLOOKUP($B207,Listen!$A$2:$C$44,2,FALSE))</f>
        <v>0</v>
      </c>
      <c r="K207" s="66">
        <f>IF(ISBLANK($B207),0,VLOOKUP($B207,Listen!$A$2:$C$44,3,FALSE))</f>
        <v>0</v>
      </c>
      <c r="L207" s="54">
        <f t="shared" si="249"/>
        <v>0</v>
      </c>
      <c r="M207" s="54">
        <f t="shared" si="188"/>
        <v>0</v>
      </c>
      <c r="N207" s="54">
        <f t="shared" si="189"/>
        <v>0</v>
      </c>
      <c r="O207" s="54">
        <f t="shared" ref="O207" si="261">N207</f>
        <v>0</v>
      </c>
      <c r="P207" s="54">
        <f t="shared" si="239"/>
        <v>0</v>
      </c>
      <c r="Q207" s="54">
        <f t="shared" si="251"/>
        <v>0</v>
      </c>
      <c r="R207" s="54">
        <f t="shared" si="252"/>
        <v>0</v>
      </c>
      <c r="S207" s="65">
        <f t="shared" si="205"/>
        <v>0</v>
      </c>
      <c r="T207" s="65">
        <f>IF(C207=A_Stammdaten!$B$9,$I207-D_SAV!$U207,HLOOKUP(A_Stammdaten!$B$9-1,$V$4:$AB$2004,ROW(C207)-3,FALSE)-$U207)</f>
        <v>0</v>
      </c>
      <c r="U207" s="65">
        <f>HLOOKUP(A_Stammdaten!$B$9,$V$4:$AB$2004,ROW(C207)-3,FALSE)</f>
        <v>0</v>
      </c>
      <c r="V207" s="65">
        <f t="shared" si="240"/>
        <v>0</v>
      </c>
      <c r="W207" s="65">
        <f t="shared" si="241"/>
        <v>0</v>
      </c>
      <c r="X207" s="65">
        <f t="shared" si="242"/>
        <v>0</v>
      </c>
      <c r="Y207" s="65">
        <f t="shared" si="243"/>
        <v>0</v>
      </c>
      <c r="Z207" s="65">
        <f t="shared" si="244"/>
        <v>0</v>
      </c>
      <c r="AA207" s="65">
        <f t="shared" si="245"/>
        <v>0</v>
      </c>
      <c r="AB207" s="65">
        <f t="shared" si="246"/>
        <v>0</v>
      </c>
    </row>
    <row r="208" spans="1:28" x14ac:dyDescent="0.25">
      <c r="A208" s="61"/>
      <c r="B208" s="49"/>
      <c r="C208" s="53"/>
      <c r="D208" s="51"/>
      <c r="E208" s="51"/>
      <c r="F208" s="51"/>
      <c r="G208" s="67">
        <f t="shared" si="247"/>
        <v>0</v>
      </c>
      <c r="H208" s="49"/>
      <c r="I208" s="67">
        <f t="shared" si="248"/>
        <v>0</v>
      </c>
      <c r="J208" s="66">
        <f>IF(ISBLANK($B208),0,VLOOKUP($B208,Listen!$A$2:$C$44,2,FALSE))</f>
        <v>0</v>
      </c>
      <c r="K208" s="66">
        <f>IF(ISBLANK($B208),0,VLOOKUP($B208,Listen!$A$2:$C$44,3,FALSE))</f>
        <v>0</v>
      </c>
      <c r="L208" s="54">
        <f t="shared" si="249"/>
        <v>0</v>
      </c>
      <c r="M208" s="54">
        <f t="shared" si="188"/>
        <v>0</v>
      </c>
      <c r="N208" s="54">
        <f t="shared" si="189"/>
        <v>0</v>
      </c>
      <c r="O208" s="54">
        <f t="shared" ref="O208" si="262">N208</f>
        <v>0</v>
      </c>
      <c r="P208" s="54">
        <f t="shared" si="239"/>
        <v>0</v>
      </c>
      <c r="Q208" s="54">
        <f t="shared" si="251"/>
        <v>0</v>
      </c>
      <c r="R208" s="54">
        <f t="shared" si="252"/>
        <v>0</v>
      </c>
      <c r="S208" s="65">
        <f t="shared" si="205"/>
        <v>0</v>
      </c>
      <c r="T208" s="65">
        <f>IF(C208=A_Stammdaten!$B$9,$I208-D_SAV!$U208,HLOOKUP(A_Stammdaten!$B$9-1,$V$4:$AB$2004,ROW(C208)-3,FALSE)-$U208)</f>
        <v>0</v>
      </c>
      <c r="U208" s="65">
        <f>HLOOKUP(A_Stammdaten!$B$9,$V$4:$AB$2004,ROW(C208)-3,FALSE)</f>
        <v>0</v>
      </c>
      <c r="V208" s="65">
        <f t="shared" si="240"/>
        <v>0</v>
      </c>
      <c r="W208" s="65">
        <f t="shared" si="241"/>
        <v>0</v>
      </c>
      <c r="X208" s="65">
        <f t="shared" si="242"/>
        <v>0</v>
      </c>
      <c r="Y208" s="65">
        <f t="shared" si="243"/>
        <v>0</v>
      </c>
      <c r="Z208" s="65">
        <f t="shared" si="244"/>
        <v>0</v>
      </c>
      <c r="AA208" s="65">
        <f t="shared" si="245"/>
        <v>0</v>
      </c>
      <c r="AB208" s="65">
        <f t="shared" si="246"/>
        <v>0</v>
      </c>
    </row>
    <row r="209" spans="1:28" x14ac:dyDescent="0.25">
      <c r="A209" s="61"/>
      <c r="B209" s="49"/>
      <c r="C209" s="53"/>
      <c r="D209" s="51"/>
      <c r="E209" s="51"/>
      <c r="F209" s="51"/>
      <c r="G209" s="67">
        <f t="shared" si="247"/>
        <v>0</v>
      </c>
      <c r="H209" s="49"/>
      <c r="I209" s="67">
        <f t="shared" si="248"/>
        <v>0</v>
      </c>
      <c r="J209" s="66">
        <f>IF(ISBLANK($B209),0,VLOOKUP($B209,Listen!$A$2:$C$44,2,FALSE))</f>
        <v>0</v>
      </c>
      <c r="K209" s="66">
        <f>IF(ISBLANK($B209),0,VLOOKUP($B209,Listen!$A$2:$C$44,3,FALSE))</f>
        <v>0</v>
      </c>
      <c r="L209" s="54">
        <f t="shared" si="249"/>
        <v>0</v>
      </c>
      <c r="M209" s="54">
        <f t="shared" si="188"/>
        <v>0</v>
      </c>
      <c r="N209" s="54">
        <f t="shared" si="189"/>
        <v>0</v>
      </c>
      <c r="O209" s="54">
        <f t="shared" ref="O209" si="263">N209</f>
        <v>0</v>
      </c>
      <c r="P209" s="54">
        <f t="shared" si="239"/>
        <v>0</v>
      </c>
      <c r="Q209" s="54">
        <f t="shared" si="251"/>
        <v>0</v>
      </c>
      <c r="R209" s="54">
        <f t="shared" si="252"/>
        <v>0</v>
      </c>
      <c r="S209" s="65">
        <f t="shared" si="205"/>
        <v>0</v>
      </c>
      <c r="T209" s="65">
        <f>IF(C209=A_Stammdaten!$B$9,$I209-D_SAV!$U209,HLOOKUP(A_Stammdaten!$B$9-1,$V$4:$AB$2004,ROW(C209)-3,FALSE)-$U209)</f>
        <v>0</v>
      </c>
      <c r="U209" s="65">
        <f>HLOOKUP(A_Stammdaten!$B$9,$V$4:$AB$2004,ROW(C209)-3,FALSE)</f>
        <v>0</v>
      </c>
      <c r="V209" s="65">
        <f t="shared" si="240"/>
        <v>0</v>
      </c>
      <c r="W209" s="65">
        <f t="shared" si="241"/>
        <v>0</v>
      </c>
      <c r="X209" s="65">
        <f t="shared" si="242"/>
        <v>0</v>
      </c>
      <c r="Y209" s="65">
        <f t="shared" si="243"/>
        <v>0</v>
      </c>
      <c r="Z209" s="65">
        <f t="shared" si="244"/>
        <v>0</v>
      </c>
      <c r="AA209" s="65">
        <f t="shared" si="245"/>
        <v>0</v>
      </c>
      <c r="AB209" s="65">
        <f t="shared" si="246"/>
        <v>0</v>
      </c>
    </row>
    <row r="210" spans="1:28" x14ac:dyDescent="0.25">
      <c r="A210" s="61"/>
      <c r="B210" s="49"/>
      <c r="C210" s="53"/>
      <c r="D210" s="51"/>
      <c r="E210" s="51"/>
      <c r="F210" s="51"/>
      <c r="G210" s="67">
        <f t="shared" si="247"/>
        <v>0</v>
      </c>
      <c r="H210" s="49"/>
      <c r="I210" s="67">
        <f t="shared" si="248"/>
        <v>0</v>
      </c>
      <c r="J210" s="66">
        <f>IF(ISBLANK($B210),0,VLOOKUP($B210,Listen!$A$2:$C$44,2,FALSE))</f>
        <v>0</v>
      </c>
      <c r="K210" s="66">
        <f>IF(ISBLANK($B210),0,VLOOKUP($B210,Listen!$A$2:$C$44,3,FALSE))</f>
        <v>0</v>
      </c>
      <c r="L210" s="54">
        <f t="shared" si="249"/>
        <v>0</v>
      </c>
      <c r="M210" s="54">
        <f t="shared" si="188"/>
        <v>0</v>
      </c>
      <c r="N210" s="54">
        <f t="shared" si="189"/>
        <v>0</v>
      </c>
      <c r="O210" s="54">
        <f t="shared" ref="O210" si="264">N210</f>
        <v>0</v>
      </c>
      <c r="P210" s="54">
        <f t="shared" si="239"/>
        <v>0</v>
      </c>
      <c r="Q210" s="54">
        <f t="shared" si="251"/>
        <v>0</v>
      </c>
      <c r="R210" s="54">
        <f t="shared" si="252"/>
        <v>0</v>
      </c>
      <c r="S210" s="65">
        <f t="shared" si="205"/>
        <v>0</v>
      </c>
      <c r="T210" s="65">
        <f>IF(C210=A_Stammdaten!$B$9,$I210-D_SAV!$U210,HLOOKUP(A_Stammdaten!$B$9-1,$V$4:$AB$2004,ROW(C210)-3,FALSE)-$U210)</f>
        <v>0</v>
      </c>
      <c r="U210" s="65">
        <f>HLOOKUP(A_Stammdaten!$B$9,$V$4:$AB$2004,ROW(C210)-3,FALSE)</f>
        <v>0</v>
      </c>
      <c r="V210" s="65">
        <f t="shared" si="240"/>
        <v>0</v>
      </c>
      <c r="W210" s="65">
        <f t="shared" si="241"/>
        <v>0</v>
      </c>
      <c r="X210" s="65">
        <f t="shared" si="242"/>
        <v>0</v>
      </c>
      <c r="Y210" s="65">
        <f t="shared" si="243"/>
        <v>0</v>
      </c>
      <c r="Z210" s="65">
        <f t="shared" si="244"/>
        <v>0</v>
      </c>
      <c r="AA210" s="65">
        <f t="shared" si="245"/>
        <v>0</v>
      </c>
      <c r="AB210" s="65">
        <f t="shared" si="246"/>
        <v>0</v>
      </c>
    </row>
    <row r="211" spans="1:28" x14ac:dyDescent="0.25">
      <c r="A211" s="61"/>
      <c r="B211" s="49"/>
      <c r="C211" s="53"/>
      <c r="D211" s="51"/>
      <c r="E211" s="51"/>
      <c r="F211" s="51"/>
      <c r="G211" s="67">
        <f t="shared" si="247"/>
        <v>0</v>
      </c>
      <c r="H211" s="49"/>
      <c r="I211" s="67">
        <f t="shared" si="248"/>
        <v>0</v>
      </c>
      <c r="J211" s="66">
        <f>IF(ISBLANK($B211),0,VLOOKUP($B211,Listen!$A$2:$C$44,2,FALSE))</f>
        <v>0</v>
      </c>
      <c r="K211" s="66">
        <f>IF(ISBLANK($B211),0,VLOOKUP($B211,Listen!$A$2:$C$44,3,FALSE))</f>
        <v>0</v>
      </c>
      <c r="L211" s="54">
        <f t="shared" si="249"/>
        <v>0</v>
      </c>
      <c r="M211" s="54">
        <f t="shared" si="188"/>
        <v>0</v>
      </c>
      <c r="N211" s="54">
        <f t="shared" si="189"/>
        <v>0</v>
      </c>
      <c r="O211" s="54">
        <f t="shared" ref="O211" si="265">N211</f>
        <v>0</v>
      </c>
      <c r="P211" s="54">
        <f t="shared" si="239"/>
        <v>0</v>
      </c>
      <c r="Q211" s="54">
        <f t="shared" si="251"/>
        <v>0</v>
      </c>
      <c r="R211" s="54">
        <f t="shared" si="252"/>
        <v>0</v>
      </c>
      <c r="S211" s="65">
        <f t="shared" si="205"/>
        <v>0</v>
      </c>
      <c r="T211" s="65">
        <f>IF(C211=A_Stammdaten!$B$9,$I211-D_SAV!$U211,HLOOKUP(A_Stammdaten!$B$9-1,$V$4:$AB$2004,ROW(C211)-3,FALSE)-$U211)</f>
        <v>0</v>
      </c>
      <c r="U211" s="65">
        <f>HLOOKUP(A_Stammdaten!$B$9,$V$4:$AB$2004,ROW(C211)-3,FALSE)</f>
        <v>0</v>
      </c>
      <c r="V211" s="65">
        <f t="shared" si="240"/>
        <v>0</v>
      </c>
      <c r="W211" s="65">
        <f t="shared" si="241"/>
        <v>0</v>
      </c>
      <c r="X211" s="65">
        <f t="shared" si="242"/>
        <v>0</v>
      </c>
      <c r="Y211" s="65">
        <f t="shared" si="243"/>
        <v>0</v>
      </c>
      <c r="Z211" s="65">
        <f t="shared" si="244"/>
        <v>0</v>
      </c>
      <c r="AA211" s="65">
        <f t="shared" si="245"/>
        <v>0</v>
      </c>
      <c r="AB211" s="65">
        <f t="shared" si="246"/>
        <v>0</v>
      </c>
    </row>
    <row r="212" spans="1:28" x14ac:dyDescent="0.25">
      <c r="A212" s="61"/>
      <c r="B212" s="49"/>
      <c r="C212" s="53"/>
      <c r="D212" s="51"/>
      <c r="E212" s="51"/>
      <c r="F212" s="51"/>
      <c r="G212" s="67">
        <f t="shared" si="247"/>
        <v>0</v>
      </c>
      <c r="H212" s="49"/>
      <c r="I212" s="67">
        <f t="shared" si="248"/>
        <v>0</v>
      </c>
      <c r="J212" s="66">
        <f>IF(ISBLANK($B212),0,VLOOKUP($B212,Listen!$A$2:$C$44,2,FALSE))</f>
        <v>0</v>
      </c>
      <c r="K212" s="66">
        <f>IF(ISBLANK($B212),0,VLOOKUP($B212,Listen!$A$2:$C$44,3,FALSE))</f>
        <v>0</v>
      </c>
      <c r="L212" s="54">
        <f t="shared" si="249"/>
        <v>0</v>
      </c>
      <c r="M212" s="54">
        <f t="shared" si="188"/>
        <v>0</v>
      </c>
      <c r="N212" s="54">
        <f t="shared" si="189"/>
        <v>0</v>
      </c>
      <c r="O212" s="54">
        <f t="shared" ref="O212" si="266">N212</f>
        <v>0</v>
      </c>
      <c r="P212" s="54">
        <f t="shared" si="239"/>
        <v>0</v>
      </c>
      <c r="Q212" s="54">
        <f t="shared" si="251"/>
        <v>0</v>
      </c>
      <c r="R212" s="54">
        <f t="shared" si="252"/>
        <v>0</v>
      </c>
      <c r="S212" s="65">
        <f t="shared" si="205"/>
        <v>0</v>
      </c>
      <c r="T212" s="65">
        <f>IF(C212=A_Stammdaten!$B$9,$I212-D_SAV!$U212,HLOOKUP(A_Stammdaten!$B$9-1,$V$4:$AB$2004,ROW(C212)-3,FALSE)-$U212)</f>
        <v>0</v>
      </c>
      <c r="U212" s="65">
        <f>HLOOKUP(A_Stammdaten!$B$9,$V$4:$AB$2004,ROW(C212)-3,FALSE)</f>
        <v>0</v>
      </c>
      <c r="V212" s="65">
        <f t="shared" si="240"/>
        <v>0</v>
      </c>
      <c r="W212" s="65">
        <f t="shared" si="241"/>
        <v>0</v>
      </c>
      <c r="X212" s="65">
        <f t="shared" si="242"/>
        <v>0</v>
      </c>
      <c r="Y212" s="65">
        <f t="shared" si="243"/>
        <v>0</v>
      </c>
      <c r="Z212" s="65">
        <f t="shared" si="244"/>
        <v>0</v>
      </c>
      <c r="AA212" s="65">
        <f t="shared" si="245"/>
        <v>0</v>
      </c>
      <c r="AB212" s="65">
        <f t="shared" si="246"/>
        <v>0</v>
      </c>
    </row>
    <row r="213" spans="1:28" x14ac:dyDescent="0.25">
      <c r="A213" s="61"/>
      <c r="B213" s="49"/>
      <c r="C213" s="53"/>
      <c r="D213" s="51"/>
      <c r="E213" s="51"/>
      <c r="F213" s="51"/>
      <c r="G213" s="67">
        <f t="shared" si="247"/>
        <v>0</v>
      </c>
      <c r="H213" s="49"/>
      <c r="I213" s="67">
        <f t="shared" si="248"/>
        <v>0</v>
      </c>
      <c r="J213" s="66">
        <f>IF(ISBLANK($B213),0,VLOOKUP($B213,Listen!$A$2:$C$44,2,FALSE))</f>
        <v>0</v>
      </c>
      <c r="K213" s="66">
        <f>IF(ISBLANK($B213),0,VLOOKUP($B213,Listen!$A$2:$C$44,3,FALSE))</f>
        <v>0</v>
      </c>
      <c r="L213" s="54">
        <f t="shared" si="249"/>
        <v>0</v>
      </c>
      <c r="M213" s="54">
        <f t="shared" ref="M213:M276" si="267">L213</f>
        <v>0</v>
      </c>
      <c r="N213" s="54">
        <f t="shared" ref="N213:N276" si="268">M213</f>
        <v>0</v>
      </c>
      <c r="O213" s="54">
        <f t="shared" ref="O213:P228" si="269">N213</f>
        <v>0</v>
      </c>
      <c r="P213" s="54">
        <f t="shared" si="269"/>
        <v>0</v>
      </c>
      <c r="Q213" s="54">
        <f t="shared" si="251"/>
        <v>0</v>
      </c>
      <c r="R213" s="54">
        <f t="shared" si="252"/>
        <v>0</v>
      </c>
      <c r="S213" s="65">
        <f t="shared" si="205"/>
        <v>0</v>
      </c>
      <c r="T213" s="65">
        <f>IF(C213=A_Stammdaten!$B$9,$I213-D_SAV!$U213,HLOOKUP(A_Stammdaten!$B$9-1,$V$4:$AB$2004,ROW(C213)-3,FALSE)-$U213)</f>
        <v>0</v>
      </c>
      <c r="U213" s="65">
        <f>HLOOKUP(A_Stammdaten!$B$9,$V$4:$AB$2004,ROW(C213)-3,FALSE)</f>
        <v>0</v>
      </c>
      <c r="V213" s="65">
        <f t="shared" si="240"/>
        <v>0</v>
      </c>
      <c r="W213" s="65">
        <f t="shared" si="241"/>
        <v>0</v>
      </c>
      <c r="X213" s="65">
        <f t="shared" si="242"/>
        <v>0</v>
      </c>
      <c r="Y213" s="65">
        <f t="shared" si="243"/>
        <v>0</v>
      </c>
      <c r="Z213" s="65">
        <f t="shared" si="244"/>
        <v>0</v>
      </c>
      <c r="AA213" s="65">
        <f t="shared" si="245"/>
        <v>0</v>
      </c>
      <c r="AB213" s="65">
        <f t="shared" si="246"/>
        <v>0</v>
      </c>
    </row>
    <row r="214" spans="1:28" x14ac:dyDescent="0.25">
      <c r="A214" s="61"/>
      <c r="B214" s="49"/>
      <c r="C214" s="53"/>
      <c r="D214" s="51"/>
      <c r="E214" s="51"/>
      <c r="F214" s="51"/>
      <c r="G214" s="67">
        <f t="shared" si="247"/>
        <v>0</v>
      </c>
      <c r="H214" s="49"/>
      <c r="I214" s="67">
        <f t="shared" si="248"/>
        <v>0</v>
      </c>
      <c r="J214" s="66">
        <f>IF(ISBLANK($B214),0,VLOOKUP($B214,Listen!$A$2:$C$44,2,FALSE))</f>
        <v>0</v>
      </c>
      <c r="K214" s="66">
        <f>IF(ISBLANK($B214),0,VLOOKUP($B214,Listen!$A$2:$C$44,3,FALSE))</f>
        <v>0</v>
      </c>
      <c r="L214" s="54">
        <f t="shared" si="249"/>
        <v>0</v>
      </c>
      <c r="M214" s="54">
        <f t="shared" si="267"/>
        <v>0</v>
      </c>
      <c r="N214" s="54">
        <f t="shared" si="268"/>
        <v>0</v>
      </c>
      <c r="O214" s="54">
        <f t="shared" ref="O214" si="270">N214</f>
        <v>0</v>
      </c>
      <c r="P214" s="54">
        <f t="shared" si="269"/>
        <v>0</v>
      </c>
      <c r="Q214" s="54">
        <f t="shared" si="251"/>
        <v>0</v>
      </c>
      <c r="R214" s="54">
        <f t="shared" si="252"/>
        <v>0</v>
      </c>
      <c r="S214" s="65">
        <f t="shared" si="205"/>
        <v>0</v>
      </c>
      <c r="T214" s="65">
        <f>IF(C214=A_Stammdaten!$B$9,$I214-D_SAV!$U214,HLOOKUP(A_Stammdaten!$B$9-1,$V$4:$AB$2004,ROW(C214)-3,FALSE)-$U214)</f>
        <v>0</v>
      </c>
      <c r="U214" s="65">
        <f>HLOOKUP(A_Stammdaten!$B$9,$V$4:$AB$2004,ROW(C214)-3,FALSE)</f>
        <v>0</v>
      </c>
      <c r="V214" s="65">
        <f t="shared" si="240"/>
        <v>0</v>
      </c>
      <c r="W214" s="65">
        <f t="shared" si="241"/>
        <v>0</v>
      </c>
      <c r="X214" s="65">
        <f t="shared" si="242"/>
        <v>0</v>
      </c>
      <c r="Y214" s="65">
        <f t="shared" si="243"/>
        <v>0</v>
      </c>
      <c r="Z214" s="65">
        <f t="shared" si="244"/>
        <v>0</v>
      </c>
      <c r="AA214" s="65">
        <f t="shared" si="245"/>
        <v>0</v>
      </c>
      <c r="AB214" s="65">
        <f t="shared" si="246"/>
        <v>0</v>
      </c>
    </row>
    <row r="215" spans="1:28" x14ac:dyDescent="0.25">
      <c r="A215" s="61"/>
      <c r="B215" s="49"/>
      <c r="C215" s="53"/>
      <c r="D215" s="51"/>
      <c r="E215" s="51"/>
      <c r="F215" s="51"/>
      <c r="G215" s="67">
        <f t="shared" si="247"/>
        <v>0</v>
      </c>
      <c r="H215" s="49"/>
      <c r="I215" s="67">
        <f t="shared" si="248"/>
        <v>0</v>
      </c>
      <c r="J215" s="66">
        <f>IF(ISBLANK($B215),0,VLOOKUP($B215,Listen!$A$2:$C$44,2,FALSE))</f>
        <v>0</v>
      </c>
      <c r="K215" s="66">
        <f>IF(ISBLANK($B215),0,VLOOKUP($B215,Listen!$A$2:$C$44,3,FALSE))</f>
        <v>0</v>
      </c>
      <c r="L215" s="54">
        <f t="shared" si="249"/>
        <v>0</v>
      </c>
      <c r="M215" s="54">
        <f t="shared" si="267"/>
        <v>0</v>
      </c>
      <c r="N215" s="54">
        <f t="shared" si="268"/>
        <v>0</v>
      </c>
      <c r="O215" s="54">
        <f t="shared" ref="O215" si="271">N215</f>
        <v>0</v>
      </c>
      <c r="P215" s="54">
        <f t="shared" si="269"/>
        <v>0</v>
      </c>
      <c r="Q215" s="54">
        <f t="shared" si="251"/>
        <v>0</v>
      </c>
      <c r="R215" s="54">
        <f t="shared" si="252"/>
        <v>0</v>
      </c>
      <c r="S215" s="65">
        <f t="shared" si="205"/>
        <v>0</v>
      </c>
      <c r="T215" s="65">
        <f>IF(C215=A_Stammdaten!$B$9,$I215-D_SAV!$U215,HLOOKUP(A_Stammdaten!$B$9-1,$V$4:$AB$2004,ROW(C215)-3,FALSE)-$U215)</f>
        <v>0</v>
      </c>
      <c r="U215" s="65">
        <f>HLOOKUP(A_Stammdaten!$B$9,$V$4:$AB$2004,ROW(C215)-3,FALSE)</f>
        <v>0</v>
      </c>
      <c r="V215" s="65">
        <f t="shared" si="240"/>
        <v>0</v>
      </c>
      <c r="W215" s="65">
        <f t="shared" si="241"/>
        <v>0</v>
      </c>
      <c r="X215" s="65">
        <f t="shared" si="242"/>
        <v>0</v>
      </c>
      <c r="Y215" s="65">
        <f t="shared" si="243"/>
        <v>0</v>
      </c>
      <c r="Z215" s="65">
        <f t="shared" si="244"/>
        <v>0</v>
      </c>
      <c r="AA215" s="65">
        <f t="shared" si="245"/>
        <v>0</v>
      </c>
      <c r="AB215" s="65">
        <f t="shared" si="246"/>
        <v>0</v>
      </c>
    </row>
    <row r="216" spans="1:28" x14ac:dyDescent="0.25">
      <c r="A216" s="61"/>
      <c r="B216" s="49"/>
      <c r="C216" s="53"/>
      <c r="D216" s="51"/>
      <c r="E216" s="51"/>
      <c r="F216" s="51"/>
      <c r="G216" s="67">
        <f t="shared" si="247"/>
        <v>0</v>
      </c>
      <c r="H216" s="49"/>
      <c r="I216" s="67">
        <f t="shared" si="248"/>
        <v>0</v>
      </c>
      <c r="J216" s="66">
        <f>IF(ISBLANK($B216),0,VLOOKUP($B216,Listen!$A$2:$C$44,2,FALSE))</f>
        <v>0</v>
      </c>
      <c r="K216" s="66">
        <f>IF(ISBLANK($B216),0,VLOOKUP($B216,Listen!$A$2:$C$44,3,FALSE))</f>
        <v>0</v>
      </c>
      <c r="L216" s="54">
        <f t="shared" si="249"/>
        <v>0</v>
      </c>
      <c r="M216" s="54">
        <f t="shared" si="267"/>
        <v>0</v>
      </c>
      <c r="N216" s="54">
        <f t="shared" si="268"/>
        <v>0</v>
      </c>
      <c r="O216" s="54">
        <f t="shared" ref="O216" si="272">N216</f>
        <v>0</v>
      </c>
      <c r="P216" s="54">
        <f t="shared" si="269"/>
        <v>0</v>
      </c>
      <c r="Q216" s="54">
        <f t="shared" si="251"/>
        <v>0</v>
      </c>
      <c r="R216" s="54">
        <f t="shared" si="252"/>
        <v>0</v>
      </c>
      <c r="S216" s="65">
        <f t="shared" si="205"/>
        <v>0</v>
      </c>
      <c r="T216" s="65">
        <f>IF(C216=A_Stammdaten!$B$9,$I216-D_SAV!$U216,HLOOKUP(A_Stammdaten!$B$9-1,$V$4:$AB$2004,ROW(C216)-3,FALSE)-$U216)</f>
        <v>0</v>
      </c>
      <c r="U216" s="65">
        <f>HLOOKUP(A_Stammdaten!$B$9,$V$4:$AB$2004,ROW(C216)-3,FALSE)</f>
        <v>0</v>
      </c>
      <c r="V216" s="65">
        <f t="shared" si="240"/>
        <v>0</v>
      </c>
      <c r="W216" s="65">
        <f t="shared" si="241"/>
        <v>0</v>
      </c>
      <c r="X216" s="65">
        <f t="shared" si="242"/>
        <v>0</v>
      </c>
      <c r="Y216" s="65">
        <f t="shared" si="243"/>
        <v>0</v>
      </c>
      <c r="Z216" s="65">
        <f t="shared" si="244"/>
        <v>0</v>
      </c>
      <c r="AA216" s="65">
        <f t="shared" si="245"/>
        <v>0</v>
      </c>
      <c r="AB216" s="65">
        <f t="shared" si="246"/>
        <v>0</v>
      </c>
    </row>
    <row r="217" spans="1:28" x14ac:dyDescent="0.25">
      <c r="A217" s="61"/>
      <c r="B217" s="49"/>
      <c r="C217" s="53"/>
      <c r="D217" s="51"/>
      <c r="E217" s="51"/>
      <c r="F217" s="51"/>
      <c r="G217" s="67">
        <f t="shared" si="247"/>
        <v>0</v>
      </c>
      <c r="H217" s="49"/>
      <c r="I217" s="67">
        <f t="shared" si="248"/>
        <v>0</v>
      </c>
      <c r="J217" s="66">
        <f>IF(ISBLANK($B217),0,VLOOKUP($B217,Listen!$A$2:$C$44,2,FALSE))</f>
        <v>0</v>
      </c>
      <c r="K217" s="66">
        <f>IF(ISBLANK($B217),0,VLOOKUP($B217,Listen!$A$2:$C$44,3,FALSE))</f>
        <v>0</v>
      </c>
      <c r="L217" s="54">
        <f t="shared" si="249"/>
        <v>0</v>
      </c>
      <c r="M217" s="54">
        <f t="shared" si="267"/>
        <v>0</v>
      </c>
      <c r="N217" s="54">
        <f t="shared" si="268"/>
        <v>0</v>
      </c>
      <c r="O217" s="54">
        <f t="shared" ref="O217" si="273">N217</f>
        <v>0</v>
      </c>
      <c r="P217" s="54">
        <f t="shared" si="269"/>
        <v>0</v>
      </c>
      <c r="Q217" s="54">
        <f t="shared" si="251"/>
        <v>0</v>
      </c>
      <c r="R217" s="54">
        <f t="shared" si="252"/>
        <v>0</v>
      </c>
      <c r="S217" s="65">
        <f t="shared" si="205"/>
        <v>0</v>
      </c>
      <c r="T217" s="65">
        <f>IF(C217=A_Stammdaten!$B$9,$I217-D_SAV!$U217,HLOOKUP(A_Stammdaten!$B$9-1,$V$4:$AB$2004,ROW(C217)-3,FALSE)-$U217)</f>
        <v>0</v>
      </c>
      <c r="U217" s="65">
        <f>HLOOKUP(A_Stammdaten!$B$9,$V$4:$AB$2004,ROW(C217)-3,FALSE)</f>
        <v>0</v>
      </c>
      <c r="V217" s="65">
        <f t="shared" si="240"/>
        <v>0</v>
      </c>
      <c r="W217" s="65">
        <f t="shared" si="241"/>
        <v>0</v>
      </c>
      <c r="X217" s="65">
        <f t="shared" si="242"/>
        <v>0</v>
      </c>
      <c r="Y217" s="65">
        <f t="shared" si="243"/>
        <v>0</v>
      </c>
      <c r="Z217" s="65">
        <f t="shared" si="244"/>
        <v>0</v>
      </c>
      <c r="AA217" s="65">
        <f t="shared" si="245"/>
        <v>0</v>
      </c>
      <c r="AB217" s="65">
        <f t="shared" si="246"/>
        <v>0</v>
      </c>
    </row>
    <row r="218" spans="1:28" x14ac:dyDescent="0.25">
      <c r="A218" s="61"/>
      <c r="B218" s="49"/>
      <c r="C218" s="53"/>
      <c r="D218" s="51"/>
      <c r="E218" s="51"/>
      <c r="F218" s="51"/>
      <c r="G218" s="67">
        <f t="shared" si="247"/>
        <v>0</v>
      </c>
      <c r="H218" s="49"/>
      <c r="I218" s="67">
        <f t="shared" si="248"/>
        <v>0</v>
      </c>
      <c r="J218" s="66">
        <f>IF(ISBLANK($B218),0,VLOOKUP($B218,Listen!$A$2:$C$44,2,FALSE))</f>
        <v>0</v>
      </c>
      <c r="K218" s="66">
        <f>IF(ISBLANK($B218),0,VLOOKUP($B218,Listen!$A$2:$C$44,3,FALSE))</f>
        <v>0</v>
      </c>
      <c r="L218" s="54">
        <f t="shared" si="249"/>
        <v>0</v>
      </c>
      <c r="M218" s="54">
        <f t="shared" si="267"/>
        <v>0</v>
      </c>
      <c r="N218" s="54">
        <f t="shared" si="268"/>
        <v>0</v>
      </c>
      <c r="O218" s="54">
        <f t="shared" ref="O218" si="274">N218</f>
        <v>0</v>
      </c>
      <c r="P218" s="54">
        <f t="shared" si="269"/>
        <v>0</v>
      </c>
      <c r="Q218" s="54">
        <f t="shared" si="251"/>
        <v>0</v>
      </c>
      <c r="R218" s="54">
        <f t="shared" si="252"/>
        <v>0</v>
      </c>
      <c r="S218" s="65">
        <f t="shared" si="205"/>
        <v>0</v>
      </c>
      <c r="T218" s="65">
        <f>IF(C218=A_Stammdaten!$B$9,$I218-D_SAV!$U218,HLOOKUP(A_Stammdaten!$B$9-1,$V$4:$AB$2004,ROW(C218)-3,FALSE)-$U218)</f>
        <v>0</v>
      </c>
      <c r="U218" s="65">
        <f>HLOOKUP(A_Stammdaten!$B$9,$V$4:$AB$2004,ROW(C218)-3,FALSE)</f>
        <v>0</v>
      </c>
      <c r="V218" s="65">
        <f t="shared" si="240"/>
        <v>0</v>
      </c>
      <c r="W218" s="65">
        <f t="shared" si="241"/>
        <v>0</v>
      </c>
      <c r="X218" s="65">
        <f t="shared" si="242"/>
        <v>0</v>
      </c>
      <c r="Y218" s="65">
        <f t="shared" si="243"/>
        <v>0</v>
      </c>
      <c r="Z218" s="65">
        <f t="shared" si="244"/>
        <v>0</v>
      </c>
      <c r="AA218" s="65">
        <f t="shared" si="245"/>
        <v>0</v>
      </c>
      <c r="AB218" s="65">
        <f t="shared" si="246"/>
        <v>0</v>
      </c>
    </row>
    <row r="219" spans="1:28" x14ac:dyDescent="0.25">
      <c r="A219" s="61"/>
      <c r="B219" s="49"/>
      <c r="C219" s="53"/>
      <c r="D219" s="51"/>
      <c r="E219" s="51"/>
      <c r="F219" s="51"/>
      <c r="G219" s="67">
        <f t="shared" si="247"/>
        <v>0</v>
      </c>
      <c r="H219" s="49"/>
      <c r="I219" s="67">
        <f t="shared" si="248"/>
        <v>0</v>
      </c>
      <c r="J219" s="66">
        <f>IF(ISBLANK($B219),0,VLOOKUP($B219,Listen!$A$2:$C$44,2,FALSE))</f>
        <v>0</v>
      </c>
      <c r="K219" s="66">
        <f>IF(ISBLANK($B219),0,VLOOKUP($B219,Listen!$A$2:$C$44,3,FALSE))</f>
        <v>0</v>
      </c>
      <c r="L219" s="54">
        <f t="shared" si="249"/>
        <v>0</v>
      </c>
      <c r="M219" s="54">
        <f t="shared" si="267"/>
        <v>0</v>
      </c>
      <c r="N219" s="54">
        <f t="shared" si="268"/>
        <v>0</v>
      </c>
      <c r="O219" s="54">
        <f t="shared" ref="O219" si="275">N219</f>
        <v>0</v>
      </c>
      <c r="P219" s="54">
        <f t="shared" si="269"/>
        <v>0</v>
      </c>
      <c r="Q219" s="54">
        <f t="shared" si="251"/>
        <v>0</v>
      </c>
      <c r="R219" s="54">
        <f t="shared" si="252"/>
        <v>0</v>
      </c>
      <c r="S219" s="65">
        <f t="shared" si="205"/>
        <v>0</v>
      </c>
      <c r="T219" s="65">
        <f>IF(C219=A_Stammdaten!$B$9,$I219-D_SAV!$U219,HLOOKUP(A_Stammdaten!$B$9-1,$V$4:$AB$2004,ROW(C219)-3,FALSE)-$U219)</f>
        <v>0</v>
      </c>
      <c r="U219" s="65">
        <f>HLOOKUP(A_Stammdaten!$B$9,$V$4:$AB$2004,ROW(C219)-3,FALSE)</f>
        <v>0</v>
      </c>
      <c r="V219" s="65">
        <f t="shared" si="240"/>
        <v>0</v>
      </c>
      <c r="W219" s="65">
        <f t="shared" si="241"/>
        <v>0</v>
      </c>
      <c r="X219" s="65">
        <f t="shared" si="242"/>
        <v>0</v>
      </c>
      <c r="Y219" s="65">
        <f t="shared" si="243"/>
        <v>0</v>
      </c>
      <c r="Z219" s="65">
        <f t="shared" si="244"/>
        <v>0</v>
      </c>
      <c r="AA219" s="65">
        <f t="shared" si="245"/>
        <v>0</v>
      </c>
      <c r="AB219" s="65">
        <f t="shared" si="246"/>
        <v>0</v>
      </c>
    </row>
    <row r="220" spans="1:28" x14ac:dyDescent="0.25">
      <c r="A220" s="61"/>
      <c r="B220" s="49"/>
      <c r="C220" s="53"/>
      <c r="D220" s="51"/>
      <c r="E220" s="51"/>
      <c r="F220" s="51"/>
      <c r="G220" s="67">
        <f t="shared" si="247"/>
        <v>0</v>
      </c>
      <c r="H220" s="49"/>
      <c r="I220" s="67">
        <f t="shared" si="248"/>
        <v>0</v>
      </c>
      <c r="J220" s="66">
        <f>IF(ISBLANK($B220),0,VLOOKUP($B220,Listen!$A$2:$C$44,2,FALSE))</f>
        <v>0</v>
      </c>
      <c r="K220" s="66">
        <f>IF(ISBLANK($B220),0,VLOOKUP($B220,Listen!$A$2:$C$44,3,FALSE))</f>
        <v>0</v>
      </c>
      <c r="L220" s="54">
        <f t="shared" si="249"/>
        <v>0</v>
      </c>
      <c r="M220" s="54">
        <f t="shared" si="267"/>
        <v>0</v>
      </c>
      <c r="N220" s="54">
        <f t="shared" si="268"/>
        <v>0</v>
      </c>
      <c r="O220" s="54">
        <f t="shared" ref="O220" si="276">N220</f>
        <v>0</v>
      </c>
      <c r="P220" s="54">
        <f t="shared" si="269"/>
        <v>0</v>
      </c>
      <c r="Q220" s="54">
        <f t="shared" si="251"/>
        <v>0</v>
      </c>
      <c r="R220" s="54">
        <f t="shared" si="252"/>
        <v>0</v>
      </c>
      <c r="S220" s="65">
        <f t="shared" si="205"/>
        <v>0</v>
      </c>
      <c r="T220" s="65">
        <f>IF(C220=A_Stammdaten!$B$9,$I220-D_SAV!$U220,HLOOKUP(A_Stammdaten!$B$9-1,$V$4:$AB$2004,ROW(C220)-3,FALSE)-$U220)</f>
        <v>0</v>
      </c>
      <c r="U220" s="65">
        <f>HLOOKUP(A_Stammdaten!$B$9,$V$4:$AB$2004,ROW(C220)-3,FALSE)</f>
        <v>0</v>
      </c>
      <c r="V220" s="65">
        <f t="shared" si="240"/>
        <v>0</v>
      </c>
      <c r="W220" s="65">
        <f t="shared" si="241"/>
        <v>0</v>
      </c>
      <c r="X220" s="65">
        <f t="shared" si="242"/>
        <v>0</v>
      </c>
      <c r="Y220" s="65">
        <f t="shared" si="243"/>
        <v>0</v>
      </c>
      <c r="Z220" s="65">
        <f t="shared" si="244"/>
        <v>0</v>
      </c>
      <c r="AA220" s="65">
        <f t="shared" si="245"/>
        <v>0</v>
      </c>
      <c r="AB220" s="65">
        <f t="shared" si="246"/>
        <v>0</v>
      </c>
    </row>
    <row r="221" spans="1:28" x14ac:dyDescent="0.25">
      <c r="A221" s="61"/>
      <c r="B221" s="49"/>
      <c r="C221" s="53"/>
      <c r="D221" s="51"/>
      <c r="E221" s="51"/>
      <c r="F221" s="51"/>
      <c r="G221" s="67">
        <f t="shared" si="247"/>
        <v>0</v>
      </c>
      <c r="H221" s="49"/>
      <c r="I221" s="67">
        <f t="shared" si="248"/>
        <v>0</v>
      </c>
      <c r="J221" s="66">
        <f>IF(ISBLANK($B221),0,VLOOKUP($B221,Listen!$A$2:$C$44,2,FALSE))</f>
        <v>0</v>
      </c>
      <c r="K221" s="66">
        <f>IF(ISBLANK($B221),0,VLOOKUP($B221,Listen!$A$2:$C$44,3,FALSE))</f>
        <v>0</v>
      </c>
      <c r="L221" s="54">
        <f t="shared" si="249"/>
        <v>0</v>
      </c>
      <c r="M221" s="54">
        <f t="shared" si="267"/>
        <v>0</v>
      </c>
      <c r="N221" s="54">
        <f t="shared" si="268"/>
        <v>0</v>
      </c>
      <c r="O221" s="54">
        <f t="shared" ref="O221" si="277">N221</f>
        <v>0</v>
      </c>
      <c r="P221" s="54">
        <f t="shared" si="269"/>
        <v>0</v>
      </c>
      <c r="Q221" s="54">
        <f t="shared" si="251"/>
        <v>0</v>
      </c>
      <c r="R221" s="54">
        <f t="shared" si="252"/>
        <v>0</v>
      </c>
      <c r="S221" s="65">
        <f t="shared" si="205"/>
        <v>0</v>
      </c>
      <c r="T221" s="65">
        <f>IF(C221=A_Stammdaten!$B$9,$I221-D_SAV!$U221,HLOOKUP(A_Stammdaten!$B$9-1,$V$4:$AB$2004,ROW(C221)-3,FALSE)-$U221)</f>
        <v>0</v>
      </c>
      <c r="U221" s="65">
        <f>HLOOKUP(A_Stammdaten!$B$9,$V$4:$AB$2004,ROW(C221)-3,FALSE)</f>
        <v>0</v>
      </c>
      <c r="V221" s="65">
        <f t="shared" si="240"/>
        <v>0</v>
      </c>
      <c r="W221" s="65">
        <f t="shared" si="241"/>
        <v>0</v>
      </c>
      <c r="X221" s="65">
        <f t="shared" si="242"/>
        <v>0</v>
      </c>
      <c r="Y221" s="65">
        <f t="shared" si="243"/>
        <v>0</v>
      </c>
      <c r="Z221" s="65">
        <f t="shared" si="244"/>
        <v>0</v>
      </c>
      <c r="AA221" s="65">
        <f t="shared" si="245"/>
        <v>0</v>
      </c>
      <c r="AB221" s="65">
        <f t="shared" si="246"/>
        <v>0</v>
      </c>
    </row>
    <row r="222" spans="1:28" x14ac:dyDescent="0.25">
      <c r="A222" s="61"/>
      <c r="B222" s="49"/>
      <c r="C222" s="53"/>
      <c r="D222" s="51"/>
      <c r="E222" s="51"/>
      <c r="F222" s="51"/>
      <c r="G222" s="67">
        <f t="shared" si="247"/>
        <v>0</v>
      </c>
      <c r="H222" s="49"/>
      <c r="I222" s="67">
        <f t="shared" si="248"/>
        <v>0</v>
      </c>
      <c r="J222" s="66">
        <f>IF(ISBLANK($B222),0,VLOOKUP($B222,Listen!$A$2:$C$44,2,FALSE))</f>
        <v>0</v>
      </c>
      <c r="K222" s="66">
        <f>IF(ISBLANK($B222),0,VLOOKUP($B222,Listen!$A$2:$C$44,3,FALSE))</f>
        <v>0</v>
      </c>
      <c r="L222" s="54">
        <f t="shared" si="249"/>
        <v>0</v>
      </c>
      <c r="M222" s="54">
        <f t="shared" si="267"/>
        <v>0</v>
      </c>
      <c r="N222" s="54">
        <f t="shared" si="268"/>
        <v>0</v>
      </c>
      <c r="O222" s="54">
        <f t="shared" ref="O222" si="278">N222</f>
        <v>0</v>
      </c>
      <c r="P222" s="54">
        <f t="shared" si="269"/>
        <v>0</v>
      </c>
      <c r="Q222" s="54">
        <f t="shared" si="251"/>
        <v>0</v>
      </c>
      <c r="R222" s="54">
        <f t="shared" si="252"/>
        <v>0</v>
      </c>
      <c r="S222" s="65">
        <f t="shared" si="205"/>
        <v>0</v>
      </c>
      <c r="T222" s="65">
        <f>IF(C222=A_Stammdaten!$B$9,$I222-D_SAV!$U222,HLOOKUP(A_Stammdaten!$B$9-1,$V$4:$AB$2004,ROW(C222)-3,FALSE)-$U222)</f>
        <v>0</v>
      </c>
      <c r="U222" s="65">
        <f>HLOOKUP(A_Stammdaten!$B$9,$V$4:$AB$2004,ROW(C222)-3,FALSE)</f>
        <v>0</v>
      </c>
      <c r="V222" s="65">
        <f t="shared" si="240"/>
        <v>0</v>
      </c>
      <c r="W222" s="65">
        <f t="shared" si="241"/>
        <v>0</v>
      </c>
      <c r="X222" s="65">
        <f t="shared" si="242"/>
        <v>0</v>
      </c>
      <c r="Y222" s="65">
        <f t="shared" si="243"/>
        <v>0</v>
      </c>
      <c r="Z222" s="65">
        <f t="shared" si="244"/>
        <v>0</v>
      </c>
      <c r="AA222" s="65">
        <f t="shared" si="245"/>
        <v>0</v>
      </c>
      <c r="AB222" s="65">
        <f t="shared" si="246"/>
        <v>0</v>
      </c>
    </row>
    <row r="223" spans="1:28" x14ac:dyDescent="0.25">
      <c r="A223" s="61"/>
      <c r="B223" s="49"/>
      <c r="C223" s="53"/>
      <c r="D223" s="51"/>
      <c r="E223" s="51"/>
      <c r="F223" s="51"/>
      <c r="G223" s="67">
        <f t="shared" si="247"/>
        <v>0</v>
      </c>
      <c r="H223" s="49"/>
      <c r="I223" s="67">
        <f t="shared" si="248"/>
        <v>0</v>
      </c>
      <c r="J223" s="66">
        <f>IF(ISBLANK($B223),0,VLOOKUP($B223,Listen!$A$2:$C$44,2,FALSE))</f>
        <v>0</v>
      </c>
      <c r="K223" s="66">
        <f>IF(ISBLANK($B223),0,VLOOKUP($B223,Listen!$A$2:$C$44,3,FALSE))</f>
        <v>0</v>
      </c>
      <c r="L223" s="54">
        <f t="shared" si="249"/>
        <v>0</v>
      </c>
      <c r="M223" s="54">
        <f t="shared" si="267"/>
        <v>0</v>
      </c>
      <c r="N223" s="54">
        <f t="shared" si="268"/>
        <v>0</v>
      </c>
      <c r="O223" s="54">
        <f t="shared" ref="O223" si="279">N223</f>
        <v>0</v>
      </c>
      <c r="P223" s="54">
        <f t="shared" si="269"/>
        <v>0</v>
      </c>
      <c r="Q223" s="54">
        <f t="shared" si="251"/>
        <v>0</v>
      </c>
      <c r="R223" s="54">
        <f t="shared" si="252"/>
        <v>0</v>
      </c>
      <c r="S223" s="65">
        <f t="shared" si="205"/>
        <v>0</v>
      </c>
      <c r="T223" s="65">
        <f>IF(C223=A_Stammdaten!$B$9,$I223-D_SAV!$U223,HLOOKUP(A_Stammdaten!$B$9-1,$V$4:$AB$2004,ROW(C223)-3,FALSE)-$U223)</f>
        <v>0</v>
      </c>
      <c r="U223" s="65">
        <f>HLOOKUP(A_Stammdaten!$B$9,$V$4:$AB$2004,ROW(C223)-3,FALSE)</f>
        <v>0</v>
      </c>
      <c r="V223" s="65">
        <f t="shared" si="240"/>
        <v>0</v>
      </c>
      <c r="W223" s="65">
        <f t="shared" si="241"/>
        <v>0</v>
      </c>
      <c r="X223" s="65">
        <f t="shared" si="242"/>
        <v>0</v>
      </c>
      <c r="Y223" s="65">
        <f t="shared" si="243"/>
        <v>0</v>
      </c>
      <c r="Z223" s="65">
        <f t="shared" si="244"/>
        <v>0</v>
      </c>
      <c r="AA223" s="65">
        <f t="shared" si="245"/>
        <v>0</v>
      </c>
      <c r="AB223" s="65">
        <f t="shared" si="246"/>
        <v>0</v>
      </c>
    </row>
    <row r="224" spans="1:28" x14ac:dyDescent="0.25">
      <c r="A224" s="61"/>
      <c r="B224" s="49"/>
      <c r="C224" s="53"/>
      <c r="D224" s="51"/>
      <c r="E224" s="51"/>
      <c r="F224" s="51"/>
      <c r="G224" s="67">
        <f t="shared" si="247"/>
        <v>0</v>
      </c>
      <c r="H224" s="49"/>
      <c r="I224" s="67">
        <f t="shared" si="248"/>
        <v>0</v>
      </c>
      <c r="J224" s="66">
        <f>IF(ISBLANK($B224),0,VLOOKUP($B224,Listen!$A$2:$C$44,2,FALSE))</f>
        <v>0</v>
      </c>
      <c r="K224" s="66">
        <f>IF(ISBLANK($B224),0,VLOOKUP($B224,Listen!$A$2:$C$44,3,FALSE))</f>
        <v>0</v>
      </c>
      <c r="L224" s="54">
        <f t="shared" si="249"/>
        <v>0</v>
      </c>
      <c r="M224" s="54">
        <f t="shared" si="267"/>
        <v>0</v>
      </c>
      <c r="N224" s="54">
        <f t="shared" si="268"/>
        <v>0</v>
      </c>
      <c r="O224" s="54">
        <f t="shared" ref="O224" si="280">N224</f>
        <v>0</v>
      </c>
      <c r="P224" s="54">
        <f t="shared" si="269"/>
        <v>0</v>
      </c>
      <c r="Q224" s="54">
        <f t="shared" si="251"/>
        <v>0</v>
      </c>
      <c r="R224" s="54">
        <f t="shared" si="252"/>
        <v>0</v>
      </c>
      <c r="S224" s="65">
        <f t="shared" si="205"/>
        <v>0</v>
      </c>
      <c r="T224" s="65">
        <f>IF(C224=A_Stammdaten!$B$9,$I224-D_SAV!$U224,HLOOKUP(A_Stammdaten!$B$9-1,$V$4:$AB$2004,ROW(C224)-3,FALSE)-$U224)</f>
        <v>0</v>
      </c>
      <c r="U224" s="65">
        <f>HLOOKUP(A_Stammdaten!$B$9,$V$4:$AB$2004,ROW(C224)-3,FALSE)</f>
        <v>0</v>
      </c>
      <c r="V224" s="65">
        <f t="shared" si="240"/>
        <v>0</v>
      </c>
      <c r="W224" s="65">
        <f t="shared" si="241"/>
        <v>0</v>
      </c>
      <c r="X224" s="65">
        <f t="shared" si="242"/>
        <v>0</v>
      </c>
      <c r="Y224" s="65">
        <f t="shared" si="243"/>
        <v>0</v>
      </c>
      <c r="Z224" s="65">
        <f t="shared" si="244"/>
        <v>0</v>
      </c>
      <c r="AA224" s="65">
        <f t="shared" si="245"/>
        <v>0</v>
      </c>
      <c r="AB224" s="65">
        <f t="shared" si="246"/>
        <v>0</v>
      </c>
    </row>
    <row r="225" spans="1:28" x14ac:dyDescent="0.25">
      <c r="A225" s="61"/>
      <c r="B225" s="49"/>
      <c r="C225" s="53"/>
      <c r="D225" s="51"/>
      <c r="E225" s="51"/>
      <c r="F225" s="51"/>
      <c r="G225" s="67">
        <f t="shared" si="247"/>
        <v>0</v>
      </c>
      <c r="H225" s="49"/>
      <c r="I225" s="67">
        <f t="shared" si="248"/>
        <v>0</v>
      </c>
      <c r="J225" s="66">
        <f>IF(ISBLANK($B225),0,VLOOKUP($B225,Listen!$A$2:$C$44,2,FALSE))</f>
        <v>0</v>
      </c>
      <c r="K225" s="66">
        <f>IF(ISBLANK($B225),0,VLOOKUP($B225,Listen!$A$2:$C$44,3,FALSE))</f>
        <v>0</v>
      </c>
      <c r="L225" s="54">
        <f t="shared" si="249"/>
        <v>0</v>
      </c>
      <c r="M225" s="54">
        <f t="shared" si="267"/>
        <v>0</v>
      </c>
      <c r="N225" s="54">
        <f t="shared" si="268"/>
        <v>0</v>
      </c>
      <c r="O225" s="54">
        <f t="shared" ref="O225" si="281">N225</f>
        <v>0</v>
      </c>
      <c r="P225" s="54">
        <f t="shared" si="269"/>
        <v>0</v>
      </c>
      <c r="Q225" s="54">
        <f t="shared" si="251"/>
        <v>0</v>
      </c>
      <c r="R225" s="54">
        <f t="shared" si="252"/>
        <v>0</v>
      </c>
      <c r="S225" s="65">
        <f t="shared" si="205"/>
        <v>0</v>
      </c>
      <c r="T225" s="65">
        <f>IF(C225=A_Stammdaten!$B$9,$I225-D_SAV!$U225,HLOOKUP(A_Stammdaten!$B$9-1,$V$4:$AB$2004,ROW(C225)-3,FALSE)-$U225)</f>
        <v>0</v>
      </c>
      <c r="U225" s="65">
        <f>HLOOKUP(A_Stammdaten!$B$9,$V$4:$AB$2004,ROW(C225)-3,FALSE)</f>
        <v>0</v>
      </c>
      <c r="V225" s="65">
        <f t="shared" si="240"/>
        <v>0</v>
      </c>
      <c r="W225" s="65">
        <f t="shared" si="241"/>
        <v>0</v>
      </c>
      <c r="X225" s="65">
        <f t="shared" si="242"/>
        <v>0</v>
      </c>
      <c r="Y225" s="65">
        <f t="shared" si="243"/>
        <v>0</v>
      </c>
      <c r="Z225" s="65">
        <f t="shared" si="244"/>
        <v>0</v>
      </c>
      <c r="AA225" s="65">
        <f t="shared" si="245"/>
        <v>0</v>
      </c>
      <c r="AB225" s="65">
        <f t="shared" si="246"/>
        <v>0</v>
      </c>
    </row>
    <row r="226" spans="1:28" x14ac:dyDescent="0.25">
      <c r="A226" s="61"/>
      <c r="B226" s="49"/>
      <c r="C226" s="53"/>
      <c r="D226" s="51"/>
      <c r="E226" s="51"/>
      <c r="F226" s="51"/>
      <c r="G226" s="67">
        <f t="shared" si="247"/>
        <v>0</v>
      </c>
      <c r="H226" s="49"/>
      <c r="I226" s="67">
        <f t="shared" si="248"/>
        <v>0</v>
      </c>
      <c r="J226" s="66">
        <f>IF(ISBLANK($B226),0,VLOOKUP($B226,Listen!$A$2:$C$44,2,FALSE))</f>
        <v>0</v>
      </c>
      <c r="K226" s="66">
        <f>IF(ISBLANK($B226),0,VLOOKUP($B226,Listen!$A$2:$C$44,3,FALSE))</f>
        <v>0</v>
      </c>
      <c r="L226" s="54">
        <f t="shared" si="249"/>
        <v>0</v>
      </c>
      <c r="M226" s="54">
        <f t="shared" si="267"/>
        <v>0</v>
      </c>
      <c r="N226" s="54">
        <f t="shared" si="268"/>
        <v>0</v>
      </c>
      <c r="O226" s="54">
        <f t="shared" ref="O226" si="282">N226</f>
        <v>0</v>
      </c>
      <c r="P226" s="54">
        <f t="shared" si="269"/>
        <v>0</v>
      </c>
      <c r="Q226" s="54">
        <f t="shared" si="251"/>
        <v>0</v>
      </c>
      <c r="R226" s="54">
        <f t="shared" si="252"/>
        <v>0</v>
      </c>
      <c r="S226" s="65">
        <f t="shared" si="205"/>
        <v>0</v>
      </c>
      <c r="T226" s="65">
        <f>IF(C226=A_Stammdaten!$B$9,$I226-D_SAV!$U226,HLOOKUP(A_Stammdaten!$B$9-1,$V$4:$AB$2004,ROW(C226)-3,FALSE)-$U226)</f>
        <v>0</v>
      </c>
      <c r="U226" s="65">
        <f>HLOOKUP(A_Stammdaten!$B$9,$V$4:$AB$2004,ROW(C226)-3,FALSE)</f>
        <v>0</v>
      </c>
      <c r="V226" s="65">
        <f t="shared" si="240"/>
        <v>0</v>
      </c>
      <c r="W226" s="65">
        <f t="shared" si="241"/>
        <v>0</v>
      </c>
      <c r="X226" s="65">
        <f t="shared" si="242"/>
        <v>0</v>
      </c>
      <c r="Y226" s="65">
        <f t="shared" si="243"/>
        <v>0</v>
      </c>
      <c r="Z226" s="65">
        <f t="shared" si="244"/>
        <v>0</v>
      </c>
      <c r="AA226" s="65">
        <f t="shared" si="245"/>
        <v>0</v>
      </c>
      <c r="AB226" s="65">
        <f t="shared" si="246"/>
        <v>0</v>
      </c>
    </row>
    <row r="227" spans="1:28" x14ac:dyDescent="0.25">
      <c r="A227" s="61"/>
      <c r="B227" s="49"/>
      <c r="C227" s="53"/>
      <c r="D227" s="51"/>
      <c r="E227" s="51"/>
      <c r="F227" s="51"/>
      <c r="G227" s="67">
        <f t="shared" si="247"/>
        <v>0</v>
      </c>
      <c r="H227" s="49"/>
      <c r="I227" s="67">
        <f t="shared" si="248"/>
        <v>0</v>
      </c>
      <c r="J227" s="66">
        <f>IF(ISBLANK($B227),0,VLOOKUP($B227,Listen!$A$2:$C$44,2,FALSE))</f>
        <v>0</v>
      </c>
      <c r="K227" s="66">
        <f>IF(ISBLANK($B227),0,VLOOKUP($B227,Listen!$A$2:$C$44,3,FALSE))</f>
        <v>0</v>
      </c>
      <c r="L227" s="54">
        <f t="shared" si="249"/>
        <v>0</v>
      </c>
      <c r="M227" s="54">
        <f t="shared" si="267"/>
        <v>0</v>
      </c>
      <c r="N227" s="54">
        <f t="shared" si="268"/>
        <v>0</v>
      </c>
      <c r="O227" s="54">
        <f t="shared" ref="O227" si="283">N227</f>
        <v>0</v>
      </c>
      <c r="P227" s="54">
        <f t="shared" si="269"/>
        <v>0</v>
      </c>
      <c r="Q227" s="54">
        <f t="shared" si="251"/>
        <v>0</v>
      </c>
      <c r="R227" s="54">
        <f t="shared" si="252"/>
        <v>0</v>
      </c>
      <c r="S227" s="65">
        <f t="shared" ref="S227:S290" si="284">U227+T227</f>
        <v>0</v>
      </c>
      <c r="T227" s="65">
        <f>IF(C227=A_Stammdaten!$B$9,$I227-D_SAV!$U227,HLOOKUP(A_Stammdaten!$B$9-1,$V$4:$AB$2004,ROW(C227)-3,FALSE)-$U227)</f>
        <v>0</v>
      </c>
      <c r="U227" s="65">
        <f>HLOOKUP(A_Stammdaten!$B$9,$V$4:$AB$2004,ROW(C227)-3,FALSE)</f>
        <v>0</v>
      </c>
      <c r="V227" s="65">
        <f t="shared" si="240"/>
        <v>0</v>
      </c>
      <c r="W227" s="65">
        <f t="shared" si="241"/>
        <v>0</v>
      </c>
      <c r="X227" s="65">
        <f t="shared" si="242"/>
        <v>0</v>
      </c>
      <c r="Y227" s="65">
        <f t="shared" si="243"/>
        <v>0</v>
      </c>
      <c r="Z227" s="65">
        <f t="shared" si="244"/>
        <v>0</v>
      </c>
      <c r="AA227" s="65">
        <f t="shared" si="245"/>
        <v>0</v>
      </c>
      <c r="AB227" s="65">
        <f t="shared" si="246"/>
        <v>0</v>
      </c>
    </row>
    <row r="228" spans="1:28" x14ac:dyDescent="0.25">
      <c r="A228" s="61"/>
      <c r="B228" s="49"/>
      <c r="C228" s="53"/>
      <c r="D228" s="51"/>
      <c r="E228" s="51"/>
      <c r="F228" s="51"/>
      <c r="G228" s="67">
        <f t="shared" si="247"/>
        <v>0</v>
      </c>
      <c r="H228" s="49"/>
      <c r="I228" s="67">
        <f t="shared" si="248"/>
        <v>0</v>
      </c>
      <c r="J228" s="66">
        <f>IF(ISBLANK($B228),0,VLOOKUP($B228,Listen!$A$2:$C$44,2,FALSE))</f>
        <v>0</v>
      </c>
      <c r="K228" s="66">
        <f>IF(ISBLANK($B228),0,VLOOKUP($B228,Listen!$A$2:$C$44,3,FALSE))</f>
        <v>0</v>
      </c>
      <c r="L228" s="54">
        <f t="shared" si="249"/>
        <v>0</v>
      </c>
      <c r="M228" s="54">
        <f t="shared" si="267"/>
        <v>0</v>
      </c>
      <c r="N228" s="54">
        <f t="shared" si="268"/>
        <v>0</v>
      </c>
      <c r="O228" s="54">
        <f t="shared" ref="O228" si="285">N228</f>
        <v>0</v>
      </c>
      <c r="P228" s="54">
        <f t="shared" si="269"/>
        <v>0</v>
      </c>
      <c r="Q228" s="54">
        <f t="shared" si="251"/>
        <v>0</v>
      </c>
      <c r="R228" s="54">
        <f t="shared" si="252"/>
        <v>0</v>
      </c>
      <c r="S228" s="65">
        <f t="shared" si="284"/>
        <v>0</v>
      </c>
      <c r="T228" s="65">
        <f>IF(C228=A_Stammdaten!$B$9,$I228-D_SAV!$U228,HLOOKUP(A_Stammdaten!$B$9-1,$V$4:$AB$2004,ROW(C228)-3,FALSE)-$U228)</f>
        <v>0</v>
      </c>
      <c r="U228" s="65">
        <f>HLOOKUP(A_Stammdaten!$B$9,$V$4:$AB$2004,ROW(C228)-3,FALSE)</f>
        <v>0</v>
      </c>
      <c r="V228" s="65">
        <f t="shared" si="240"/>
        <v>0</v>
      </c>
      <c r="W228" s="65">
        <f t="shared" si="241"/>
        <v>0</v>
      </c>
      <c r="X228" s="65">
        <f t="shared" si="242"/>
        <v>0</v>
      </c>
      <c r="Y228" s="65">
        <f t="shared" si="243"/>
        <v>0</v>
      </c>
      <c r="Z228" s="65">
        <f t="shared" si="244"/>
        <v>0</v>
      </c>
      <c r="AA228" s="65">
        <f t="shared" si="245"/>
        <v>0</v>
      </c>
      <c r="AB228" s="65">
        <f t="shared" si="246"/>
        <v>0</v>
      </c>
    </row>
    <row r="229" spans="1:28" x14ac:dyDescent="0.25">
      <c r="A229" s="61"/>
      <c r="B229" s="49"/>
      <c r="C229" s="53"/>
      <c r="D229" s="51"/>
      <c r="E229" s="51"/>
      <c r="F229" s="51"/>
      <c r="G229" s="67">
        <f t="shared" si="247"/>
        <v>0</v>
      </c>
      <c r="H229" s="49"/>
      <c r="I229" s="67">
        <f t="shared" si="248"/>
        <v>0</v>
      </c>
      <c r="J229" s="66">
        <f>IF(ISBLANK($B229),0,VLOOKUP($B229,Listen!$A$2:$C$44,2,FALSE))</f>
        <v>0</v>
      </c>
      <c r="K229" s="66">
        <f>IF(ISBLANK($B229),0,VLOOKUP($B229,Listen!$A$2:$C$44,3,FALSE))</f>
        <v>0</v>
      </c>
      <c r="L229" s="54">
        <f t="shared" si="249"/>
        <v>0</v>
      </c>
      <c r="M229" s="54">
        <f t="shared" si="267"/>
        <v>0</v>
      </c>
      <c r="N229" s="54">
        <f t="shared" si="268"/>
        <v>0</v>
      </c>
      <c r="O229" s="54">
        <f t="shared" ref="O229:P244" si="286">N229</f>
        <v>0</v>
      </c>
      <c r="P229" s="54">
        <f t="shared" si="286"/>
        <v>0</v>
      </c>
      <c r="Q229" s="54">
        <f t="shared" si="251"/>
        <v>0</v>
      </c>
      <c r="R229" s="54">
        <f t="shared" si="252"/>
        <v>0</v>
      </c>
      <c r="S229" s="65">
        <f t="shared" si="284"/>
        <v>0</v>
      </c>
      <c r="T229" s="65">
        <f>IF(C229=A_Stammdaten!$B$9,$I229-D_SAV!$U229,HLOOKUP(A_Stammdaten!$B$9-1,$V$4:$AB$2004,ROW(C229)-3,FALSE)-$U229)</f>
        <v>0</v>
      </c>
      <c r="U229" s="65">
        <f>HLOOKUP(A_Stammdaten!$B$9,$V$4:$AB$2004,ROW(C229)-3,FALSE)</f>
        <v>0</v>
      </c>
      <c r="V229" s="65">
        <f t="shared" si="240"/>
        <v>0</v>
      </c>
      <c r="W229" s="65">
        <f t="shared" si="241"/>
        <v>0</v>
      </c>
      <c r="X229" s="65">
        <f t="shared" si="242"/>
        <v>0</v>
      </c>
      <c r="Y229" s="65">
        <f t="shared" si="243"/>
        <v>0</v>
      </c>
      <c r="Z229" s="65">
        <f t="shared" si="244"/>
        <v>0</v>
      </c>
      <c r="AA229" s="65">
        <f t="shared" si="245"/>
        <v>0</v>
      </c>
      <c r="AB229" s="65">
        <f t="shared" si="246"/>
        <v>0</v>
      </c>
    </row>
    <row r="230" spans="1:28" x14ac:dyDescent="0.25">
      <c r="A230" s="61"/>
      <c r="B230" s="49"/>
      <c r="C230" s="53"/>
      <c r="D230" s="51"/>
      <c r="E230" s="51"/>
      <c r="F230" s="51"/>
      <c r="G230" s="67">
        <f t="shared" si="247"/>
        <v>0</v>
      </c>
      <c r="H230" s="49"/>
      <c r="I230" s="67">
        <f t="shared" si="248"/>
        <v>0</v>
      </c>
      <c r="J230" s="66">
        <f>IF(ISBLANK($B230),0,VLOOKUP($B230,Listen!$A$2:$C$44,2,FALSE))</f>
        <v>0</v>
      </c>
      <c r="K230" s="66">
        <f>IF(ISBLANK($B230),0,VLOOKUP($B230,Listen!$A$2:$C$44,3,FALSE))</f>
        <v>0</v>
      </c>
      <c r="L230" s="54">
        <f t="shared" si="249"/>
        <v>0</v>
      </c>
      <c r="M230" s="54">
        <f t="shared" si="267"/>
        <v>0</v>
      </c>
      <c r="N230" s="54">
        <f t="shared" si="268"/>
        <v>0</v>
      </c>
      <c r="O230" s="54">
        <f t="shared" ref="O230" si="287">N230</f>
        <v>0</v>
      </c>
      <c r="P230" s="54">
        <f t="shared" si="286"/>
        <v>0</v>
      </c>
      <c r="Q230" s="54">
        <f t="shared" si="251"/>
        <v>0</v>
      </c>
      <c r="R230" s="54">
        <f t="shared" si="252"/>
        <v>0</v>
      </c>
      <c r="S230" s="65">
        <f t="shared" si="284"/>
        <v>0</v>
      </c>
      <c r="T230" s="65">
        <f>IF(C230=A_Stammdaten!$B$9,$I230-D_SAV!$U230,HLOOKUP(A_Stammdaten!$B$9-1,$V$4:$AB$2004,ROW(C230)-3,FALSE)-$U230)</f>
        <v>0</v>
      </c>
      <c r="U230" s="65">
        <f>HLOOKUP(A_Stammdaten!$B$9,$V$4:$AB$2004,ROW(C230)-3,FALSE)</f>
        <v>0</v>
      </c>
      <c r="V230" s="65">
        <f t="shared" si="240"/>
        <v>0</v>
      </c>
      <c r="W230" s="65">
        <f t="shared" si="241"/>
        <v>0</v>
      </c>
      <c r="X230" s="65">
        <f t="shared" si="242"/>
        <v>0</v>
      </c>
      <c r="Y230" s="65">
        <f t="shared" si="243"/>
        <v>0</v>
      </c>
      <c r="Z230" s="65">
        <f t="shared" si="244"/>
        <v>0</v>
      </c>
      <c r="AA230" s="65">
        <f t="shared" si="245"/>
        <v>0</v>
      </c>
      <c r="AB230" s="65">
        <f t="shared" si="246"/>
        <v>0</v>
      </c>
    </row>
    <row r="231" spans="1:28" x14ac:dyDescent="0.25">
      <c r="A231" s="61"/>
      <c r="B231" s="49"/>
      <c r="C231" s="53"/>
      <c r="D231" s="51"/>
      <c r="E231" s="51"/>
      <c r="F231" s="51"/>
      <c r="G231" s="67">
        <f t="shared" si="247"/>
        <v>0</v>
      </c>
      <c r="H231" s="49"/>
      <c r="I231" s="67">
        <f t="shared" si="248"/>
        <v>0</v>
      </c>
      <c r="J231" s="66">
        <f>IF(ISBLANK($B231),0,VLOOKUP($B231,Listen!$A$2:$C$44,2,FALSE))</f>
        <v>0</v>
      </c>
      <c r="K231" s="66">
        <f>IF(ISBLANK($B231),0,VLOOKUP($B231,Listen!$A$2:$C$44,3,FALSE))</f>
        <v>0</v>
      </c>
      <c r="L231" s="54">
        <f t="shared" si="249"/>
        <v>0</v>
      </c>
      <c r="M231" s="54">
        <f t="shared" si="267"/>
        <v>0</v>
      </c>
      <c r="N231" s="54">
        <f t="shared" si="268"/>
        <v>0</v>
      </c>
      <c r="O231" s="54">
        <f t="shared" ref="O231" si="288">N231</f>
        <v>0</v>
      </c>
      <c r="P231" s="54">
        <f t="shared" si="286"/>
        <v>0</v>
      </c>
      <c r="Q231" s="54">
        <f t="shared" si="251"/>
        <v>0</v>
      </c>
      <c r="R231" s="54">
        <f t="shared" si="252"/>
        <v>0</v>
      </c>
      <c r="S231" s="65">
        <f t="shared" si="284"/>
        <v>0</v>
      </c>
      <c r="T231" s="65">
        <f>IF(C231=A_Stammdaten!$B$9,$I231-D_SAV!$U231,HLOOKUP(A_Stammdaten!$B$9-1,$V$4:$AB$2004,ROW(C231)-3,FALSE)-$U231)</f>
        <v>0</v>
      </c>
      <c r="U231" s="65">
        <f>HLOOKUP(A_Stammdaten!$B$9,$V$4:$AB$2004,ROW(C231)-3,FALSE)</f>
        <v>0</v>
      </c>
      <c r="V231" s="65">
        <f t="shared" si="240"/>
        <v>0</v>
      </c>
      <c r="W231" s="65">
        <f t="shared" si="241"/>
        <v>0</v>
      </c>
      <c r="X231" s="65">
        <f t="shared" si="242"/>
        <v>0</v>
      </c>
      <c r="Y231" s="65">
        <f t="shared" si="243"/>
        <v>0</v>
      </c>
      <c r="Z231" s="65">
        <f t="shared" si="244"/>
        <v>0</v>
      </c>
      <c r="AA231" s="65">
        <f t="shared" si="245"/>
        <v>0</v>
      </c>
      <c r="AB231" s="65">
        <f t="shared" si="246"/>
        <v>0</v>
      </c>
    </row>
    <row r="232" spans="1:28" x14ac:dyDescent="0.25">
      <c r="A232" s="61"/>
      <c r="B232" s="49"/>
      <c r="C232" s="53"/>
      <c r="D232" s="51"/>
      <c r="E232" s="51"/>
      <c r="F232" s="51"/>
      <c r="G232" s="67">
        <f t="shared" si="247"/>
        <v>0</v>
      </c>
      <c r="H232" s="49"/>
      <c r="I232" s="67">
        <f t="shared" si="248"/>
        <v>0</v>
      </c>
      <c r="J232" s="66">
        <f>IF(ISBLANK($B232),0,VLOOKUP($B232,Listen!$A$2:$C$44,2,FALSE))</f>
        <v>0</v>
      </c>
      <c r="K232" s="66">
        <f>IF(ISBLANK($B232),0,VLOOKUP($B232,Listen!$A$2:$C$44,3,FALSE))</f>
        <v>0</v>
      </c>
      <c r="L232" s="54">
        <f t="shared" si="249"/>
        <v>0</v>
      </c>
      <c r="M232" s="54">
        <f t="shared" si="267"/>
        <v>0</v>
      </c>
      <c r="N232" s="54">
        <f t="shared" si="268"/>
        <v>0</v>
      </c>
      <c r="O232" s="54">
        <f t="shared" ref="O232" si="289">N232</f>
        <v>0</v>
      </c>
      <c r="P232" s="54">
        <f t="shared" si="286"/>
        <v>0</v>
      </c>
      <c r="Q232" s="54">
        <f t="shared" si="251"/>
        <v>0</v>
      </c>
      <c r="R232" s="54">
        <f t="shared" si="252"/>
        <v>0</v>
      </c>
      <c r="S232" s="65">
        <f t="shared" si="284"/>
        <v>0</v>
      </c>
      <c r="T232" s="65">
        <f>IF(C232=A_Stammdaten!$B$9,$I232-D_SAV!$U232,HLOOKUP(A_Stammdaten!$B$9-1,$V$4:$AB$2004,ROW(C232)-3,FALSE)-$U232)</f>
        <v>0</v>
      </c>
      <c r="U232" s="65">
        <f>HLOOKUP(A_Stammdaten!$B$9,$V$4:$AB$2004,ROW(C232)-3,FALSE)</f>
        <v>0</v>
      </c>
      <c r="V232" s="65">
        <f t="shared" si="240"/>
        <v>0</v>
      </c>
      <c r="W232" s="65">
        <f t="shared" si="241"/>
        <v>0</v>
      </c>
      <c r="X232" s="65">
        <f t="shared" si="242"/>
        <v>0</v>
      </c>
      <c r="Y232" s="65">
        <f t="shared" si="243"/>
        <v>0</v>
      </c>
      <c r="Z232" s="65">
        <f t="shared" si="244"/>
        <v>0</v>
      </c>
      <c r="AA232" s="65">
        <f t="shared" si="245"/>
        <v>0</v>
      </c>
      <c r="AB232" s="65">
        <f t="shared" si="246"/>
        <v>0</v>
      </c>
    </row>
    <row r="233" spans="1:28" x14ac:dyDescent="0.25">
      <c r="A233" s="61"/>
      <c r="B233" s="49"/>
      <c r="C233" s="53"/>
      <c r="D233" s="51"/>
      <c r="E233" s="51"/>
      <c r="F233" s="51"/>
      <c r="G233" s="67">
        <f t="shared" si="247"/>
        <v>0</v>
      </c>
      <c r="H233" s="49"/>
      <c r="I233" s="67">
        <f t="shared" si="248"/>
        <v>0</v>
      </c>
      <c r="J233" s="66">
        <f>IF(ISBLANK($B233),0,VLOOKUP($B233,Listen!$A$2:$C$44,2,FALSE))</f>
        <v>0</v>
      </c>
      <c r="K233" s="66">
        <f>IF(ISBLANK($B233),0,VLOOKUP($B233,Listen!$A$2:$C$44,3,FALSE))</f>
        <v>0</v>
      </c>
      <c r="L233" s="54">
        <f t="shared" si="249"/>
        <v>0</v>
      </c>
      <c r="M233" s="54">
        <f t="shared" si="267"/>
        <v>0</v>
      </c>
      <c r="N233" s="54">
        <f t="shared" si="268"/>
        <v>0</v>
      </c>
      <c r="O233" s="54">
        <f t="shared" ref="O233" si="290">N233</f>
        <v>0</v>
      </c>
      <c r="P233" s="54">
        <f t="shared" si="286"/>
        <v>0</v>
      </c>
      <c r="Q233" s="54">
        <f t="shared" si="251"/>
        <v>0</v>
      </c>
      <c r="R233" s="54">
        <f t="shared" si="252"/>
        <v>0</v>
      </c>
      <c r="S233" s="65">
        <f t="shared" si="284"/>
        <v>0</v>
      </c>
      <c r="T233" s="65">
        <f>IF(C233=A_Stammdaten!$B$9,$I233-D_SAV!$U233,HLOOKUP(A_Stammdaten!$B$9-1,$V$4:$AB$2004,ROW(C233)-3,FALSE)-$U233)</f>
        <v>0</v>
      </c>
      <c r="U233" s="65">
        <f>HLOOKUP(A_Stammdaten!$B$9,$V$4:$AB$2004,ROW(C233)-3,FALSE)</f>
        <v>0</v>
      </c>
      <c r="V233" s="65">
        <f t="shared" si="240"/>
        <v>0</v>
      </c>
      <c r="W233" s="65">
        <f t="shared" si="241"/>
        <v>0</v>
      </c>
      <c r="X233" s="65">
        <f t="shared" si="242"/>
        <v>0</v>
      </c>
      <c r="Y233" s="65">
        <f t="shared" si="243"/>
        <v>0</v>
      </c>
      <c r="Z233" s="65">
        <f t="shared" si="244"/>
        <v>0</v>
      </c>
      <c r="AA233" s="65">
        <f t="shared" si="245"/>
        <v>0</v>
      </c>
      <c r="AB233" s="65">
        <f t="shared" si="246"/>
        <v>0</v>
      </c>
    </row>
    <row r="234" spans="1:28" x14ac:dyDescent="0.25">
      <c r="A234" s="61"/>
      <c r="B234" s="49"/>
      <c r="C234" s="53"/>
      <c r="D234" s="51"/>
      <c r="E234" s="51"/>
      <c r="F234" s="51"/>
      <c r="G234" s="67">
        <f t="shared" si="247"/>
        <v>0</v>
      </c>
      <c r="H234" s="49"/>
      <c r="I234" s="67">
        <f t="shared" si="248"/>
        <v>0</v>
      </c>
      <c r="J234" s="66">
        <f>IF(ISBLANK($B234),0,VLOOKUP($B234,Listen!$A$2:$C$44,2,FALSE))</f>
        <v>0</v>
      </c>
      <c r="K234" s="66">
        <f>IF(ISBLANK($B234),0,VLOOKUP($B234,Listen!$A$2:$C$44,3,FALSE))</f>
        <v>0</v>
      </c>
      <c r="L234" s="54">
        <f t="shared" si="249"/>
        <v>0</v>
      </c>
      <c r="M234" s="54">
        <f t="shared" si="267"/>
        <v>0</v>
      </c>
      <c r="N234" s="54">
        <f t="shared" si="268"/>
        <v>0</v>
      </c>
      <c r="O234" s="54">
        <f t="shared" ref="O234" si="291">N234</f>
        <v>0</v>
      </c>
      <c r="P234" s="54">
        <f t="shared" si="286"/>
        <v>0</v>
      </c>
      <c r="Q234" s="54">
        <f t="shared" si="251"/>
        <v>0</v>
      </c>
      <c r="R234" s="54">
        <f t="shared" si="252"/>
        <v>0</v>
      </c>
      <c r="S234" s="65">
        <f t="shared" si="284"/>
        <v>0</v>
      </c>
      <c r="T234" s="65">
        <f>IF(C234=A_Stammdaten!$B$9,$I234-D_SAV!$U234,HLOOKUP(A_Stammdaten!$B$9-1,$V$4:$AB$2004,ROW(C234)-3,FALSE)-$U234)</f>
        <v>0</v>
      </c>
      <c r="U234" s="65">
        <f>HLOOKUP(A_Stammdaten!$B$9,$V$4:$AB$2004,ROW(C234)-3,FALSE)</f>
        <v>0</v>
      </c>
      <c r="V234" s="65">
        <f t="shared" si="240"/>
        <v>0</v>
      </c>
      <c r="W234" s="65">
        <f t="shared" si="241"/>
        <v>0</v>
      </c>
      <c r="X234" s="65">
        <f t="shared" si="242"/>
        <v>0</v>
      </c>
      <c r="Y234" s="65">
        <f t="shared" si="243"/>
        <v>0</v>
      </c>
      <c r="Z234" s="65">
        <f t="shared" si="244"/>
        <v>0</v>
      </c>
      <c r="AA234" s="65">
        <f t="shared" si="245"/>
        <v>0</v>
      </c>
      <c r="AB234" s="65">
        <f t="shared" si="246"/>
        <v>0</v>
      </c>
    </row>
    <row r="235" spans="1:28" x14ac:dyDescent="0.25">
      <c r="A235" s="61"/>
      <c r="B235" s="49"/>
      <c r="C235" s="53"/>
      <c r="D235" s="51"/>
      <c r="E235" s="51"/>
      <c r="F235" s="51"/>
      <c r="G235" s="67">
        <f t="shared" si="247"/>
        <v>0</v>
      </c>
      <c r="H235" s="49"/>
      <c r="I235" s="67">
        <f t="shared" si="248"/>
        <v>0</v>
      </c>
      <c r="J235" s="66">
        <f>IF(ISBLANK($B235),0,VLOOKUP($B235,Listen!$A$2:$C$44,2,FALSE))</f>
        <v>0</v>
      </c>
      <c r="K235" s="66">
        <f>IF(ISBLANK($B235),0,VLOOKUP($B235,Listen!$A$2:$C$44,3,FALSE))</f>
        <v>0</v>
      </c>
      <c r="L235" s="54">
        <f t="shared" si="249"/>
        <v>0</v>
      </c>
      <c r="M235" s="54">
        <f t="shared" si="267"/>
        <v>0</v>
      </c>
      <c r="N235" s="54">
        <f t="shared" si="268"/>
        <v>0</v>
      </c>
      <c r="O235" s="54">
        <f t="shared" ref="O235" si="292">N235</f>
        <v>0</v>
      </c>
      <c r="P235" s="54">
        <f t="shared" si="286"/>
        <v>0</v>
      </c>
      <c r="Q235" s="54">
        <f t="shared" si="251"/>
        <v>0</v>
      </c>
      <c r="R235" s="54">
        <f t="shared" si="252"/>
        <v>0</v>
      </c>
      <c r="S235" s="65">
        <f t="shared" si="284"/>
        <v>0</v>
      </c>
      <c r="T235" s="65">
        <f>IF(C235=A_Stammdaten!$B$9,$I235-D_SAV!$U235,HLOOKUP(A_Stammdaten!$B$9-1,$V$4:$AB$2004,ROW(C235)-3,FALSE)-$U235)</f>
        <v>0</v>
      </c>
      <c r="U235" s="65">
        <f>HLOOKUP(A_Stammdaten!$B$9,$V$4:$AB$2004,ROW(C235)-3,FALSE)</f>
        <v>0</v>
      </c>
      <c r="V235" s="65">
        <f t="shared" si="240"/>
        <v>0</v>
      </c>
      <c r="W235" s="65">
        <f t="shared" si="241"/>
        <v>0</v>
      </c>
      <c r="X235" s="65">
        <f t="shared" si="242"/>
        <v>0</v>
      </c>
      <c r="Y235" s="65">
        <f t="shared" si="243"/>
        <v>0</v>
      </c>
      <c r="Z235" s="65">
        <f t="shared" si="244"/>
        <v>0</v>
      </c>
      <c r="AA235" s="65">
        <f t="shared" si="245"/>
        <v>0</v>
      </c>
      <c r="AB235" s="65">
        <f t="shared" si="246"/>
        <v>0</v>
      </c>
    </row>
    <row r="236" spans="1:28" x14ac:dyDescent="0.25">
      <c r="A236" s="61"/>
      <c r="B236" s="49"/>
      <c r="C236" s="53"/>
      <c r="D236" s="51"/>
      <c r="E236" s="51"/>
      <c r="F236" s="51"/>
      <c r="G236" s="67">
        <f t="shared" si="247"/>
        <v>0</v>
      </c>
      <c r="H236" s="49"/>
      <c r="I236" s="67">
        <f t="shared" si="248"/>
        <v>0</v>
      </c>
      <c r="J236" s="66">
        <f>IF(ISBLANK($B236),0,VLOOKUP($B236,Listen!$A$2:$C$44,2,FALSE))</f>
        <v>0</v>
      </c>
      <c r="K236" s="66">
        <f>IF(ISBLANK($B236),0,VLOOKUP($B236,Listen!$A$2:$C$44,3,FALSE))</f>
        <v>0</v>
      </c>
      <c r="L236" s="54">
        <f t="shared" si="249"/>
        <v>0</v>
      </c>
      <c r="M236" s="54">
        <f t="shared" si="267"/>
        <v>0</v>
      </c>
      <c r="N236" s="54">
        <f t="shared" si="268"/>
        <v>0</v>
      </c>
      <c r="O236" s="54">
        <f t="shared" ref="O236" si="293">N236</f>
        <v>0</v>
      </c>
      <c r="P236" s="54">
        <f t="shared" si="286"/>
        <v>0</v>
      </c>
      <c r="Q236" s="54">
        <f t="shared" si="251"/>
        <v>0</v>
      </c>
      <c r="R236" s="54">
        <f t="shared" si="252"/>
        <v>0</v>
      </c>
      <c r="S236" s="65">
        <f t="shared" si="284"/>
        <v>0</v>
      </c>
      <c r="T236" s="65">
        <f>IF(C236=A_Stammdaten!$B$9,$I236-D_SAV!$U236,HLOOKUP(A_Stammdaten!$B$9-1,$V$4:$AB$2004,ROW(C236)-3,FALSE)-$U236)</f>
        <v>0</v>
      </c>
      <c r="U236" s="65">
        <f>HLOOKUP(A_Stammdaten!$B$9,$V$4:$AB$2004,ROW(C236)-3,FALSE)</f>
        <v>0</v>
      </c>
      <c r="V236" s="65">
        <f t="shared" si="240"/>
        <v>0</v>
      </c>
      <c r="W236" s="65">
        <f t="shared" si="241"/>
        <v>0</v>
      </c>
      <c r="X236" s="65">
        <f t="shared" si="242"/>
        <v>0</v>
      </c>
      <c r="Y236" s="65">
        <f t="shared" si="243"/>
        <v>0</v>
      </c>
      <c r="Z236" s="65">
        <f t="shared" si="244"/>
        <v>0</v>
      </c>
      <c r="AA236" s="65">
        <f t="shared" si="245"/>
        <v>0</v>
      </c>
      <c r="AB236" s="65">
        <f t="shared" si="246"/>
        <v>0</v>
      </c>
    </row>
    <row r="237" spans="1:28" x14ac:dyDescent="0.25">
      <c r="A237" s="61"/>
      <c r="B237" s="49"/>
      <c r="C237" s="53"/>
      <c r="D237" s="51"/>
      <c r="E237" s="51"/>
      <c r="F237" s="51"/>
      <c r="G237" s="67">
        <f t="shared" si="247"/>
        <v>0</v>
      </c>
      <c r="H237" s="49"/>
      <c r="I237" s="67">
        <f t="shared" si="248"/>
        <v>0</v>
      </c>
      <c r="J237" s="66">
        <f>IF(ISBLANK($B237),0,VLOOKUP($B237,Listen!$A$2:$C$44,2,FALSE))</f>
        <v>0</v>
      </c>
      <c r="K237" s="66">
        <f>IF(ISBLANK($B237),0,VLOOKUP($B237,Listen!$A$2:$C$44,3,FALSE))</f>
        <v>0</v>
      </c>
      <c r="L237" s="54">
        <f t="shared" si="249"/>
        <v>0</v>
      </c>
      <c r="M237" s="54">
        <f t="shared" si="267"/>
        <v>0</v>
      </c>
      <c r="N237" s="54">
        <f t="shared" si="268"/>
        <v>0</v>
      </c>
      <c r="O237" s="54">
        <f t="shared" ref="O237" si="294">N237</f>
        <v>0</v>
      </c>
      <c r="P237" s="54">
        <f t="shared" si="286"/>
        <v>0</v>
      </c>
      <c r="Q237" s="54">
        <f t="shared" si="251"/>
        <v>0</v>
      </c>
      <c r="R237" s="54">
        <f t="shared" si="252"/>
        <v>0</v>
      </c>
      <c r="S237" s="65">
        <f t="shared" si="284"/>
        <v>0</v>
      </c>
      <c r="T237" s="65">
        <f>IF(C237=A_Stammdaten!$B$9,$I237-D_SAV!$U237,HLOOKUP(A_Stammdaten!$B$9-1,$V$4:$AB$2004,ROW(C237)-3,FALSE)-$U237)</f>
        <v>0</v>
      </c>
      <c r="U237" s="65">
        <f>HLOOKUP(A_Stammdaten!$B$9,$V$4:$AB$2004,ROW(C237)-3,FALSE)</f>
        <v>0</v>
      </c>
      <c r="V237" s="65">
        <f t="shared" si="240"/>
        <v>0</v>
      </c>
      <c r="W237" s="65">
        <f t="shared" si="241"/>
        <v>0</v>
      </c>
      <c r="X237" s="65">
        <f t="shared" si="242"/>
        <v>0</v>
      </c>
      <c r="Y237" s="65">
        <f t="shared" si="243"/>
        <v>0</v>
      </c>
      <c r="Z237" s="65">
        <f t="shared" si="244"/>
        <v>0</v>
      </c>
      <c r="AA237" s="65">
        <f t="shared" si="245"/>
        <v>0</v>
      </c>
      <c r="AB237" s="65">
        <f t="shared" si="246"/>
        <v>0</v>
      </c>
    </row>
    <row r="238" spans="1:28" x14ac:dyDescent="0.25">
      <c r="A238" s="61"/>
      <c r="B238" s="49"/>
      <c r="C238" s="53"/>
      <c r="D238" s="51"/>
      <c r="E238" s="51"/>
      <c r="F238" s="51"/>
      <c r="G238" s="67">
        <f t="shared" si="247"/>
        <v>0</v>
      </c>
      <c r="H238" s="49"/>
      <c r="I238" s="67">
        <f t="shared" si="248"/>
        <v>0</v>
      </c>
      <c r="J238" s="66">
        <f>IF(ISBLANK($B238),0,VLOOKUP($B238,Listen!$A$2:$C$44,2,FALSE))</f>
        <v>0</v>
      </c>
      <c r="K238" s="66">
        <f>IF(ISBLANK($B238),0,VLOOKUP($B238,Listen!$A$2:$C$44,3,FALSE))</f>
        <v>0</v>
      </c>
      <c r="L238" s="54">
        <f t="shared" si="249"/>
        <v>0</v>
      </c>
      <c r="M238" s="54">
        <f t="shared" si="267"/>
        <v>0</v>
      </c>
      <c r="N238" s="54">
        <f t="shared" si="268"/>
        <v>0</v>
      </c>
      <c r="O238" s="54">
        <f t="shared" ref="O238" si="295">N238</f>
        <v>0</v>
      </c>
      <c r="P238" s="54">
        <f t="shared" si="286"/>
        <v>0</v>
      </c>
      <c r="Q238" s="54">
        <f t="shared" si="251"/>
        <v>0</v>
      </c>
      <c r="R238" s="54">
        <f t="shared" si="252"/>
        <v>0</v>
      </c>
      <c r="S238" s="65">
        <f t="shared" si="284"/>
        <v>0</v>
      </c>
      <c r="T238" s="65">
        <f>IF(C238=A_Stammdaten!$B$9,$I238-D_SAV!$U238,HLOOKUP(A_Stammdaten!$B$9-1,$V$4:$AB$2004,ROW(C238)-3,FALSE)-$U238)</f>
        <v>0</v>
      </c>
      <c r="U238" s="65">
        <f>HLOOKUP(A_Stammdaten!$B$9,$V$4:$AB$2004,ROW(C238)-3,FALSE)</f>
        <v>0</v>
      </c>
      <c r="V238" s="65">
        <f t="shared" si="240"/>
        <v>0</v>
      </c>
      <c r="W238" s="65">
        <f t="shared" si="241"/>
        <v>0</v>
      </c>
      <c r="X238" s="65">
        <f t="shared" si="242"/>
        <v>0</v>
      </c>
      <c r="Y238" s="65">
        <f t="shared" si="243"/>
        <v>0</v>
      </c>
      <c r="Z238" s="65">
        <f t="shared" si="244"/>
        <v>0</v>
      </c>
      <c r="AA238" s="65">
        <f t="shared" si="245"/>
        <v>0</v>
      </c>
      <c r="AB238" s="65">
        <f t="shared" si="246"/>
        <v>0</v>
      </c>
    </row>
    <row r="239" spans="1:28" x14ac:dyDescent="0.25">
      <c r="A239" s="61"/>
      <c r="B239" s="49"/>
      <c r="C239" s="53"/>
      <c r="D239" s="51"/>
      <c r="E239" s="51"/>
      <c r="F239" s="51"/>
      <c r="G239" s="67">
        <f t="shared" si="247"/>
        <v>0</v>
      </c>
      <c r="H239" s="49"/>
      <c r="I239" s="67">
        <f t="shared" si="248"/>
        <v>0</v>
      </c>
      <c r="J239" s="66">
        <f>IF(ISBLANK($B239),0,VLOOKUP($B239,Listen!$A$2:$C$44,2,FALSE))</f>
        <v>0</v>
      </c>
      <c r="K239" s="66">
        <f>IF(ISBLANK($B239),0,VLOOKUP($B239,Listen!$A$2:$C$44,3,FALSE))</f>
        <v>0</v>
      </c>
      <c r="L239" s="54">
        <f t="shared" si="249"/>
        <v>0</v>
      </c>
      <c r="M239" s="54">
        <f t="shared" si="267"/>
        <v>0</v>
      </c>
      <c r="N239" s="54">
        <f t="shared" si="268"/>
        <v>0</v>
      </c>
      <c r="O239" s="54">
        <f t="shared" ref="O239" si="296">N239</f>
        <v>0</v>
      </c>
      <c r="P239" s="54">
        <f t="shared" si="286"/>
        <v>0</v>
      </c>
      <c r="Q239" s="54">
        <f t="shared" si="251"/>
        <v>0</v>
      </c>
      <c r="R239" s="54">
        <f t="shared" si="252"/>
        <v>0</v>
      </c>
      <c r="S239" s="65">
        <f t="shared" si="284"/>
        <v>0</v>
      </c>
      <c r="T239" s="65">
        <f>IF(C239=A_Stammdaten!$B$9,$I239-D_SAV!$U239,HLOOKUP(A_Stammdaten!$B$9-1,$V$4:$AB$2004,ROW(C239)-3,FALSE)-$U239)</f>
        <v>0</v>
      </c>
      <c r="U239" s="65">
        <f>HLOOKUP(A_Stammdaten!$B$9,$V$4:$AB$2004,ROW(C239)-3,FALSE)</f>
        <v>0</v>
      </c>
      <c r="V239" s="65">
        <f t="shared" si="240"/>
        <v>0</v>
      </c>
      <c r="W239" s="65">
        <f t="shared" si="241"/>
        <v>0</v>
      </c>
      <c r="X239" s="65">
        <f t="shared" si="242"/>
        <v>0</v>
      </c>
      <c r="Y239" s="65">
        <f t="shared" si="243"/>
        <v>0</v>
      </c>
      <c r="Z239" s="65">
        <f t="shared" si="244"/>
        <v>0</v>
      </c>
      <c r="AA239" s="65">
        <f t="shared" si="245"/>
        <v>0</v>
      </c>
      <c r="AB239" s="65">
        <f t="shared" si="246"/>
        <v>0</v>
      </c>
    </row>
    <row r="240" spans="1:28" x14ac:dyDescent="0.25">
      <c r="A240" s="61"/>
      <c r="B240" s="49"/>
      <c r="C240" s="53"/>
      <c r="D240" s="51"/>
      <c r="E240" s="51"/>
      <c r="F240" s="51"/>
      <c r="G240" s="67">
        <f t="shared" si="247"/>
        <v>0</v>
      </c>
      <c r="H240" s="49"/>
      <c r="I240" s="67">
        <f t="shared" si="248"/>
        <v>0</v>
      </c>
      <c r="J240" s="66">
        <f>IF(ISBLANK($B240),0,VLOOKUP($B240,Listen!$A$2:$C$44,2,FALSE))</f>
        <v>0</v>
      </c>
      <c r="K240" s="66">
        <f>IF(ISBLANK($B240),0,VLOOKUP($B240,Listen!$A$2:$C$44,3,FALSE))</f>
        <v>0</v>
      </c>
      <c r="L240" s="54">
        <f t="shared" si="249"/>
        <v>0</v>
      </c>
      <c r="M240" s="54">
        <f t="shared" si="267"/>
        <v>0</v>
      </c>
      <c r="N240" s="54">
        <f t="shared" si="268"/>
        <v>0</v>
      </c>
      <c r="O240" s="54">
        <f t="shared" ref="O240" si="297">N240</f>
        <v>0</v>
      </c>
      <c r="P240" s="54">
        <f t="shared" si="286"/>
        <v>0</v>
      </c>
      <c r="Q240" s="54">
        <f t="shared" si="251"/>
        <v>0</v>
      </c>
      <c r="R240" s="54">
        <f t="shared" si="252"/>
        <v>0</v>
      </c>
      <c r="S240" s="65">
        <f t="shared" si="284"/>
        <v>0</v>
      </c>
      <c r="T240" s="65">
        <f>IF(C240=A_Stammdaten!$B$9,$I240-D_SAV!$U240,HLOOKUP(A_Stammdaten!$B$9-1,$V$4:$AB$2004,ROW(C240)-3,FALSE)-$U240)</f>
        <v>0</v>
      </c>
      <c r="U240" s="65">
        <f>HLOOKUP(A_Stammdaten!$B$9,$V$4:$AB$2004,ROW(C240)-3,FALSE)</f>
        <v>0</v>
      </c>
      <c r="V240" s="65">
        <f t="shared" si="240"/>
        <v>0</v>
      </c>
      <c r="W240" s="65">
        <f t="shared" si="241"/>
        <v>0</v>
      </c>
      <c r="X240" s="65">
        <f t="shared" si="242"/>
        <v>0</v>
      </c>
      <c r="Y240" s="65">
        <f t="shared" si="243"/>
        <v>0</v>
      </c>
      <c r="Z240" s="65">
        <f t="shared" si="244"/>
        <v>0</v>
      </c>
      <c r="AA240" s="65">
        <f t="shared" si="245"/>
        <v>0</v>
      </c>
      <c r="AB240" s="65">
        <f t="shared" si="246"/>
        <v>0</v>
      </c>
    </row>
    <row r="241" spans="1:28" x14ac:dyDescent="0.25">
      <c r="A241" s="61"/>
      <c r="B241" s="49"/>
      <c r="C241" s="53"/>
      <c r="D241" s="51"/>
      <c r="E241" s="51"/>
      <c r="F241" s="51"/>
      <c r="G241" s="67">
        <f t="shared" si="247"/>
        <v>0</v>
      </c>
      <c r="H241" s="49"/>
      <c r="I241" s="67">
        <f t="shared" si="248"/>
        <v>0</v>
      </c>
      <c r="J241" s="66">
        <f>IF(ISBLANK($B241),0,VLOOKUP($B241,Listen!$A$2:$C$44,2,FALSE))</f>
        <v>0</v>
      </c>
      <c r="K241" s="66">
        <f>IF(ISBLANK($B241),0,VLOOKUP($B241,Listen!$A$2:$C$44,3,FALSE))</f>
        <v>0</v>
      </c>
      <c r="L241" s="54">
        <f t="shared" si="249"/>
        <v>0</v>
      </c>
      <c r="M241" s="54">
        <f t="shared" si="267"/>
        <v>0</v>
      </c>
      <c r="N241" s="54">
        <f t="shared" si="268"/>
        <v>0</v>
      </c>
      <c r="O241" s="54">
        <f t="shared" ref="O241" si="298">N241</f>
        <v>0</v>
      </c>
      <c r="P241" s="54">
        <f t="shared" si="286"/>
        <v>0</v>
      </c>
      <c r="Q241" s="54">
        <f t="shared" si="251"/>
        <v>0</v>
      </c>
      <c r="R241" s="54">
        <f t="shared" si="252"/>
        <v>0</v>
      </c>
      <c r="S241" s="65">
        <f t="shared" si="284"/>
        <v>0</v>
      </c>
      <c r="T241" s="65">
        <f>IF(C241=A_Stammdaten!$B$9,$I241-D_SAV!$U241,HLOOKUP(A_Stammdaten!$B$9-1,$V$4:$AB$2004,ROW(C241)-3,FALSE)-$U241)</f>
        <v>0</v>
      </c>
      <c r="U241" s="65">
        <f>HLOOKUP(A_Stammdaten!$B$9,$V$4:$AB$2004,ROW(C241)-3,FALSE)</f>
        <v>0</v>
      </c>
      <c r="V241" s="65">
        <f t="shared" si="240"/>
        <v>0</v>
      </c>
      <c r="W241" s="65">
        <f t="shared" si="241"/>
        <v>0</v>
      </c>
      <c r="X241" s="65">
        <f t="shared" si="242"/>
        <v>0</v>
      </c>
      <c r="Y241" s="65">
        <f t="shared" si="243"/>
        <v>0</v>
      </c>
      <c r="Z241" s="65">
        <f t="shared" si="244"/>
        <v>0</v>
      </c>
      <c r="AA241" s="65">
        <f t="shared" si="245"/>
        <v>0</v>
      </c>
      <c r="AB241" s="65">
        <f t="shared" si="246"/>
        <v>0</v>
      </c>
    </row>
    <row r="242" spans="1:28" x14ac:dyDescent="0.25">
      <c r="A242" s="61"/>
      <c r="B242" s="49"/>
      <c r="C242" s="53"/>
      <c r="D242" s="51"/>
      <c r="E242" s="51"/>
      <c r="F242" s="51"/>
      <c r="G242" s="67">
        <f t="shared" si="247"/>
        <v>0</v>
      </c>
      <c r="H242" s="49"/>
      <c r="I242" s="67">
        <f t="shared" si="248"/>
        <v>0</v>
      </c>
      <c r="J242" s="66">
        <f>IF(ISBLANK($B242),0,VLOOKUP($B242,Listen!$A$2:$C$44,2,FALSE))</f>
        <v>0</v>
      </c>
      <c r="K242" s="66">
        <f>IF(ISBLANK($B242),0,VLOOKUP($B242,Listen!$A$2:$C$44,3,FALSE))</f>
        <v>0</v>
      </c>
      <c r="L242" s="54">
        <f t="shared" si="249"/>
        <v>0</v>
      </c>
      <c r="M242" s="54">
        <f t="shared" si="267"/>
        <v>0</v>
      </c>
      <c r="N242" s="54">
        <f t="shared" si="268"/>
        <v>0</v>
      </c>
      <c r="O242" s="54">
        <f t="shared" ref="O242" si="299">N242</f>
        <v>0</v>
      </c>
      <c r="P242" s="54">
        <f t="shared" si="286"/>
        <v>0</v>
      </c>
      <c r="Q242" s="54">
        <f t="shared" si="251"/>
        <v>0</v>
      </c>
      <c r="R242" s="54">
        <f t="shared" si="252"/>
        <v>0</v>
      </c>
      <c r="S242" s="65">
        <f t="shared" si="284"/>
        <v>0</v>
      </c>
      <c r="T242" s="65">
        <f>IF(C242=A_Stammdaten!$B$9,$I242-D_SAV!$U242,HLOOKUP(A_Stammdaten!$B$9-1,$V$4:$AB$2004,ROW(C242)-3,FALSE)-$U242)</f>
        <v>0</v>
      </c>
      <c r="U242" s="65">
        <f>HLOOKUP(A_Stammdaten!$B$9,$V$4:$AB$2004,ROW(C242)-3,FALSE)</f>
        <v>0</v>
      </c>
      <c r="V242" s="65">
        <f t="shared" si="240"/>
        <v>0</v>
      </c>
      <c r="W242" s="65">
        <f t="shared" si="241"/>
        <v>0</v>
      </c>
      <c r="X242" s="65">
        <f t="shared" si="242"/>
        <v>0</v>
      </c>
      <c r="Y242" s="65">
        <f t="shared" si="243"/>
        <v>0</v>
      </c>
      <c r="Z242" s="65">
        <f t="shared" si="244"/>
        <v>0</v>
      </c>
      <c r="AA242" s="65">
        <f t="shared" si="245"/>
        <v>0</v>
      </c>
      <c r="AB242" s="65">
        <f t="shared" si="246"/>
        <v>0</v>
      </c>
    </row>
    <row r="243" spans="1:28" x14ac:dyDescent="0.25">
      <c r="A243" s="61"/>
      <c r="B243" s="49"/>
      <c r="C243" s="53"/>
      <c r="D243" s="51"/>
      <c r="E243" s="51"/>
      <c r="F243" s="51"/>
      <c r="G243" s="67">
        <f t="shared" si="247"/>
        <v>0</v>
      </c>
      <c r="H243" s="49"/>
      <c r="I243" s="67">
        <f t="shared" si="248"/>
        <v>0</v>
      </c>
      <c r="J243" s="66">
        <f>IF(ISBLANK($B243),0,VLOOKUP($B243,Listen!$A$2:$C$44,2,FALSE))</f>
        <v>0</v>
      </c>
      <c r="K243" s="66">
        <f>IF(ISBLANK($B243),0,VLOOKUP($B243,Listen!$A$2:$C$44,3,FALSE))</f>
        <v>0</v>
      </c>
      <c r="L243" s="54">
        <f t="shared" si="249"/>
        <v>0</v>
      </c>
      <c r="M243" s="54">
        <f t="shared" si="267"/>
        <v>0</v>
      </c>
      <c r="N243" s="54">
        <f t="shared" si="268"/>
        <v>0</v>
      </c>
      <c r="O243" s="54">
        <f t="shared" ref="O243" si="300">N243</f>
        <v>0</v>
      </c>
      <c r="P243" s="54">
        <f t="shared" si="286"/>
        <v>0</v>
      </c>
      <c r="Q243" s="54">
        <f t="shared" si="251"/>
        <v>0</v>
      </c>
      <c r="R243" s="54">
        <f t="shared" si="252"/>
        <v>0</v>
      </c>
      <c r="S243" s="65">
        <f t="shared" si="284"/>
        <v>0</v>
      </c>
      <c r="T243" s="65">
        <f>IF(C243=A_Stammdaten!$B$9,$I243-D_SAV!$U243,HLOOKUP(A_Stammdaten!$B$9-1,$V$4:$AB$2004,ROW(C243)-3,FALSE)-$U243)</f>
        <v>0</v>
      </c>
      <c r="U243" s="65">
        <f>HLOOKUP(A_Stammdaten!$B$9,$V$4:$AB$2004,ROW(C243)-3,FALSE)</f>
        <v>0</v>
      </c>
      <c r="V243" s="65">
        <f t="shared" si="240"/>
        <v>0</v>
      </c>
      <c r="W243" s="65">
        <f t="shared" si="241"/>
        <v>0</v>
      </c>
      <c r="X243" s="65">
        <f t="shared" si="242"/>
        <v>0</v>
      </c>
      <c r="Y243" s="65">
        <f t="shared" si="243"/>
        <v>0</v>
      </c>
      <c r="Z243" s="65">
        <f t="shared" si="244"/>
        <v>0</v>
      </c>
      <c r="AA243" s="65">
        <f t="shared" si="245"/>
        <v>0</v>
      </c>
      <c r="AB243" s="65">
        <f t="shared" si="246"/>
        <v>0</v>
      </c>
    </row>
    <row r="244" spans="1:28" x14ac:dyDescent="0.25">
      <c r="A244" s="61"/>
      <c r="B244" s="49"/>
      <c r="C244" s="53"/>
      <c r="D244" s="51"/>
      <c r="E244" s="51"/>
      <c r="F244" s="51"/>
      <c r="G244" s="67">
        <f t="shared" si="247"/>
        <v>0</v>
      </c>
      <c r="H244" s="49"/>
      <c r="I244" s="67">
        <f t="shared" si="248"/>
        <v>0</v>
      </c>
      <c r="J244" s="66">
        <f>IF(ISBLANK($B244),0,VLOOKUP($B244,Listen!$A$2:$C$44,2,FALSE))</f>
        <v>0</v>
      </c>
      <c r="K244" s="66">
        <f>IF(ISBLANK($B244),0,VLOOKUP($B244,Listen!$A$2:$C$44,3,FALSE))</f>
        <v>0</v>
      </c>
      <c r="L244" s="54">
        <f t="shared" si="249"/>
        <v>0</v>
      </c>
      <c r="M244" s="54">
        <f t="shared" si="267"/>
        <v>0</v>
      </c>
      <c r="N244" s="54">
        <f t="shared" si="268"/>
        <v>0</v>
      </c>
      <c r="O244" s="54">
        <f t="shared" ref="O244" si="301">N244</f>
        <v>0</v>
      </c>
      <c r="P244" s="54">
        <f t="shared" si="286"/>
        <v>0</v>
      </c>
      <c r="Q244" s="54">
        <f t="shared" si="251"/>
        <v>0</v>
      </c>
      <c r="R244" s="54">
        <f t="shared" si="252"/>
        <v>0</v>
      </c>
      <c r="S244" s="65">
        <f t="shared" si="284"/>
        <v>0</v>
      </c>
      <c r="T244" s="65">
        <f>IF(C244=A_Stammdaten!$B$9,$I244-D_SAV!$U244,HLOOKUP(A_Stammdaten!$B$9-1,$V$4:$AB$2004,ROW(C244)-3,FALSE)-$U244)</f>
        <v>0</v>
      </c>
      <c r="U244" s="65">
        <f>HLOOKUP(A_Stammdaten!$B$9,$V$4:$AB$2004,ROW(C244)-3,FALSE)</f>
        <v>0</v>
      </c>
      <c r="V244" s="65">
        <f t="shared" si="240"/>
        <v>0</v>
      </c>
      <c r="W244" s="65">
        <f t="shared" si="241"/>
        <v>0</v>
      </c>
      <c r="X244" s="65">
        <f t="shared" si="242"/>
        <v>0</v>
      </c>
      <c r="Y244" s="65">
        <f t="shared" si="243"/>
        <v>0</v>
      </c>
      <c r="Z244" s="65">
        <f t="shared" si="244"/>
        <v>0</v>
      </c>
      <c r="AA244" s="65">
        <f t="shared" si="245"/>
        <v>0</v>
      </c>
      <c r="AB244" s="65">
        <f t="shared" si="246"/>
        <v>0</v>
      </c>
    </row>
    <row r="245" spans="1:28" x14ac:dyDescent="0.25">
      <c r="A245" s="61"/>
      <c r="B245" s="49"/>
      <c r="C245" s="53"/>
      <c r="D245" s="51"/>
      <c r="E245" s="51"/>
      <c r="F245" s="51"/>
      <c r="G245" s="67">
        <f t="shared" si="247"/>
        <v>0</v>
      </c>
      <c r="H245" s="49"/>
      <c r="I245" s="67">
        <f t="shared" si="248"/>
        <v>0</v>
      </c>
      <c r="J245" s="66">
        <f>IF(ISBLANK($B245),0,VLOOKUP($B245,Listen!$A$2:$C$44,2,FALSE))</f>
        <v>0</v>
      </c>
      <c r="K245" s="66">
        <f>IF(ISBLANK($B245),0,VLOOKUP($B245,Listen!$A$2:$C$44,3,FALSE))</f>
        <v>0</v>
      </c>
      <c r="L245" s="54">
        <f t="shared" si="249"/>
        <v>0</v>
      </c>
      <c r="M245" s="54">
        <f t="shared" si="267"/>
        <v>0</v>
      </c>
      <c r="N245" s="54">
        <f t="shared" si="268"/>
        <v>0</v>
      </c>
      <c r="O245" s="54">
        <f t="shared" ref="O245:P260" si="302">N245</f>
        <v>0</v>
      </c>
      <c r="P245" s="54">
        <f t="shared" si="302"/>
        <v>0</v>
      </c>
      <c r="Q245" s="54">
        <f t="shared" si="251"/>
        <v>0</v>
      </c>
      <c r="R245" s="54">
        <f t="shared" si="252"/>
        <v>0</v>
      </c>
      <c r="S245" s="65">
        <f t="shared" si="284"/>
        <v>0</v>
      </c>
      <c r="T245" s="65">
        <f>IF(C245=A_Stammdaten!$B$9,$I245-D_SAV!$U245,HLOOKUP(A_Stammdaten!$B$9-1,$V$4:$AB$2004,ROW(C245)-3,FALSE)-$U245)</f>
        <v>0</v>
      </c>
      <c r="U245" s="65">
        <f>HLOOKUP(A_Stammdaten!$B$9,$V$4:$AB$2004,ROW(C245)-3,FALSE)</f>
        <v>0</v>
      </c>
      <c r="V245" s="65">
        <f t="shared" si="240"/>
        <v>0</v>
      </c>
      <c r="W245" s="65">
        <f t="shared" si="241"/>
        <v>0</v>
      </c>
      <c r="X245" s="65">
        <f t="shared" si="242"/>
        <v>0</v>
      </c>
      <c r="Y245" s="65">
        <f t="shared" si="243"/>
        <v>0</v>
      </c>
      <c r="Z245" s="65">
        <f t="shared" si="244"/>
        <v>0</v>
      </c>
      <c r="AA245" s="65">
        <f t="shared" si="245"/>
        <v>0</v>
      </c>
      <c r="AB245" s="65">
        <f t="shared" si="246"/>
        <v>0</v>
      </c>
    </row>
    <row r="246" spans="1:28" x14ac:dyDescent="0.25">
      <c r="A246" s="61"/>
      <c r="B246" s="49"/>
      <c r="C246" s="53"/>
      <c r="D246" s="51"/>
      <c r="E246" s="51"/>
      <c r="F246" s="51"/>
      <c r="G246" s="67">
        <f t="shared" si="247"/>
        <v>0</v>
      </c>
      <c r="H246" s="49"/>
      <c r="I246" s="67">
        <f t="shared" si="248"/>
        <v>0</v>
      </c>
      <c r="J246" s="66">
        <f>IF(ISBLANK($B246),0,VLOOKUP($B246,Listen!$A$2:$C$44,2,FALSE))</f>
        <v>0</v>
      </c>
      <c r="K246" s="66">
        <f>IF(ISBLANK($B246),0,VLOOKUP($B246,Listen!$A$2:$C$44,3,FALSE))</f>
        <v>0</v>
      </c>
      <c r="L246" s="54">
        <f t="shared" si="249"/>
        <v>0</v>
      </c>
      <c r="M246" s="54">
        <f t="shared" si="267"/>
        <v>0</v>
      </c>
      <c r="N246" s="54">
        <f t="shared" si="268"/>
        <v>0</v>
      </c>
      <c r="O246" s="54">
        <f t="shared" ref="O246" si="303">N246</f>
        <v>0</v>
      </c>
      <c r="P246" s="54">
        <f t="shared" si="302"/>
        <v>0</v>
      </c>
      <c r="Q246" s="54">
        <f t="shared" si="251"/>
        <v>0</v>
      </c>
      <c r="R246" s="54">
        <f t="shared" si="252"/>
        <v>0</v>
      </c>
      <c r="S246" s="65">
        <f t="shared" si="284"/>
        <v>0</v>
      </c>
      <c r="T246" s="65">
        <f>IF(C246=A_Stammdaten!$B$9,$I246-D_SAV!$U246,HLOOKUP(A_Stammdaten!$B$9-1,$V$4:$AB$2004,ROW(C246)-3,FALSE)-$U246)</f>
        <v>0</v>
      </c>
      <c r="U246" s="65">
        <f>HLOOKUP(A_Stammdaten!$B$9,$V$4:$AB$2004,ROW(C246)-3,FALSE)</f>
        <v>0</v>
      </c>
      <c r="V246" s="65">
        <f t="shared" si="240"/>
        <v>0</v>
      </c>
      <c r="W246" s="65">
        <f t="shared" si="241"/>
        <v>0</v>
      </c>
      <c r="X246" s="65">
        <f t="shared" si="242"/>
        <v>0</v>
      </c>
      <c r="Y246" s="65">
        <f t="shared" si="243"/>
        <v>0</v>
      </c>
      <c r="Z246" s="65">
        <f t="shared" si="244"/>
        <v>0</v>
      </c>
      <c r="AA246" s="65">
        <f t="shared" si="245"/>
        <v>0</v>
      </c>
      <c r="AB246" s="65">
        <f t="shared" si="246"/>
        <v>0</v>
      </c>
    </row>
    <row r="247" spans="1:28" x14ac:dyDescent="0.25">
      <c r="A247" s="61"/>
      <c r="B247" s="49"/>
      <c r="C247" s="53"/>
      <c r="D247" s="51"/>
      <c r="E247" s="51"/>
      <c r="F247" s="51"/>
      <c r="G247" s="67">
        <f t="shared" si="247"/>
        <v>0</v>
      </c>
      <c r="H247" s="49"/>
      <c r="I247" s="67">
        <f t="shared" si="248"/>
        <v>0</v>
      </c>
      <c r="J247" s="66">
        <f>IF(ISBLANK($B247),0,VLOOKUP($B247,Listen!$A$2:$C$44,2,FALSE))</f>
        <v>0</v>
      </c>
      <c r="K247" s="66">
        <f>IF(ISBLANK($B247),0,VLOOKUP($B247,Listen!$A$2:$C$44,3,FALSE))</f>
        <v>0</v>
      </c>
      <c r="L247" s="54">
        <f t="shared" si="249"/>
        <v>0</v>
      </c>
      <c r="M247" s="54">
        <f t="shared" si="267"/>
        <v>0</v>
      </c>
      <c r="N247" s="54">
        <f t="shared" si="268"/>
        <v>0</v>
      </c>
      <c r="O247" s="54">
        <f t="shared" ref="O247" si="304">N247</f>
        <v>0</v>
      </c>
      <c r="P247" s="54">
        <f t="shared" si="302"/>
        <v>0</v>
      </c>
      <c r="Q247" s="54">
        <f t="shared" si="251"/>
        <v>0</v>
      </c>
      <c r="R247" s="54">
        <f t="shared" si="252"/>
        <v>0</v>
      </c>
      <c r="S247" s="65">
        <f t="shared" si="284"/>
        <v>0</v>
      </c>
      <c r="T247" s="65">
        <f>IF(C247=A_Stammdaten!$B$9,$I247-D_SAV!$U247,HLOOKUP(A_Stammdaten!$B$9-1,$V$4:$AB$2004,ROW(C247)-3,FALSE)-$U247)</f>
        <v>0</v>
      </c>
      <c r="U247" s="65">
        <f>HLOOKUP(A_Stammdaten!$B$9,$V$4:$AB$2004,ROW(C247)-3,FALSE)</f>
        <v>0</v>
      </c>
      <c r="V247" s="65">
        <f t="shared" si="240"/>
        <v>0</v>
      </c>
      <c r="W247" s="65">
        <f t="shared" si="241"/>
        <v>0</v>
      </c>
      <c r="X247" s="65">
        <f t="shared" si="242"/>
        <v>0</v>
      </c>
      <c r="Y247" s="65">
        <f t="shared" si="243"/>
        <v>0</v>
      </c>
      <c r="Z247" s="65">
        <f t="shared" si="244"/>
        <v>0</v>
      </c>
      <c r="AA247" s="65">
        <f t="shared" si="245"/>
        <v>0</v>
      </c>
      <c r="AB247" s="65">
        <f t="shared" si="246"/>
        <v>0</v>
      </c>
    </row>
    <row r="248" spans="1:28" x14ac:dyDescent="0.25">
      <c r="A248" s="61"/>
      <c r="B248" s="49"/>
      <c r="C248" s="53"/>
      <c r="D248" s="51"/>
      <c r="E248" s="51"/>
      <c r="F248" s="51"/>
      <c r="G248" s="67">
        <f t="shared" si="247"/>
        <v>0</v>
      </c>
      <c r="H248" s="49"/>
      <c r="I248" s="67">
        <f t="shared" si="248"/>
        <v>0</v>
      </c>
      <c r="J248" s="66">
        <f>IF(ISBLANK($B248),0,VLOOKUP($B248,Listen!$A$2:$C$44,2,FALSE))</f>
        <v>0</v>
      </c>
      <c r="K248" s="66">
        <f>IF(ISBLANK($B248),0,VLOOKUP($B248,Listen!$A$2:$C$44,3,FALSE))</f>
        <v>0</v>
      </c>
      <c r="L248" s="54">
        <f t="shared" si="249"/>
        <v>0</v>
      </c>
      <c r="M248" s="54">
        <f t="shared" si="267"/>
        <v>0</v>
      </c>
      <c r="N248" s="54">
        <f t="shared" si="268"/>
        <v>0</v>
      </c>
      <c r="O248" s="54">
        <f t="shared" ref="O248" si="305">N248</f>
        <v>0</v>
      </c>
      <c r="P248" s="54">
        <f t="shared" si="302"/>
        <v>0</v>
      </c>
      <c r="Q248" s="54">
        <f t="shared" si="251"/>
        <v>0</v>
      </c>
      <c r="R248" s="54">
        <f t="shared" si="252"/>
        <v>0</v>
      </c>
      <c r="S248" s="65">
        <f t="shared" si="284"/>
        <v>0</v>
      </c>
      <c r="T248" s="65">
        <f>IF(C248=A_Stammdaten!$B$9,$I248-D_SAV!$U248,HLOOKUP(A_Stammdaten!$B$9-1,$V$4:$AB$2004,ROW(C248)-3,FALSE)-$U248)</f>
        <v>0</v>
      </c>
      <c r="U248" s="65">
        <f>HLOOKUP(A_Stammdaten!$B$9,$V$4:$AB$2004,ROW(C248)-3,FALSE)</f>
        <v>0</v>
      </c>
      <c r="V248" s="65">
        <f t="shared" si="240"/>
        <v>0</v>
      </c>
      <c r="W248" s="65">
        <f t="shared" si="241"/>
        <v>0</v>
      </c>
      <c r="X248" s="65">
        <f t="shared" si="242"/>
        <v>0</v>
      </c>
      <c r="Y248" s="65">
        <f t="shared" si="243"/>
        <v>0</v>
      </c>
      <c r="Z248" s="65">
        <f t="shared" si="244"/>
        <v>0</v>
      </c>
      <c r="AA248" s="65">
        <f t="shared" si="245"/>
        <v>0</v>
      </c>
      <c r="AB248" s="65">
        <f t="shared" si="246"/>
        <v>0</v>
      </c>
    </row>
    <row r="249" spans="1:28" x14ac:dyDescent="0.25">
      <c r="A249" s="61"/>
      <c r="B249" s="49"/>
      <c r="C249" s="53"/>
      <c r="D249" s="51"/>
      <c r="E249" s="51"/>
      <c r="F249" s="51"/>
      <c r="G249" s="67">
        <f t="shared" si="247"/>
        <v>0</v>
      </c>
      <c r="H249" s="49"/>
      <c r="I249" s="67">
        <f t="shared" si="248"/>
        <v>0</v>
      </c>
      <c r="J249" s="66">
        <f>IF(ISBLANK($B249),0,VLOOKUP($B249,Listen!$A$2:$C$44,2,FALSE))</f>
        <v>0</v>
      </c>
      <c r="K249" s="66">
        <f>IF(ISBLANK($B249),0,VLOOKUP($B249,Listen!$A$2:$C$44,3,FALSE))</f>
        <v>0</v>
      </c>
      <c r="L249" s="54">
        <f t="shared" si="249"/>
        <v>0</v>
      </c>
      <c r="M249" s="54">
        <f t="shared" si="267"/>
        <v>0</v>
      </c>
      <c r="N249" s="54">
        <f t="shared" si="268"/>
        <v>0</v>
      </c>
      <c r="O249" s="54">
        <f t="shared" ref="O249" si="306">N249</f>
        <v>0</v>
      </c>
      <c r="P249" s="54">
        <f t="shared" si="302"/>
        <v>0</v>
      </c>
      <c r="Q249" s="54">
        <f t="shared" si="251"/>
        <v>0</v>
      </c>
      <c r="R249" s="54">
        <f t="shared" si="252"/>
        <v>0</v>
      </c>
      <c r="S249" s="65">
        <f t="shared" si="284"/>
        <v>0</v>
      </c>
      <c r="T249" s="65">
        <f>IF(C249=A_Stammdaten!$B$9,$I249-D_SAV!$U249,HLOOKUP(A_Stammdaten!$B$9-1,$V$4:$AB$2004,ROW(C249)-3,FALSE)-$U249)</f>
        <v>0</v>
      </c>
      <c r="U249" s="65">
        <f>HLOOKUP(A_Stammdaten!$B$9,$V$4:$AB$2004,ROW(C249)-3,FALSE)</f>
        <v>0</v>
      </c>
      <c r="V249" s="65">
        <f t="shared" si="240"/>
        <v>0</v>
      </c>
      <c r="W249" s="65">
        <f t="shared" si="241"/>
        <v>0</v>
      </c>
      <c r="X249" s="65">
        <f t="shared" si="242"/>
        <v>0</v>
      </c>
      <c r="Y249" s="65">
        <f t="shared" si="243"/>
        <v>0</v>
      </c>
      <c r="Z249" s="65">
        <f t="shared" si="244"/>
        <v>0</v>
      </c>
      <c r="AA249" s="65">
        <f t="shared" si="245"/>
        <v>0</v>
      </c>
      <c r="AB249" s="65">
        <f t="shared" si="246"/>
        <v>0</v>
      </c>
    </row>
    <row r="250" spans="1:28" x14ac:dyDescent="0.25">
      <c r="A250" s="61"/>
      <c r="B250" s="49"/>
      <c r="C250" s="53"/>
      <c r="D250" s="51"/>
      <c r="E250" s="51"/>
      <c r="F250" s="51"/>
      <c r="G250" s="67">
        <f t="shared" si="247"/>
        <v>0</v>
      </c>
      <c r="H250" s="49"/>
      <c r="I250" s="67">
        <f t="shared" si="248"/>
        <v>0</v>
      </c>
      <c r="J250" s="66">
        <f>IF(ISBLANK($B250),0,VLOOKUP($B250,Listen!$A$2:$C$44,2,FALSE))</f>
        <v>0</v>
      </c>
      <c r="K250" s="66">
        <f>IF(ISBLANK($B250),0,VLOOKUP($B250,Listen!$A$2:$C$44,3,FALSE))</f>
        <v>0</v>
      </c>
      <c r="L250" s="54">
        <f t="shared" si="249"/>
        <v>0</v>
      </c>
      <c r="M250" s="54">
        <f t="shared" si="267"/>
        <v>0</v>
      </c>
      <c r="N250" s="54">
        <f t="shared" si="268"/>
        <v>0</v>
      </c>
      <c r="O250" s="54">
        <f t="shared" ref="O250" si="307">N250</f>
        <v>0</v>
      </c>
      <c r="P250" s="54">
        <f t="shared" si="302"/>
        <v>0</v>
      </c>
      <c r="Q250" s="54">
        <f t="shared" si="251"/>
        <v>0</v>
      </c>
      <c r="R250" s="54">
        <f t="shared" si="252"/>
        <v>0</v>
      </c>
      <c r="S250" s="65">
        <f t="shared" si="284"/>
        <v>0</v>
      </c>
      <c r="T250" s="65">
        <f>IF(C250=A_Stammdaten!$B$9,$I250-D_SAV!$U250,HLOOKUP(A_Stammdaten!$B$9-1,$V$4:$AB$2004,ROW(C250)-3,FALSE)-$U250)</f>
        <v>0</v>
      </c>
      <c r="U250" s="65">
        <f>HLOOKUP(A_Stammdaten!$B$9,$V$4:$AB$2004,ROW(C250)-3,FALSE)</f>
        <v>0</v>
      </c>
      <c r="V250" s="65">
        <f t="shared" si="240"/>
        <v>0</v>
      </c>
      <c r="W250" s="65">
        <f t="shared" si="241"/>
        <v>0</v>
      </c>
      <c r="X250" s="65">
        <f t="shared" si="242"/>
        <v>0</v>
      </c>
      <c r="Y250" s="65">
        <f t="shared" si="243"/>
        <v>0</v>
      </c>
      <c r="Z250" s="65">
        <f t="shared" si="244"/>
        <v>0</v>
      </c>
      <c r="AA250" s="65">
        <f t="shared" si="245"/>
        <v>0</v>
      </c>
      <c r="AB250" s="65">
        <f t="shared" si="246"/>
        <v>0</v>
      </c>
    </row>
    <row r="251" spans="1:28" x14ac:dyDescent="0.25">
      <c r="A251" s="61"/>
      <c r="B251" s="49"/>
      <c r="C251" s="53"/>
      <c r="D251" s="51"/>
      <c r="E251" s="51"/>
      <c r="F251" s="51"/>
      <c r="G251" s="67">
        <f t="shared" si="247"/>
        <v>0</v>
      </c>
      <c r="H251" s="49"/>
      <c r="I251" s="67">
        <f t="shared" si="248"/>
        <v>0</v>
      </c>
      <c r="J251" s="66">
        <f>IF(ISBLANK($B251),0,VLOOKUP($B251,Listen!$A$2:$C$44,2,FALSE))</f>
        <v>0</v>
      </c>
      <c r="K251" s="66">
        <f>IF(ISBLANK($B251),0,VLOOKUP($B251,Listen!$A$2:$C$44,3,FALSE))</f>
        <v>0</v>
      </c>
      <c r="L251" s="54">
        <f t="shared" si="249"/>
        <v>0</v>
      </c>
      <c r="M251" s="54">
        <f t="shared" si="267"/>
        <v>0</v>
      </c>
      <c r="N251" s="54">
        <f t="shared" si="268"/>
        <v>0</v>
      </c>
      <c r="O251" s="54">
        <f t="shared" ref="O251" si="308">N251</f>
        <v>0</v>
      </c>
      <c r="P251" s="54">
        <f t="shared" si="302"/>
        <v>0</v>
      </c>
      <c r="Q251" s="54">
        <f t="shared" si="251"/>
        <v>0</v>
      </c>
      <c r="R251" s="54">
        <f t="shared" si="252"/>
        <v>0</v>
      </c>
      <c r="S251" s="65">
        <f t="shared" si="284"/>
        <v>0</v>
      </c>
      <c r="T251" s="65">
        <f>IF(C251=A_Stammdaten!$B$9,$I251-D_SAV!$U251,HLOOKUP(A_Stammdaten!$B$9-1,$V$4:$AB$2004,ROW(C251)-3,FALSE)-$U251)</f>
        <v>0</v>
      </c>
      <c r="U251" s="65">
        <f>HLOOKUP(A_Stammdaten!$B$9,$V$4:$AB$2004,ROW(C251)-3,FALSE)</f>
        <v>0</v>
      </c>
      <c r="V251" s="65">
        <f t="shared" si="240"/>
        <v>0</v>
      </c>
      <c r="W251" s="65">
        <f t="shared" si="241"/>
        <v>0</v>
      </c>
      <c r="X251" s="65">
        <f t="shared" si="242"/>
        <v>0</v>
      </c>
      <c r="Y251" s="65">
        <f t="shared" si="243"/>
        <v>0</v>
      </c>
      <c r="Z251" s="65">
        <f t="shared" si="244"/>
        <v>0</v>
      </c>
      <c r="AA251" s="65">
        <f t="shared" si="245"/>
        <v>0</v>
      </c>
      <c r="AB251" s="65">
        <f t="shared" si="246"/>
        <v>0</v>
      </c>
    </row>
    <row r="252" spans="1:28" x14ac:dyDescent="0.25">
      <c r="A252" s="61"/>
      <c r="B252" s="49"/>
      <c r="C252" s="53"/>
      <c r="D252" s="51"/>
      <c r="E252" s="51"/>
      <c r="F252" s="51"/>
      <c r="G252" s="67">
        <f t="shared" si="247"/>
        <v>0</v>
      </c>
      <c r="H252" s="49"/>
      <c r="I252" s="67">
        <f t="shared" si="248"/>
        <v>0</v>
      </c>
      <c r="J252" s="66">
        <f>IF(ISBLANK($B252),0,VLOOKUP($B252,Listen!$A$2:$C$44,2,FALSE))</f>
        <v>0</v>
      </c>
      <c r="K252" s="66">
        <f>IF(ISBLANK($B252),0,VLOOKUP($B252,Listen!$A$2:$C$44,3,FALSE))</f>
        <v>0</v>
      </c>
      <c r="L252" s="54">
        <f t="shared" si="249"/>
        <v>0</v>
      </c>
      <c r="M252" s="54">
        <f t="shared" si="267"/>
        <v>0</v>
      </c>
      <c r="N252" s="54">
        <f t="shared" si="268"/>
        <v>0</v>
      </c>
      <c r="O252" s="54">
        <f t="shared" ref="O252" si="309">N252</f>
        <v>0</v>
      </c>
      <c r="P252" s="54">
        <f t="shared" si="302"/>
        <v>0</v>
      </c>
      <c r="Q252" s="54">
        <f t="shared" si="251"/>
        <v>0</v>
      </c>
      <c r="R252" s="54">
        <f t="shared" si="252"/>
        <v>0</v>
      </c>
      <c r="S252" s="65">
        <f t="shared" si="284"/>
        <v>0</v>
      </c>
      <c r="T252" s="65">
        <f>IF(C252=A_Stammdaten!$B$9,$I252-D_SAV!$U252,HLOOKUP(A_Stammdaten!$B$9-1,$V$4:$AB$2004,ROW(C252)-3,FALSE)-$U252)</f>
        <v>0</v>
      </c>
      <c r="U252" s="65">
        <f>HLOOKUP(A_Stammdaten!$B$9,$V$4:$AB$2004,ROW(C252)-3,FALSE)</f>
        <v>0</v>
      </c>
      <c r="V252" s="65">
        <f t="shared" si="240"/>
        <v>0</v>
      </c>
      <c r="W252" s="65">
        <f t="shared" si="241"/>
        <v>0</v>
      </c>
      <c r="X252" s="65">
        <f t="shared" si="242"/>
        <v>0</v>
      </c>
      <c r="Y252" s="65">
        <f t="shared" si="243"/>
        <v>0</v>
      </c>
      <c r="Z252" s="65">
        <f t="shared" si="244"/>
        <v>0</v>
      </c>
      <c r="AA252" s="65">
        <f t="shared" si="245"/>
        <v>0</v>
      </c>
      <c r="AB252" s="65">
        <f t="shared" si="246"/>
        <v>0</v>
      </c>
    </row>
    <row r="253" spans="1:28" x14ac:dyDescent="0.25">
      <c r="A253" s="61"/>
      <c r="B253" s="49"/>
      <c r="C253" s="53"/>
      <c r="D253" s="51"/>
      <c r="E253" s="51"/>
      <c r="F253" s="51"/>
      <c r="G253" s="67">
        <f t="shared" si="247"/>
        <v>0</v>
      </c>
      <c r="H253" s="49"/>
      <c r="I253" s="67">
        <f t="shared" si="248"/>
        <v>0</v>
      </c>
      <c r="J253" s="66">
        <f>IF(ISBLANK($B253),0,VLOOKUP($B253,Listen!$A$2:$C$44,2,FALSE))</f>
        <v>0</v>
      </c>
      <c r="K253" s="66">
        <f>IF(ISBLANK($B253),0,VLOOKUP($B253,Listen!$A$2:$C$44,3,FALSE))</f>
        <v>0</v>
      </c>
      <c r="L253" s="54">
        <f t="shared" si="249"/>
        <v>0</v>
      </c>
      <c r="M253" s="54">
        <f t="shared" si="267"/>
        <v>0</v>
      </c>
      <c r="N253" s="54">
        <f t="shared" si="268"/>
        <v>0</v>
      </c>
      <c r="O253" s="54">
        <f t="shared" ref="O253" si="310">N253</f>
        <v>0</v>
      </c>
      <c r="P253" s="54">
        <f t="shared" si="302"/>
        <v>0</v>
      </c>
      <c r="Q253" s="54">
        <f t="shared" si="251"/>
        <v>0</v>
      </c>
      <c r="R253" s="54">
        <f t="shared" si="252"/>
        <v>0</v>
      </c>
      <c r="S253" s="65">
        <f t="shared" si="284"/>
        <v>0</v>
      </c>
      <c r="T253" s="65">
        <f>IF(C253=A_Stammdaten!$B$9,$I253-D_SAV!$U253,HLOOKUP(A_Stammdaten!$B$9-1,$V$4:$AB$2004,ROW(C253)-3,FALSE)-$U253)</f>
        <v>0</v>
      </c>
      <c r="U253" s="65">
        <f>HLOOKUP(A_Stammdaten!$B$9,$V$4:$AB$2004,ROW(C253)-3,FALSE)</f>
        <v>0</v>
      </c>
      <c r="V253" s="65">
        <f t="shared" si="240"/>
        <v>0</v>
      </c>
      <c r="W253" s="65">
        <f t="shared" si="241"/>
        <v>0</v>
      </c>
      <c r="X253" s="65">
        <f t="shared" si="242"/>
        <v>0</v>
      </c>
      <c r="Y253" s="65">
        <f t="shared" si="243"/>
        <v>0</v>
      </c>
      <c r="Z253" s="65">
        <f t="shared" si="244"/>
        <v>0</v>
      </c>
      <c r="AA253" s="65">
        <f t="shared" si="245"/>
        <v>0</v>
      </c>
      <c r="AB253" s="65">
        <f t="shared" si="246"/>
        <v>0</v>
      </c>
    </row>
    <row r="254" spans="1:28" x14ac:dyDescent="0.25">
      <c r="A254" s="61"/>
      <c r="B254" s="49"/>
      <c r="C254" s="53"/>
      <c r="D254" s="51"/>
      <c r="E254" s="51"/>
      <c r="F254" s="51"/>
      <c r="G254" s="67">
        <f t="shared" si="247"/>
        <v>0</v>
      </c>
      <c r="H254" s="49"/>
      <c r="I254" s="67">
        <f t="shared" si="248"/>
        <v>0</v>
      </c>
      <c r="J254" s="66">
        <f>IF(ISBLANK($B254),0,VLOOKUP($B254,Listen!$A$2:$C$44,2,FALSE))</f>
        <v>0</v>
      </c>
      <c r="K254" s="66">
        <f>IF(ISBLANK($B254),0,VLOOKUP($B254,Listen!$A$2:$C$44,3,FALSE))</f>
        <v>0</v>
      </c>
      <c r="L254" s="54">
        <f t="shared" si="249"/>
        <v>0</v>
      </c>
      <c r="M254" s="54">
        <f t="shared" si="267"/>
        <v>0</v>
      </c>
      <c r="N254" s="54">
        <f t="shared" si="268"/>
        <v>0</v>
      </c>
      <c r="O254" s="54">
        <f t="shared" ref="O254" si="311">N254</f>
        <v>0</v>
      </c>
      <c r="P254" s="54">
        <f t="shared" si="302"/>
        <v>0</v>
      </c>
      <c r="Q254" s="54">
        <f t="shared" si="251"/>
        <v>0</v>
      </c>
      <c r="R254" s="54">
        <f t="shared" si="252"/>
        <v>0</v>
      </c>
      <c r="S254" s="65">
        <f t="shared" si="284"/>
        <v>0</v>
      </c>
      <c r="T254" s="65">
        <f>IF(C254=A_Stammdaten!$B$9,$I254-D_SAV!$U254,HLOOKUP(A_Stammdaten!$B$9-1,$V$4:$AB$2004,ROW(C254)-3,FALSE)-$U254)</f>
        <v>0</v>
      </c>
      <c r="U254" s="65">
        <f>HLOOKUP(A_Stammdaten!$B$9,$V$4:$AB$2004,ROW(C254)-3,FALSE)</f>
        <v>0</v>
      </c>
      <c r="V254" s="65">
        <f t="shared" si="240"/>
        <v>0</v>
      </c>
      <c r="W254" s="65">
        <f t="shared" si="241"/>
        <v>0</v>
      </c>
      <c r="X254" s="65">
        <f t="shared" si="242"/>
        <v>0</v>
      </c>
      <c r="Y254" s="65">
        <f t="shared" si="243"/>
        <v>0</v>
      </c>
      <c r="Z254" s="65">
        <f t="shared" si="244"/>
        <v>0</v>
      </c>
      <c r="AA254" s="65">
        <f t="shared" si="245"/>
        <v>0</v>
      </c>
      <c r="AB254" s="65">
        <f t="shared" si="246"/>
        <v>0</v>
      </c>
    </row>
    <row r="255" spans="1:28" x14ac:dyDescent="0.25">
      <c r="A255" s="61"/>
      <c r="B255" s="49"/>
      <c r="C255" s="53"/>
      <c r="D255" s="51"/>
      <c r="E255" s="51"/>
      <c r="F255" s="51"/>
      <c r="G255" s="67">
        <f t="shared" si="247"/>
        <v>0</v>
      </c>
      <c r="H255" s="49"/>
      <c r="I255" s="67">
        <f t="shared" si="248"/>
        <v>0</v>
      </c>
      <c r="J255" s="66">
        <f>IF(ISBLANK($B255),0,VLOOKUP($B255,Listen!$A$2:$C$44,2,FALSE))</f>
        <v>0</v>
      </c>
      <c r="K255" s="66">
        <f>IF(ISBLANK($B255),0,VLOOKUP($B255,Listen!$A$2:$C$44,3,FALSE))</f>
        <v>0</v>
      </c>
      <c r="L255" s="54">
        <f t="shared" si="249"/>
        <v>0</v>
      </c>
      <c r="M255" s="54">
        <f t="shared" si="267"/>
        <v>0</v>
      </c>
      <c r="N255" s="54">
        <f t="shared" si="268"/>
        <v>0</v>
      </c>
      <c r="O255" s="54">
        <f t="shared" ref="O255" si="312">N255</f>
        <v>0</v>
      </c>
      <c r="P255" s="54">
        <f t="shared" si="302"/>
        <v>0</v>
      </c>
      <c r="Q255" s="54">
        <f t="shared" si="251"/>
        <v>0</v>
      </c>
      <c r="R255" s="54">
        <f t="shared" si="252"/>
        <v>0</v>
      </c>
      <c r="S255" s="65">
        <f t="shared" si="284"/>
        <v>0</v>
      </c>
      <c r="T255" s="65">
        <f>IF(C255=A_Stammdaten!$B$9,$I255-D_SAV!$U255,HLOOKUP(A_Stammdaten!$B$9-1,$V$4:$AB$2004,ROW(C255)-3,FALSE)-$U255)</f>
        <v>0</v>
      </c>
      <c r="U255" s="65">
        <f>HLOOKUP(A_Stammdaten!$B$9,$V$4:$AB$2004,ROW(C255)-3,FALSE)</f>
        <v>0</v>
      </c>
      <c r="V255" s="65">
        <f t="shared" si="240"/>
        <v>0</v>
      </c>
      <c r="W255" s="65">
        <f t="shared" si="241"/>
        <v>0</v>
      </c>
      <c r="X255" s="65">
        <f t="shared" si="242"/>
        <v>0</v>
      </c>
      <c r="Y255" s="65">
        <f t="shared" si="243"/>
        <v>0</v>
      </c>
      <c r="Z255" s="65">
        <f t="shared" si="244"/>
        <v>0</v>
      </c>
      <c r="AA255" s="65">
        <f t="shared" si="245"/>
        <v>0</v>
      </c>
      <c r="AB255" s="65">
        <f t="shared" si="246"/>
        <v>0</v>
      </c>
    </row>
    <row r="256" spans="1:28" x14ac:dyDescent="0.25">
      <c r="A256" s="61"/>
      <c r="B256" s="49"/>
      <c r="C256" s="53"/>
      <c r="D256" s="51"/>
      <c r="E256" s="51"/>
      <c r="F256" s="51"/>
      <c r="G256" s="67">
        <f t="shared" si="247"/>
        <v>0</v>
      </c>
      <c r="H256" s="49"/>
      <c r="I256" s="67">
        <f t="shared" si="248"/>
        <v>0</v>
      </c>
      <c r="J256" s="66">
        <f>IF(ISBLANK($B256),0,VLOOKUP($B256,Listen!$A$2:$C$44,2,FALSE))</f>
        <v>0</v>
      </c>
      <c r="K256" s="66">
        <f>IF(ISBLANK($B256),0,VLOOKUP($B256,Listen!$A$2:$C$44,3,FALSE))</f>
        <v>0</v>
      </c>
      <c r="L256" s="54">
        <f t="shared" si="249"/>
        <v>0</v>
      </c>
      <c r="M256" s="54">
        <f t="shared" si="267"/>
        <v>0</v>
      </c>
      <c r="N256" s="54">
        <f t="shared" si="268"/>
        <v>0</v>
      </c>
      <c r="O256" s="54">
        <f t="shared" ref="O256" si="313">N256</f>
        <v>0</v>
      </c>
      <c r="P256" s="54">
        <f t="shared" si="302"/>
        <v>0</v>
      </c>
      <c r="Q256" s="54">
        <f t="shared" si="251"/>
        <v>0</v>
      </c>
      <c r="R256" s="54">
        <f t="shared" si="252"/>
        <v>0</v>
      </c>
      <c r="S256" s="65">
        <f t="shared" si="284"/>
        <v>0</v>
      </c>
      <c r="T256" s="65">
        <f>IF(C256=A_Stammdaten!$B$9,$I256-D_SAV!$U256,HLOOKUP(A_Stammdaten!$B$9-1,$V$4:$AB$2004,ROW(C256)-3,FALSE)-$U256)</f>
        <v>0</v>
      </c>
      <c r="U256" s="65">
        <f>HLOOKUP(A_Stammdaten!$B$9,$V$4:$AB$2004,ROW(C256)-3,FALSE)</f>
        <v>0</v>
      </c>
      <c r="V256" s="65">
        <f t="shared" si="240"/>
        <v>0</v>
      </c>
      <c r="W256" s="65">
        <f t="shared" si="241"/>
        <v>0</v>
      </c>
      <c r="X256" s="65">
        <f t="shared" si="242"/>
        <v>0</v>
      </c>
      <c r="Y256" s="65">
        <f t="shared" si="243"/>
        <v>0</v>
      </c>
      <c r="Z256" s="65">
        <f t="shared" si="244"/>
        <v>0</v>
      </c>
      <c r="AA256" s="65">
        <f t="shared" si="245"/>
        <v>0</v>
      </c>
      <c r="AB256" s="65">
        <f t="shared" si="246"/>
        <v>0</v>
      </c>
    </row>
    <row r="257" spans="1:28" x14ac:dyDescent="0.25">
      <c r="A257" s="61"/>
      <c r="B257" s="49"/>
      <c r="C257" s="53"/>
      <c r="D257" s="51"/>
      <c r="E257" s="51"/>
      <c r="F257" s="51"/>
      <c r="G257" s="67">
        <f t="shared" si="247"/>
        <v>0</v>
      </c>
      <c r="H257" s="49"/>
      <c r="I257" s="67">
        <f t="shared" si="248"/>
        <v>0</v>
      </c>
      <c r="J257" s="66">
        <f>IF(ISBLANK($B257),0,VLOOKUP($B257,Listen!$A$2:$C$44,2,FALSE))</f>
        <v>0</v>
      </c>
      <c r="K257" s="66">
        <f>IF(ISBLANK($B257),0,VLOOKUP($B257,Listen!$A$2:$C$44,3,FALSE))</f>
        <v>0</v>
      </c>
      <c r="L257" s="54">
        <f t="shared" si="249"/>
        <v>0</v>
      </c>
      <c r="M257" s="54">
        <f t="shared" si="267"/>
        <v>0</v>
      </c>
      <c r="N257" s="54">
        <f t="shared" si="268"/>
        <v>0</v>
      </c>
      <c r="O257" s="54">
        <f t="shared" ref="O257" si="314">N257</f>
        <v>0</v>
      </c>
      <c r="P257" s="54">
        <f t="shared" si="302"/>
        <v>0</v>
      </c>
      <c r="Q257" s="54">
        <f t="shared" si="251"/>
        <v>0</v>
      </c>
      <c r="R257" s="54">
        <f t="shared" si="252"/>
        <v>0</v>
      </c>
      <c r="S257" s="65">
        <f t="shared" si="284"/>
        <v>0</v>
      </c>
      <c r="T257" s="65">
        <f>IF(C257=A_Stammdaten!$B$9,$I257-D_SAV!$U257,HLOOKUP(A_Stammdaten!$B$9-1,$V$4:$AB$2004,ROW(C257)-3,FALSE)-$U257)</f>
        <v>0</v>
      </c>
      <c r="U257" s="65">
        <f>HLOOKUP(A_Stammdaten!$B$9,$V$4:$AB$2004,ROW(C257)-3,FALSE)</f>
        <v>0</v>
      </c>
      <c r="V257" s="65">
        <f t="shared" si="240"/>
        <v>0</v>
      </c>
      <c r="W257" s="65">
        <f t="shared" si="241"/>
        <v>0</v>
      </c>
      <c r="X257" s="65">
        <f t="shared" si="242"/>
        <v>0</v>
      </c>
      <c r="Y257" s="65">
        <f t="shared" si="243"/>
        <v>0</v>
      </c>
      <c r="Z257" s="65">
        <f t="shared" si="244"/>
        <v>0</v>
      </c>
      <c r="AA257" s="65">
        <f t="shared" si="245"/>
        <v>0</v>
      </c>
      <c r="AB257" s="65">
        <f t="shared" si="246"/>
        <v>0</v>
      </c>
    </row>
    <row r="258" spans="1:28" x14ac:dyDescent="0.25">
      <c r="A258" s="61"/>
      <c r="B258" s="49"/>
      <c r="C258" s="53"/>
      <c r="D258" s="51"/>
      <c r="E258" s="51"/>
      <c r="F258" s="51"/>
      <c r="G258" s="67">
        <f t="shared" si="247"/>
        <v>0</v>
      </c>
      <c r="H258" s="49"/>
      <c r="I258" s="67">
        <f t="shared" si="248"/>
        <v>0</v>
      </c>
      <c r="J258" s="66">
        <f>IF(ISBLANK($B258),0,VLOOKUP($B258,Listen!$A$2:$C$44,2,FALSE))</f>
        <v>0</v>
      </c>
      <c r="K258" s="66">
        <f>IF(ISBLANK($B258),0,VLOOKUP($B258,Listen!$A$2:$C$44,3,FALSE))</f>
        <v>0</v>
      </c>
      <c r="L258" s="54">
        <f t="shared" si="249"/>
        <v>0</v>
      </c>
      <c r="M258" s="54">
        <f t="shared" si="267"/>
        <v>0</v>
      </c>
      <c r="N258" s="54">
        <f t="shared" si="268"/>
        <v>0</v>
      </c>
      <c r="O258" s="54">
        <f t="shared" ref="O258" si="315">N258</f>
        <v>0</v>
      </c>
      <c r="P258" s="54">
        <f t="shared" si="302"/>
        <v>0</v>
      </c>
      <c r="Q258" s="54">
        <f t="shared" si="251"/>
        <v>0</v>
      </c>
      <c r="R258" s="54">
        <f t="shared" si="252"/>
        <v>0</v>
      </c>
      <c r="S258" s="65">
        <f t="shared" si="284"/>
        <v>0</v>
      </c>
      <c r="T258" s="65">
        <f>IF(C258=A_Stammdaten!$B$9,$I258-D_SAV!$U258,HLOOKUP(A_Stammdaten!$B$9-1,$V$4:$AB$2004,ROW(C258)-3,FALSE)-$U258)</f>
        <v>0</v>
      </c>
      <c r="U258" s="65">
        <f>HLOOKUP(A_Stammdaten!$B$9,$V$4:$AB$2004,ROW(C258)-3,FALSE)</f>
        <v>0</v>
      </c>
      <c r="V258" s="65">
        <f t="shared" si="240"/>
        <v>0</v>
      </c>
      <c r="W258" s="65">
        <f t="shared" si="241"/>
        <v>0</v>
      </c>
      <c r="X258" s="65">
        <f t="shared" si="242"/>
        <v>0</v>
      </c>
      <c r="Y258" s="65">
        <f t="shared" si="243"/>
        <v>0</v>
      </c>
      <c r="Z258" s="65">
        <f t="shared" si="244"/>
        <v>0</v>
      </c>
      <c r="AA258" s="65">
        <f t="shared" si="245"/>
        <v>0</v>
      </c>
      <c r="AB258" s="65">
        <f t="shared" si="246"/>
        <v>0</v>
      </c>
    </row>
    <row r="259" spans="1:28" x14ac:dyDescent="0.25">
      <c r="A259" s="61"/>
      <c r="B259" s="49"/>
      <c r="C259" s="53"/>
      <c r="D259" s="51"/>
      <c r="E259" s="51"/>
      <c r="F259" s="51"/>
      <c r="G259" s="67">
        <f t="shared" si="247"/>
        <v>0</v>
      </c>
      <c r="H259" s="49"/>
      <c r="I259" s="67">
        <f t="shared" si="248"/>
        <v>0</v>
      </c>
      <c r="J259" s="66">
        <f>IF(ISBLANK($B259),0,VLOOKUP($B259,Listen!$A$2:$C$44,2,FALSE))</f>
        <v>0</v>
      </c>
      <c r="K259" s="66">
        <f>IF(ISBLANK($B259),0,VLOOKUP($B259,Listen!$A$2:$C$44,3,FALSE))</f>
        <v>0</v>
      </c>
      <c r="L259" s="54">
        <f t="shared" si="249"/>
        <v>0</v>
      </c>
      <c r="M259" s="54">
        <f t="shared" si="267"/>
        <v>0</v>
      </c>
      <c r="N259" s="54">
        <f t="shared" si="268"/>
        <v>0</v>
      </c>
      <c r="O259" s="54">
        <f t="shared" ref="O259" si="316">N259</f>
        <v>0</v>
      </c>
      <c r="P259" s="54">
        <f t="shared" si="302"/>
        <v>0</v>
      </c>
      <c r="Q259" s="54">
        <f t="shared" si="251"/>
        <v>0</v>
      </c>
      <c r="R259" s="54">
        <f t="shared" si="252"/>
        <v>0</v>
      </c>
      <c r="S259" s="65">
        <f t="shared" si="284"/>
        <v>0</v>
      </c>
      <c r="T259" s="65">
        <f>IF(C259=A_Stammdaten!$B$9,$I259-D_SAV!$U259,HLOOKUP(A_Stammdaten!$B$9-1,$V$4:$AB$2004,ROW(C259)-3,FALSE)-$U259)</f>
        <v>0</v>
      </c>
      <c r="U259" s="65">
        <f>HLOOKUP(A_Stammdaten!$B$9,$V$4:$AB$2004,ROW(C259)-3,FALSE)</f>
        <v>0</v>
      </c>
      <c r="V259" s="65">
        <f t="shared" si="240"/>
        <v>0</v>
      </c>
      <c r="W259" s="65">
        <f t="shared" si="241"/>
        <v>0</v>
      </c>
      <c r="X259" s="65">
        <f t="shared" si="242"/>
        <v>0</v>
      </c>
      <c r="Y259" s="65">
        <f t="shared" si="243"/>
        <v>0</v>
      </c>
      <c r="Z259" s="65">
        <f t="shared" si="244"/>
        <v>0</v>
      </c>
      <c r="AA259" s="65">
        <f t="shared" si="245"/>
        <v>0</v>
      </c>
      <c r="AB259" s="65">
        <f t="shared" si="246"/>
        <v>0</v>
      </c>
    </row>
    <row r="260" spans="1:28" x14ac:dyDescent="0.25">
      <c r="A260" s="61"/>
      <c r="B260" s="49"/>
      <c r="C260" s="53"/>
      <c r="D260" s="51"/>
      <c r="E260" s="51"/>
      <c r="F260" s="51"/>
      <c r="G260" s="67">
        <f t="shared" si="247"/>
        <v>0</v>
      </c>
      <c r="H260" s="49"/>
      <c r="I260" s="67">
        <f t="shared" si="248"/>
        <v>0</v>
      </c>
      <c r="J260" s="66">
        <f>IF(ISBLANK($B260),0,VLOOKUP($B260,Listen!$A$2:$C$44,2,FALSE))</f>
        <v>0</v>
      </c>
      <c r="K260" s="66">
        <f>IF(ISBLANK($B260),0,VLOOKUP($B260,Listen!$A$2:$C$44,3,FALSE))</f>
        <v>0</v>
      </c>
      <c r="L260" s="54">
        <f t="shared" si="249"/>
        <v>0</v>
      </c>
      <c r="M260" s="54">
        <f t="shared" si="267"/>
        <v>0</v>
      </c>
      <c r="N260" s="54">
        <f t="shared" si="268"/>
        <v>0</v>
      </c>
      <c r="O260" s="54">
        <f t="shared" ref="O260" si="317">N260</f>
        <v>0</v>
      </c>
      <c r="P260" s="54">
        <f t="shared" si="302"/>
        <v>0</v>
      </c>
      <c r="Q260" s="54">
        <f t="shared" si="251"/>
        <v>0</v>
      </c>
      <c r="R260" s="54">
        <f t="shared" si="252"/>
        <v>0</v>
      </c>
      <c r="S260" s="65">
        <f t="shared" si="284"/>
        <v>0</v>
      </c>
      <c r="T260" s="65">
        <f>IF(C260=A_Stammdaten!$B$9,$I260-D_SAV!$U260,HLOOKUP(A_Stammdaten!$B$9-1,$V$4:$AB$2004,ROW(C260)-3,FALSE)-$U260)</f>
        <v>0</v>
      </c>
      <c r="U260" s="65">
        <f>HLOOKUP(A_Stammdaten!$B$9,$V$4:$AB$2004,ROW(C260)-3,FALSE)</f>
        <v>0</v>
      </c>
      <c r="V260" s="65">
        <f t="shared" si="240"/>
        <v>0</v>
      </c>
      <c r="W260" s="65">
        <f t="shared" si="241"/>
        <v>0</v>
      </c>
      <c r="X260" s="65">
        <f t="shared" si="242"/>
        <v>0</v>
      </c>
      <c r="Y260" s="65">
        <f t="shared" si="243"/>
        <v>0</v>
      </c>
      <c r="Z260" s="65">
        <f t="shared" si="244"/>
        <v>0</v>
      </c>
      <c r="AA260" s="65">
        <f t="shared" si="245"/>
        <v>0</v>
      </c>
      <c r="AB260" s="65">
        <f t="shared" si="246"/>
        <v>0</v>
      </c>
    </row>
    <row r="261" spans="1:28" x14ac:dyDescent="0.25">
      <c r="A261" s="61"/>
      <c r="B261" s="49"/>
      <c r="C261" s="53"/>
      <c r="D261" s="51"/>
      <c r="E261" s="51"/>
      <c r="F261" s="51"/>
      <c r="G261" s="67">
        <f t="shared" si="247"/>
        <v>0</v>
      </c>
      <c r="H261" s="49"/>
      <c r="I261" s="67">
        <f t="shared" si="248"/>
        <v>0</v>
      </c>
      <c r="J261" s="66">
        <f>IF(ISBLANK($B261),0,VLOOKUP($B261,Listen!$A$2:$C$44,2,FALSE))</f>
        <v>0</v>
      </c>
      <c r="K261" s="66">
        <f>IF(ISBLANK($B261),0,VLOOKUP($B261,Listen!$A$2:$C$44,3,FALSE))</f>
        <v>0</v>
      </c>
      <c r="L261" s="54">
        <f t="shared" si="249"/>
        <v>0</v>
      </c>
      <c r="M261" s="54">
        <f t="shared" si="267"/>
        <v>0</v>
      </c>
      <c r="N261" s="54">
        <f t="shared" si="268"/>
        <v>0</v>
      </c>
      <c r="O261" s="54">
        <f t="shared" ref="O261:P276" si="318">N261</f>
        <v>0</v>
      </c>
      <c r="P261" s="54">
        <f t="shared" si="318"/>
        <v>0</v>
      </c>
      <c r="Q261" s="54">
        <f t="shared" si="251"/>
        <v>0</v>
      </c>
      <c r="R261" s="54">
        <f t="shared" si="252"/>
        <v>0</v>
      </c>
      <c r="S261" s="65">
        <f t="shared" si="284"/>
        <v>0</v>
      </c>
      <c r="T261" s="65">
        <f>IF(C261=A_Stammdaten!$B$9,$I261-D_SAV!$U261,HLOOKUP(A_Stammdaten!$B$9-1,$V$4:$AB$2004,ROW(C261)-3,FALSE)-$U261)</f>
        <v>0</v>
      </c>
      <c r="U261" s="65">
        <f>HLOOKUP(A_Stammdaten!$B$9,$V$4:$AB$2004,ROW(C261)-3,FALSE)</f>
        <v>0</v>
      </c>
      <c r="V261" s="65">
        <f t="shared" ref="V261:V324" si="319">IF(OR($C261=0,$I261=0),0,IF($C261&lt;=V$4,$I261-$I261/L261*(V$4-$C261+1),0))</f>
        <v>0</v>
      </c>
      <c r="W261" s="65">
        <f t="shared" ref="W261:W324" si="320">IF(OR($C261=0,$I261=0,M261-(W$4-$C261)=0),0,IF($C261&lt;W$4,V261-V261/(M261-(W$4-$C261)),IF($C261=W$4,$I261-$I261/M261,0)))</f>
        <v>0</v>
      </c>
      <c r="X261" s="65">
        <f t="shared" ref="X261:X324" si="321">IF(OR($C261=0,$I261=0,N261-(X$4-$C261)=0),0,IF($C261&lt;X$4,W261-W261/(N261-(X$4-$C261)),IF($C261=X$4,$I261-$I261/N261,0)))</f>
        <v>0</v>
      </c>
      <c r="Y261" s="65">
        <f t="shared" ref="Y261:Y324" si="322">IF(OR($C261=0,$I261=0,O261-(Y$4-$C261)=0),0,IF($C261&lt;Y$4,X261-X261/(O261-(Y$4-$C261)),IF($C261=Y$4,$I261-$I261/O261,0)))</f>
        <v>0</v>
      </c>
      <c r="Z261" s="65">
        <f t="shared" ref="Z261:Z324" si="323">IF(OR($C261=0,$I261=0,P261-(Z$4-$C261)=0),0,IF($C261&lt;Z$4,Y261-Y261/(P261-(Z$4-$C261)),IF($C261=Z$4,$I261-$I261/P261,0)))</f>
        <v>0</v>
      </c>
      <c r="AA261" s="65">
        <f t="shared" ref="AA261:AA324" si="324">IF(OR($C261=0,$I261=0,Q261-(AA$4-$C261)=0),0,IF($C261&lt;AA$4,Z261-Z261/(Q261-(AA$4-$C261)),IF($C261=AA$4,$I261-$I261/Q261,0)))</f>
        <v>0</v>
      </c>
      <c r="AB261" s="65">
        <f t="shared" ref="AB261:AB324" si="325">IF(OR($C261=0,$I261=0,R261-(AB$4-$C261)=0),0,IF($C261&lt;AB$4,AA261-AA261/(R261-(AB$4-$C261)),IF($C261=AB$4,$I261-$I261/R261,0)))</f>
        <v>0</v>
      </c>
    </row>
    <row r="262" spans="1:28" x14ac:dyDescent="0.25">
      <c r="A262" s="61"/>
      <c r="B262" s="49"/>
      <c r="C262" s="53"/>
      <c r="D262" s="51"/>
      <c r="E262" s="51"/>
      <c r="F262" s="51"/>
      <c r="G262" s="67">
        <f t="shared" ref="G262:G325" si="326">D262+E262-F262</f>
        <v>0</v>
      </c>
      <c r="H262" s="49"/>
      <c r="I262" s="67">
        <f t="shared" ref="I262:I325" si="327">G262-H262</f>
        <v>0</v>
      </c>
      <c r="J262" s="66">
        <f>IF(ISBLANK($B262),0,VLOOKUP($B262,Listen!$A$2:$C$44,2,FALSE))</f>
        <v>0</v>
      </c>
      <c r="K262" s="66">
        <f>IF(ISBLANK($B262),0,VLOOKUP($B262,Listen!$A$2:$C$44,3,FALSE))</f>
        <v>0</v>
      </c>
      <c r="L262" s="54">
        <f t="shared" ref="L262:L325" si="328">$J262</f>
        <v>0</v>
      </c>
      <c r="M262" s="54">
        <f t="shared" si="267"/>
        <v>0</v>
      </c>
      <c r="N262" s="54">
        <f t="shared" si="268"/>
        <v>0</v>
      </c>
      <c r="O262" s="54">
        <f t="shared" ref="O262" si="329">N262</f>
        <v>0</v>
      </c>
      <c r="P262" s="54">
        <f t="shared" si="318"/>
        <v>0</v>
      </c>
      <c r="Q262" s="54">
        <f t="shared" ref="Q262:Q325" si="330">P262</f>
        <v>0</v>
      </c>
      <c r="R262" s="54">
        <f t="shared" ref="R262:R325" si="331">Q262</f>
        <v>0</v>
      </c>
      <c r="S262" s="65">
        <f t="shared" si="284"/>
        <v>0</v>
      </c>
      <c r="T262" s="65">
        <f>IF(C262=A_Stammdaten!$B$9,$I262-D_SAV!$U262,HLOOKUP(A_Stammdaten!$B$9-1,$V$4:$AB$2004,ROW(C262)-3,FALSE)-$U262)</f>
        <v>0</v>
      </c>
      <c r="U262" s="65">
        <f>HLOOKUP(A_Stammdaten!$B$9,$V$4:$AB$2004,ROW(C262)-3,FALSE)</f>
        <v>0</v>
      </c>
      <c r="V262" s="65">
        <f t="shared" si="319"/>
        <v>0</v>
      </c>
      <c r="W262" s="65">
        <f t="shared" si="320"/>
        <v>0</v>
      </c>
      <c r="X262" s="65">
        <f t="shared" si="321"/>
        <v>0</v>
      </c>
      <c r="Y262" s="65">
        <f t="shared" si="322"/>
        <v>0</v>
      </c>
      <c r="Z262" s="65">
        <f t="shared" si="323"/>
        <v>0</v>
      </c>
      <c r="AA262" s="65">
        <f t="shared" si="324"/>
        <v>0</v>
      </c>
      <c r="AB262" s="65">
        <f t="shared" si="325"/>
        <v>0</v>
      </c>
    </row>
    <row r="263" spans="1:28" x14ac:dyDescent="0.25">
      <c r="A263" s="61"/>
      <c r="B263" s="49"/>
      <c r="C263" s="53"/>
      <c r="D263" s="51"/>
      <c r="E263" s="51"/>
      <c r="F263" s="51"/>
      <c r="G263" s="67">
        <f t="shared" si="326"/>
        <v>0</v>
      </c>
      <c r="H263" s="49"/>
      <c r="I263" s="67">
        <f t="shared" si="327"/>
        <v>0</v>
      </c>
      <c r="J263" s="66">
        <f>IF(ISBLANK($B263),0,VLOOKUP($B263,Listen!$A$2:$C$44,2,FALSE))</f>
        <v>0</v>
      </c>
      <c r="K263" s="66">
        <f>IF(ISBLANK($B263),0,VLOOKUP($B263,Listen!$A$2:$C$44,3,FALSE))</f>
        <v>0</v>
      </c>
      <c r="L263" s="54">
        <f t="shared" si="328"/>
        <v>0</v>
      </c>
      <c r="M263" s="54">
        <f t="shared" si="267"/>
        <v>0</v>
      </c>
      <c r="N263" s="54">
        <f t="shared" si="268"/>
        <v>0</v>
      </c>
      <c r="O263" s="54">
        <f t="shared" ref="O263" si="332">N263</f>
        <v>0</v>
      </c>
      <c r="P263" s="54">
        <f t="shared" si="318"/>
        <v>0</v>
      </c>
      <c r="Q263" s="54">
        <f t="shared" si="330"/>
        <v>0</v>
      </c>
      <c r="R263" s="54">
        <f t="shared" si="331"/>
        <v>0</v>
      </c>
      <c r="S263" s="65">
        <f t="shared" si="284"/>
        <v>0</v>
      </c>
      <c r="T263" s="65">
        <f>IF(C263=A_Stammdaten!$B$9,$I263-D_SAV!$U263,HLOOKUP(A_Stammdaten!$B$9-1,$V$4:$AB$2004,ROW(C263)-3,FALSE)-$U263)</f>
        <v>0</v>
      </c>
      <c r="U263" s="65">
        <f>HLOOKUP(A_Stammdaten!$B$9,$V$4:$AB$2004,ROW(C263)-3,FALSE)</f>
        <v>0</v>
      </c>
      <c r="V263" s="65">
        <f t="shared" si="319"/>
        <v>0</v>
      </c>
      <c r="W263" s="65">
        <f t="shared" si="320"/>
        <v>0</v>
      </c>
      <c r="X263" s="65">
        <f t="shared" si="321"/>
        <v>0</v>
      </c>
      <c r="Y263" s="65">
        <f t="shared" si="322"/>
        <v>0</v>
      </c>
      <c r="Z263" s="65">
        <f t="shared" si="323"/>
        <v>0</v>
      </c>
      <c r="AA263" s="65">
        <f t="shared" si="324"/>
        <v>0</v>
      </c>
      <c r="AB263" s="65">
        <f t="shared" si="325"/>
        <v>0</v>
      </c>
    </row>
    <row r="264" spans="1:28" x14ac:dyDescent="0.25">
      <c r="A264" s="61"/>
      <c r="B264" s="49"/>
      <c r="C264" s="53"/>
      <c r="D264" s="51"/>
      <c r="E264" s="51"/>
      <c r="F264" s="51"/>
      <c r="G264" s="67">
        <f t="shared" si="326"/>
        <v>0</v>
      </c>
      <c r="H264" s="49"/>
      <c r="I264" s="67">
        <f t="shared" si="327"/>
        <v>0</v>
      </c>
      <c r="J264" s="66">
        <f>IF(ISBLANK($B264),0,VLOOKUP($B264,Listen!$A$2:$C$44,2,FALSE))</f>
        <v>0</v>
      </c>
      <c r="K264" s="66">
        <f>IF(ISBLANK($B264),0,VLOOKUP($B264,Listen!$A$2:$C$44,3,FALSE))</f>
        <v>0</v>
      </c>
      <c r="L264" s="54">
        <f t="shared" si="328"/>
        <v>0</v>
      </c>
      <c r="M264" s="54">
        <f t="shared" si="267"/>
        <v>0</v>
      </c>
      <c r="N264" s="54">
        <f t="shared" si="268"/>
        <v>0</v>
      </c>
      <c r="O264" s="54">
        <f t="shared" ref="O264" si="333">N264</f>
        <v>0</v>
      </c>
      <c r="P264" s="54">
        <f t="shared" si="318"/>
        <v>0</v>
      </c>
      <c r="Q264" s="54">
        <f t="shared" si="330"/>
        <v>0</v>
      </c>
      <c r="R264" s="54">
        <f t="shared" si="331"/>
        <v>0</v>
      </c>
      <c r="S264" s="65">
        <f t="shared" si="284"/>
        <v>0</v>
      </c>
      <c r="T264" s="65">
        <f>IF(C264=A_Stammdaten!$B$9,$I264-D_SAV!$U264,HLOOKUP(A_Stammdaten!$B$9-1,$V$4:$AB$2004,ROW(C264)-3,FALSE)-$U264)</f>
        <v>0</v>
      </c>
      <c r="U264" s="65">
        <f>HLOOKUP(A_Stammdaten!$B$9,$V$4:$AB$2004,ROW(C264)-3,FALSE)</f>
        <v>0</v>
      </c>
      <c r="V264" s="65">
        <f t="shared" si="319"/>
        <v>0</v>
      </c>
      <c r="W264" s="65">
        <f t="shared" si="320"/>
        <v>0</v>
      </c>
      <c r="X264" s="65">
        <f t="shared" si="321"/>
        <v>0</v>
      </c>
      <c r="Y264" s="65">
        <f t="shared" si="322"/>
        <v>0</v>
      </c>
      <c r="Z264" s="65">
        <f t="shared" si="323"/>
        <v>0</v>
      </c>
      <c r="AA264" s="65">
        <f t="shared" si="324"/>
        <v>0</v>
      </c>
      <c r="AB264" s="65">
        <f t="shared" si="325"/>
        <v>0</v>
      </c>
    </row>
    <row r="265" spans="1:28" x14ac:dyDescent="0.25">
      <c r="A265" s="61"/>
      <c r="B265" s="49"/>
      <c r="C265" s="53"/>
      <c r="D265" s="51"/>
      <c r="E265" s="51"/>
      <c r="F265" s="51"/>
      <c r="G265" s="67">
        <f t="shared" si="326"/>
        <v>0</v>
      </c>
      <c r="H265" s="49"/>
      <c r="I265" s="67">
        <f t="shared" si="327"/>
        <v>0</v>
      </c>
      <c r="J265" s="66">
        <f>IF(ISBLANK($B265),0,VLOOKUP($B265,Listen!$A$2:$C$44,2,FALSE))</f>
        <v>0</v>
      </c>
      <c r="K265" s="66">
        <f>IF(ISBLANK($B265),0,VLOOKUP($B265,Listen!$A$2:$C$44,3,FALSE))</f>
        <v>0</v>
      </c>
      <c r="L265" s="54">
        <f t="shared" si="328"/>
        <v>0</v>
      </c>
      <c r="M265" s="54">
        <f t="shared" si="267"/>
        <v>0</v>
      </c>
      <c r="N265" s="54">
        <f t="shared" si="268"/>
        <v>0</v>
      </c>
      <c r="O265" s="54">
        <f t="shared" ref="O265" si="334">N265</f>
        <v>0</v>
      </c>
      <c r="P265" s="54">
        <f t="shared" si="318"/>
        <v>0</v>
      </c>
      <c r="Q265" s="54">
        <f t="shared" si="330"/>
        <v>0</v>
      </c>
      <c r="R265" s="54">
        <f t="shared" si="331"/>
        <v>0</v>
      </c>
      <c r="S265" s="65">
        <f t="shared" si="284"/>
        <v>0</v>
      </c>
      <c r="T265" s="65">
        <f>IF(C265=A_Stammdaten!$B$9,$I265-D_SAV!$U265,HLOOKUP(A_Stammdaten!$B$9-1,$V$4:$AB$2004,ROW(C265)-3,FALSE)-$U265)</f>
        <v>0</v>
      </c>
      <c r="U265" s="65">
        <f>HLOOKUP(A_Stammdaten!$B$9,$V$4:$AB$2004,ROW(C265)-3,FALSE)</f>
        <v>0</v>
      </c>
      <c r="V265" s="65">
        <f t="shared" si="319"/>
        <v>0</v>
      </c>
      <c r="W265" s="65">
        <f t="shared" si="320"/>
        <v>0</v>
      </c>
      <c r="X265" s="65">
        <f t="shared" si="321"/>
        <v>0</v>
      </c>
      <c r="Y265" s="65">
        <f t="shared" si="322"/>
        <v>0</v>
      </c>
      <c r="Z265" s="65">
        <f t="shared" si="323"/>
        <v>0</v>
      </c>
      <c r="AA265" s="65">
        <f t="shared" si="324"/>
        <v>0</v>
      </c>
      <c r="AB265" s="65">
        <f t="shared" si="325"/>
        <v>0</v>
      </c>
    </row>
    <row r="266" spans="1:28" x14ac:dyDescent="0.25">
      <c r="A266" s="61"/>
      <c r="B266" s="49"/>
      <c r="C266" s="53"/>
      <c r="D266" s="51"/>
      <c r="E266" s="51"/>
      <c r="F266" s="51"/>
      <c r="G266" s="67">
        <f t="shared" si="326"/>
        <v>0</v>
      </c>
      <c r="H266" s="49"/>
      <c r="I266" s="67">
        <f t="shared" si="327"/>
        <v>0</v>
      </c>
      <c r="J266" s="66">
        <f>IF(ISBLANK($B266),0,VLOOKUP($B266,Listen!$A$2:$C$44,2,FALSE))</f>
        <v>0</v>
      </c>
      <c r="K266" s="66">
        <f>IF(ISBLANK($B266),0,VLOOKUP($B266,Listen!$A$2:$C$44,3,FALSE))</f>
        <v>0</v>
      </c>
      <c r="L266" s="54">
        <f t="shared" si="328"/>
        <v>0</v>
      </c>
      <c r="M266" s="54">
        <f t="shared" si="267"/>
        <v>0</v>
      </c>
      <c r="N266" s="54">
        <f t="shared" si="268"/>
        <v>0</v>
      </c>
      <c r="O266" s="54">
        <f t="shared" ref="O266" si="335">N266</f>
        <v>0</v>
      </c>
      <c r="P266" s="54">
        <f t="shared" si="318"/>
        <v>0</v>
      </c>
      <c r="Q266" s="54">
        <f t="shared" si="330"/>
        <v>0</v>
      </c>
      <c r="R266" s="54">
        <f t="shared" si="331"/>
        <v>0</v>
      </c>
      <c r="S266" s="65">
        <f t="shared" si="284"/>
        <v>0</v>
      </c>
      <c r="T266" s="65">
        <f>IF(C266=A_Stammdaten!$B$9,$I266-D_SAV!$U266,HLOOKUP(A_Stammdaten!$B$9-1,$V$4:$AB$2004,ROW(C266)-3,FALSE)-$U266)</f>
        <v>0</v>
      </c>
      <c r="U266" s="65">
        <f>HLOOKUP(A_Stammdaten!$B$9,$V$4:$AB$2004,ROW(C266)-3,FALSE)</f>
        <v>0</v>
      </c>
      <c r="V266" s="65">
        <f t="shared" si="319"/>
        <v>0</v>
      </c>
      <c r="W266" s="65">
        <f t="shared" si="320"/>
        <v>0</v>
      </c>
      <c r="X266" s="65">
        <f t="shared" si="321"/>
        <v>0</v>
      </c>
      <c r="Y266" s="65">
        <f t="shared" si="322"/>
        <v>0</v>
      </c>
      <c r="Z266" s="65">
        <f t="shared" si="323"/>
        <v>0</v>
      </c>
      <c r="AA266" s="65">
        <f t="shared" si="324"/>
        <v>0</v>
      </c>
      <c r="AB266" s="65">
        <f t="shared" si="325"/>
        <v>0</v>
      </c>
    </row>
    <row r="267" spans="1:28" x14ac:dyDescent="0.25">
      <c r="A267" s="61"/>
      <c r="B267" s="49"/>
      <c r="C267" s="53"/>
      <c r="D267" s="51"/>
      <c r="E267" s="51"/>
      <c r="F267" s="51"/>
      <c r="G267" s="67">
        <f t="shared" si="326"/>
        <v>0</v>
      </c>
      <c r="H267" s="49"/>
      <c r="I267" s="67">
        <f t="shared" si="327"/>
        <v>0</v>
      </c>
      <c r="J267" s="66">
        <f>IF(ISBLANK($B267),0,VLOOKUP($B267,Listen!$A$2:$C$44,2,FALSE))</f>
        <v>0</v>
      </c>
      <c r="K267" s="66">
        <f>IF(ISBLANK($B267),0,VLOOKUP($B267,Listen!$A$2:$C$44,3,FALSE))</f>
        <v>0</v>
      </c>
      <c r="L267" s="54">
        <f t="shared" si="328"/>
        <v>0</v>
      </c>
      <c r="M267" s="54">
        <f t="shared" si="267"/>
        <v>0</v>
      </c>
      <c r="N267" s="54">
        <f t="shared" si="268"/>
        <v>0</v>
      </c>
      <c r="O267" s="54">
        <f t="shared" ref="O267" si="336">N267</f>
        <v>0</v>
      </c>
      <c r="P267" s="54">
        <f t="shared" si="318"/>
        <v>0</v>
      </c>
      <c r="Q267" s="54">
        <f t="shared" si="330"/>
        <v>0</v>
      </c>
      <c r="R267" s="54">
        <f t="shared" si="331"/>
        <v>0</v>
      </c>
      <c r="S267" s="65">
        <f t="shared" si="284"/>
        <v>0</v>
      </c>
      <c r="T267" s="65">
        <f>IF(C267=A_Stammdaten!$B$9,$I267-D_SAV!$U267,HLOOKUP(A_Stammdaten!$B$9-1,$V$4:$AB$2004,ROW(C267)-3,FALSE)-$U267)</f>
        <v>0</v>
      </c>
      <c r="U267" s="65">
        <f>HLOOKUP(A_Stammdaten!$B$9,$V$4:$AB$2004,ROW(C267)-3,FALSE)</f>
        <v>0</v>
      </c>
      <c r="V267" s="65">
        <f t="shared" si="319"/>
        <v>0</v>
      </c>
      <c r="W267" s="65">
        <f t="shared" si="320"/>
        <v>0</v>
      </c>
      <c r="X267" s="65">
        <f t="shared" si="321"/>
        <v>0</v>
      </c>
      <c r="Y267" s="65">
        <f t="shared" si="322"/>
        <v>0</v>
      </c>
      <c r="Z267" s="65">
        <f t="shared" si="323"/>
        <v>0</v>
      </c>
      <c r="AA267" s="65">
        <f t="shared" si="324"/>
        <v>0</v>
      </c>
      <c r="AB267" s="65">
        <f t="shared" si="325"/>
        <v>0</v>
      </c>
    </row>
    <row r="268" spans="1:28" x14ac:dyDescent="0.25">
      <c r="A268" s="61"/>
      <c r="B268" s="49"/>
      <c r="C268" s="53"/>
      <c r="D268" s="51"/>
      <c r="E268" s="51"/>
      <c r="F268" s="51"/>
      <c r="G268" s="67">
        <f t="shared" si="326"/>
        <v>0</v>
      </c>
      <c r="H268" s="49"/>
      <c r="I268" s="67">
        <f t="shared" si="327"/>
        <v>0</v>
      </c>
      <c r="J268" s="66">
        <f>IF(ISBLANK($B268),0,VLOOKUP($B268,Listen!$A$2:$C$44,2,FALSE))</f>
        <v>0</v>
      </c>
      <c r="K268" s="66">
        <f>IF(ISBLANK($B268),0,VLOOKUP($B268,Listen!$A$2:$C$44,3,FALSE))</f>
        <v>0</v>
      </c>
      <c r="L268" s="54">
        <f t="shared" si="328"/>
        <v>0</v>
      </c>
      <c r="M268" s="54">
        <f t="shared" si="267"/>
        <v>0</v>
      </c>
      <c r="N268" s="54">
        <f t="shared" si="268"/>
        <v>0</v>
      </c>
      <c r="O268" s="54">
        <f t="shared" ref="O268" si="337">N268</f>
        <v>0</v>
      </c>
      <c r="P268" s="54">
        <f t="shared" si="318"/>
        <v>0</v>
      </c>
      <c r="Q268" s="54">
        <f t="shared" si="330"/>
        <v>0</v>
      </c>
      <c r="R268" s="54">
        <f t="shared" si="331"/>
        <v>0</v>
      </c>
      <c r="S268" s="65">
        <f t="shared" si="284"/>
        <v>0</v>
      </c>
      <c r="T268" s="65">
        <f>IF(C268=A_Stammdaten!$B$9,$I268-D_SAV!$U268,HLOOKUP(A_Stammdaten!$B$9-1,$V$4:$AB$2004,ROW(C268)-3,FALSE)-$U268)</f>
        <v>0</v>
      </c>
      <c r="U268" s="65">
        <f>HLOOKUP(A_Stammdaten!$B$9,$V$4:$AB$2004,ROW(C268)-3,FALSE)</f>
        <v>0</v>
      </c>
      <c r="V268" s="65">
        <f t="shared" si="319"/>
        <v>0</v>
      </c>
      <c r="W268" s="65">
        <f t="shared" si="320"/>
        <v>0</v>
      </c>
      <c r="X268" s="65">
        <f t="shared" si="321"/>
        <v>0</v>
      </c>
      <c r="Y268" s="65">
        <f t="shared" si="322"/>
        <v>0</v>
      </c>
      <c r="Z268" s="65">
        <f t="shared" si="323"/>
        <v>0</v>
      </c>
      <c r="AA268" s="65">
        <f t="shared" si="324"/>
        <v>0</v>
      </c>
      <c r="AB268" s="65">
        <f t="shared" si="325"/>
        <v>0</v>
      </c>
    </row>
    <row r="269" spans="1:28" x14ac:dyDescent="0.25">
      <c r="A269" s="61"/>
      <c r="B269" s="49"/>
      <c r="C269" s="53"/>
      <c r="D269" s="51"/>
      <c r="E269" s="51"/>
      <c r="F269" s="51"/>
      <c r="G269" s="67">
        <f t="shared" si="326"/>
        <v>0</v>
      </c>
      <c r="H269" s="49"/>
      <c r="I269" s="67">
        <f t="shared" si="327"/>
        <v>0</v>
      </c>
      <c r="J269" s="66">
        <f>IF(ISBLANK($B269),0,VLOOKUP($B269,Listen!$A$2:$C$44,2,FALSE))</f>
        <v>0</v>
      </c>
      <c r="K269" s="66">
        <f>IF(ISBLANK($B269),0,VLOOKUP($B269,Listen!$A$2:$C$44,3,FALSE))</f>
        <v>0</v>
      </c>
      <c r="L269" s="54">
        <f t="shared" si="328"/>
        <v>0</v>
      </c>
      <c r="M269" s="54">
        <f t="shared" si="267"/>
        <v>0</v>
      </c>
      <c r="N269" s="54">
        <f t="shared" si="268"/>
        <v>0</v>
      </c>
      <c r="O269" s="54">
        <f t="shared" ref="O269" si="338">N269</f>
        <v>0</v>
      </c>
      <c r="P269" s="54">
        <f t="shared" si="318"/>
        <v>0</v>
      </c>
      <c r="Q269" s="54">
        <f t="shared" si="330"/>
        <v>0</v>
      </c>
      <c r="R269" s="54">
        <f t="shared" si="331"/>
        <v>0</v>
      </c>
      <c r="S269" s="65">
        <f t="shared" si="284"/>
        <v>0</v>
      </c>
      <c r="T269" s="65">
        <f>IF(C269=A_Stammdaten!$B$9,$I269-D_SAV!$U269,HLOOKUP(A_Stammdaten!$B$9-1,$V$4:$AB$2004,ROW(C269)-3,FALSE)-$U269)</f>
        <v>0</v>
      </c>
      <c r="U269" s="65">
        <f>HLOOKUP(A_Stammdaten!$B$9,$V$4:$AB$2004,ROW(C269)-3,FALSE)</f>
        <v>0</v>
      </c>
      <c r="V269" s="65">
        <f t="shared" si="319"/>
        <v>0</v>
      </c>
      <c r="W269" s="65">
        <f t="shared" si="320"/>
        <v>0</v>
      </c>
      <c r="X269" s="65">
        <f t="shared" si="321"/>
        <v>0</v>
      </c>
      <c r="Y269" s="65">
        <f t="shared" si="322"/>
        <v>0</v>
      </c>
      <c r="Z269" s="65">
        <f t="shared" si="323"/>
        <v>0</v>
      </c>
      <c r="AA269" s="65">
        <f t="shared" si="324"/>
        <v>0</v>
      </c>
      <c r="AB269" s="65">
        <f t="shared" si="325"/>
        <v>0</v>
      </c>
    </row>
    <row r="270" spans="1:28" x14ac:dyDescent="0.25">
      <c r="A270" s="61"/>
      <c r="B270" s="49"/>
      <c r="C270" s="53"/>
      <c r="D270" s="51"/>
      <c r="E270" s="51"/>
      <c r="F270" s="51"/>
      <c r="G270" s="67">
        <f t="shared" si="326"/>
        <v>0</v>
      </c>
      <c r="H270" s="49"/>
      <c r="I270" s="67">
        <f t="shared" si="327"/>
        <v>0</v>
      </c>
      <c r="J270" s="66">
        <f>IF(ISBLANK($B270),0,VLOOKUP($B270,Listen!$A$2:$C$44,2,FALSE))</f>
        <v>0</v>
      </c>
      <c r="K270" s="66">
        <f>IF(ISBLANK($B270),0,VLOOKUP($B270,Listen!$A$2:$C$44,3,FALSE))</f>
        <v>0</v>
      </c>
      <c r="L270" s="54">
        <f t="shared" si="328"/>
        <v>0</v>
      </c>
      <c r="M270" s="54">
        <f t="shared" si="267"/>
        <v>0</v>
      </c>
      <c r="N270" s="54">
        <f t="shared" si="268"/>
        <v>0</v>
      </c>
      <c r="O270" s="54">
        <f t="shared" ref="O270" si="339">N270</f>
        <v>0</v>
      </c>
      <c r="P270" s="54">
        <f t="shared" si="318"/>
        <v>0</v>
      </c>
      <c r="Q270" s="54">
        <f t="shared" si="330"/>
        <v>0</v>
      </c>
      <c r="R270" s="54">
        <f t="shared" si="331"/>
        <v>0</v>
      </c>
      <c r="S270" s="65">
        <f t="shared" si="284"/>
        <v>0</v>
      </c>
      <c r="T270" s="65">
        <f>IF(C270=A_Stammdaten!$B$9,$I270-D_SAV!$U270,HLOOKUP(A_Stammdaten!$B$9-1,$V$4:$AB$2004,ROW(C270)-3,FALSE)-$U270)</f>
        <v>0</v>
      </c>
      <c r="U270" s="65">
        <f>HLOOKUP(A_Stammdaten!$B$9,$V$4:$AB$2004,ROW(C270)-3,FALSE)</f>
        <v>0</v>
      </c>
      <c r="V270" s="65">
        <f t="shared" si="319"/>
        <v>0</v>
      </c>
      <c r="W270" s="65">
        <f t="shared" si="320"/>
        <v>0</v>
      </c>
      <c r="X270" s="65">
        <f t="shared" si="321"/>
        <v>0</v>
      </c>
      <c r="Y270" s="65">
        <f t="shared" si="322"/>
        <v>0</v>
      </c>
      <c r="Z270" s="65">
        <f t="shared" si="323"/>
        <v>0</v>
      </c>
      <c r="AA270" s="65">
        <f t="shared" si="324"/>
        <v>0</v>
      </c>
      <c r="AB270" s="65">
        <f t="shared" si="325"/>
        <v>0</v>
      </c>
    </row>
    <row r="271" spans="1:28" x14ac:dyDescent="0.25">
      <c r="A271" s="61"/>
      <c r="B271" s="49"/>
      <c r="C271" s="53"/>
      <c r="D271" s="51"/>
      <c r="E271" s="51"/>
      <c r="F271" s="51"/>
      <c r="G271" s="67">
        <f t="shared" si="326"/>
        <v>0</v>
      </c>
      <c r="H271" s="49"/>
      <c r="I271" s="67">
        <f t="shared" si="327"/>
        <v>0</v>
      </c>
      <c r="J271" s="66">
        <f>IF(ISBLANK($B271),0,VLOOKUP($B271,Listen!$A$2:$C$44,2,FALSE))</f>
        <v>0</v>
      </c>
      <c r="K271" s="66">
        <f>IF(ISBLANK($B271),0,VLOOKUP($B271,Listen!$A$2:$C$44,3,FALSE))</f>
        <v>0</v>
      </c>
      <c r="L271" s="54">
        <f t="shared" si="328"/>
        <v>0</v>
      </c>
      <c r="M271" s="54">
        <f t="shared" si="267"/>
        <v>0</v>
      </c>
      <c r="N271" s="54">
        <f t="shared" si="268"/>
        <v>0</v>
      </c>
      <c r="O271" s="54">
        <f t="shared" ref="O271" si="340">N271</f>
        <v>0</v>
      </c>
      <c r="P271" s="54">
        <f t="shared" si="318"/>
        <v>0</v>
      </c>
      <c r="Q271" s="54">
        <f t="shared" si="330"/>
        <v>0</v>
      </c>
      <c r="R271" s="54">
        <f t="shared" si="331"/>
        <v>0</v>
      </c>
      <c r="S271" s="65">
        <f t="shared" si="284"/>
        <v>0</v>
      </c>
      <c r="T271" s="65">
        <f>IF(C271=A_Stammdaten!$B$9,$I271-D_SAV!$U271,HLOOKUP(A_Stammdaten!$B$9-1,$V$4:$AB$2004,ROW(C271)-3,FALSE)-$U271)</f>
        <v>0</v>
      </c>
      <c r="U271" s="65">
        <f>HLOOKUP(A_Stammdaten!$B$9,$V$4:$AB$2004,ROW(C271)-3,FALSE)</f>
        <v>0</v>
      </c>
      <c r="V271" s="65">
        <f t="shared" si="319"/>
        <v>0</v>
      </c>
      <c r="W271" s="65">
        <f t="shared" si="320"/>
        <v>0</v>
      </c>
      <c r="X271" s="65">
        <f t="shared" si="321"/>
        <v>0</v>
      </c>
      <c r="Y271" s="65">
        <f t="shared" si="322"/>
        <v>0</v>
      </c>
      <c r="Z271" s="65">
        <f t="shared" si="323"/>
        <v>0</v>
      </c>
      <c r="AA271" s="65">
        <f t="shared" si="324"/>
        <v>0</v>
      </c>
      <c r="AB271" s="65">
        <f t="shared" si="325"/>
        <v>0</v>
      </c>
    </row>
    <row r="272" spans="1:28" x14ac:dyDescent="0.25">
      <c r="A272" s="61"/>
      <c r="B272" s="49"/>
      <c r="C272" s="53"/>
      <c r="D272" s="51"/>
      <c r="E272" s="51"/>
      <c r="F272" s="51"/>
      <c r="G272" s="67">
        <f t="shared" si="326"/>
        <v>0</v>
      </c>
      <c r="H272" s="49"/>
      <c r="I272" s="67">
        <f t="shared" si="327"/>
        <v>0</v>
      </c>
      <c r="J272" s="66">
        <f>IF(ISBLANK($B272),0,VLOOKUP($B272,Listen!$A$2:$C$44,2,FALSE))</f>
        <v>0</v>
      </c>
      <c r="K272" s="66">
        <f>IF(ISBLANK($B272),0,VLOOKUP($B272,Listen!$A$2:$C$44,3,FALSE))</f>
        <v>0</v>
      </c>
      <c r="L272" s="54">
        <f t="shared" si="328"/>
        <v>0</v>
      </c>
      <c r="M272" s="54">
        <f t="shared" si="267"/>
        <v>0</v>
      </c>
      <c r="N272" s="54">
        <f t="shared" si="268"/>
        <v>0</v>
      </c>
      <c r="O272" s="54">
        <f t="shared" ref="O272" si="341">N272</f>
        <v>0</v>
      </c>
      <c r="P272" s="54">
        <f t="shared" si="318"/>
        <v>0</v>
      </c>
      <c r="Q272" s="54">
        <f t="shared" si="330"/>
        <v>0</v>
      </c>
      <c r="R272" s="54">
        <f t="shared" si="331"/>
        <v>0</v>
      </c>
      <c r="S272" s="65">
        <f t="shared" si="284"/>
        <v>0</v>
      </c>
      <c r="T272" s="65">
        <f>IF(C272=A_Stammdaten!$B$9,$I272-D_SAV!$U272,HLOOKUP(A_Stammdaten!$B$9-1,$V$4:$AB$2004,ROW(C272)-3,FALSE)-$U272)</f>
        <v>0</v>
      </c>
      <c r="U272" s="65">
        <f>HLOOKUP(A_Stammdaten!$B$9,$V$4:$AB$2004,ROW(C272)-3,FALSE)</f>
        <v>0</v>
      </c>
      <c r="V272" s="65">
        <f t="shared" si="319"/>
        <v>0</v>
      </c>
      <c r="W272" s="65">
        <f t="shared" si="320"/>
        <v>0</v>
      </c>
      <c r="X272" s="65">
        <f t="shared" si="321"/>
        <v>0</v>
      </c>
      <c r="Y272" s="65">
        <f t="shared" si="322"/>
        <v>0</v>
      </c>
      <c r="Z272" s="65">
        <f t="shared" si="323"/>
        <v>0</v>
      </c>
      <c r="AA272" s="65">
        <f t="shared" si="324"/>
        <v>0</v>
      </c>
      <c r="AB272" s="65">
        <f t="shared" si="325"/>
        <v>0</v>
      </c>
    </row>
    <row r="273" spans="1:28" x14ac:dyDescent="0.25">
      <c r="A273" s="61"/>
      <c r="B273" s="49"/>
      <c r="C273" s="53"/>
      <c r="D273" s="51"/>
      <c r="E273" s="51"/>
      <c r="F273" s="51"/>
      <c r="G273" s="67">
        <f t="shared" si="326"/>
        <v>0</v>
      </c>
      <c r="H273" s="49"/>
      <c r="I273" s="67">
        <f t="shared" si="327"/>
        <v>0</v>
      </c>
      <c r="J273" s="66">
        <f>IF(ISBLANK($B273),0,VLOOKUP($B273,Listen!$A$2:$C$44,2,FALSE))</f>
        <v>0</v>
      </c>
      <c r="K273" s="66">
        <f>IF(ISBLANK($B273),0,VLOOKUP($B273,Listen!$A$2:$C$44,3,FALSE))</f>
        <v>0</v>
      </c>
      <c r="L273" s="54">
        <f t="shared" si="328"/>
        <v>0</v>
      </c>
      <c r="M273" s="54">
        <f t="shared" si="267"/>
        <v>0</v>
      </c>
      <c r="N273" s="54">
        <f t="shared" si="268"/>
        <v>0</v>
      </c>
      <c r="O273" s="54">
        <f t="shared" ref="O273" si="342">N273</f>
        <v>0</v>
      </c>
      <c r="P273" s="54">
        <f t="shared" si="318"/>
        <v>0</v>
      </c>
      <c r="Q273" s="54">
        <f t="shared" si="330"/>
        <v>0</v>
      </c>
      <c r="R273" s="54">
        <f t="shared" si="331"/>
        <v>0</v>
      </c>
      <c r="S273" s="65">
        <f t="shared" si="284"/>
        <v>0</v>
      </c>
      <c r="T273" s="65">
        <f>IF(C273=A_Stammdaten!$B$9,$I273-D_SAV!$U273,HLOOKUP(A_Stammdaten!$B$9-1,$V$4:$AB$2004,ROW(C273)-3,FALSE)-$U273)</f>
        <v>0</v>
      </c>
      <c r="U273" s="65">
        <f>HLOOKUP(A_Stammdaten!$B$9,$V$4:$AB$2004,ROW(C273)-3,FALSE)</f>
        <v>0</v>
      </c>
      <c r="V273" s="65">
        <f t="shared" si="319"/>
        <v>0</v>
      </c>
      <c r="W273" s="65">
        <f t="shared" si="320"/>
        <v>0</v>
      </c>
      <c r="X273" s="65">
        <f t="shared" si="321"/>
        <v>0</v>
      </c>
      <c r="Y273" s="65">
        <f t="shared" si="322"/>
        <v>0</v>
      </c>
      <c r="Z273" s="65">
        <f t="shared" si="323"/>
        <v>0</v>
      </c>
      <c r="AA273" s="65">
        <f t="shared" si="324"/>
        <v>0</v>
      </c>
      <c r="AB273" s="65">
        <f t="shared" si="325"/>
        <v>0</v>
      </c>
    </row>
    <row r="274" spans="1:28" x14ac:dyDescent="0.25">
      <c r="A274" s="61"/>
      <c r="B274" s="49"/>
      <c r="C274" s="53"/>
      <c r="D274" s="51"/>
      <c r="E274" s="51"/>
      <c r="F274" s="51"/>
      <c r="G274" s="67">
        <f t="shared" si="326"/>
        <v>0</v>
      </c>
      <c r="H274" s="49"/>
      <c r="I274" s="67">
        <f t="shared" si="327"/>
        <v>0</v>
      </c>
      <c r="J274" s="66">
        <f>IF(ISBLANK($B274),0,VLOOKUP($B274,Listen!$A$2:$C$44,2,FALSE))</f>
        <v>0</v>
      </c>
      <c r="K274" s="66">
        <f>IF(ISBLANK($B274),0,VLOOKUP($B274,Listen!$A$2:$C$44,3,FALSE))</f>
        <v>0</v>
      </c>
      <c r="L274" s="54">
        <f t="shared" si="328"/>
        <v>0</v>
      </c>
      <c r="M274" s="54">
        <f t="shared" si="267"/>
        <v>0</v>
      </c>
      <c r="N274" s="54">
        <f t="shared" si="268"/>
        <v>0</v>
      </c>
      <c r="O274" s="54">
        <f t="shared" ref="O274" si="343">N274</f>
        <v>0</v>
      </c>
      <c r="P274" s="54">
        <f t="shared" si="318"/>
        <v>0</v>
      </c>
      <c r="Q274" s="54">
        <f t="shared" si="330"/>
        <v>0</v>
      </c>
      <c r="R274" s="54">
        <f t="shared" si="331"/>
        <v>0</v>
      </c>
      <c r="S274" s="65">
        <f t="shared" si="284"/>
        <v>0</v>
      </c>
      <c r="T274" s="65">
        <f>IF(C274=A_Stammdaten!$B$9,$I274-D_SAV!$U274,HLOOKUP(A_Stammdaten!$B$9-1,$V$4:$AB$2004,ROW(C274)-3,FALSE)-$U274)</f>
        <v>0</v>
      </c>
      <c r="U274" s="65">
        <f>HLOOKUP(A_Stammdaten!$B$9,$V$4:$AB$2004,ROW(C274)-3,FALSE)</f>
        <v>0</v>
      </c>
      <c r="V274" s="65">
        <f t="shared" si="319"/>
        <v>0</v>
      </c>
      <c r="W274" s="65">
        <f t="shared" si="320"/>
        <v>0</v>
      </c>
      <c r="X274" s="65">
        <f t="shared" si="321"/>
        <v>0</v>
      </c>
      <c r="Y274" s="65">
        <f t="shared" si="322"/>
        <v>0</v>
      </c>
      <c r="Z274" s="65">
        <f t="shared" si="323"/>
        <v>0</v>
      </c>
      <c r="AA274" s="65">
        <f t="shared" si="324"/>
        <v>0</v>
      </c>
      <c r="AB274" s="65">
        <f t="shared" si="325"/>
        <v>0</v>
      </c>
    </row>
    <row r="275" spans="1:28" x14ac:dyDescent="0.25">
      <c r="A275" s="61"/>
      <c r="B275" s="49"/>
      <c r="C275" s="53"/>
      <c r="D275" s="51"/>
      <c r="E275" s="51"/>
      <c r="F275" s="51"/>
      <c r="G275" s="67">
        <f t="shared" si="326"/>
        <v>0</v>
      </c>
      <c r="H275" s="49"/>
      <c r="I275" s="67">
        <f t="shared" si="327"/>
        <v>0</v>
      </c>
      <c r="J275" s="66">
        <f>IF(ISBLANK($B275),0,VLOOKUP($B275,Listen!$A$2:$C$44,2,FALSE))</f>
        <v>0</v>
      </c>
      <c r="K275" s="66">
        <f>IF(ISBLANK($B275),0,VLOOKUP($B275,Listen!$A$2:$C$44,3,FALSE))</f>
        <v>0</v>
      </c>
      <c r="L275" s="54">
        <f t="shared" si="328"/>
        <v>0</v>
      </c>
      <c r="M275" s="54">
        <f t="shared" si="267"/>
        <v>0</v>
      </c>
      <c r="N275" s="54">
        <f t="shared" si="268"/>
        <v>0</v>
      </c>
      <c r="O275" s="54">
        <f t="shared" ref="O275" si="344">N275</f>
        <v>0</v>
      </c>
      <c r="P275" s="54">
        <f t="shared" si="318"/>
        <v>0</v>
      </c>
      <c r="Q275" s="54">
        <f t="shared" si="330"/>
        <v>0</v>
      </c>
      <c r="R275" s="54">
        <f t="shared" si="331"/>
        <v>0</v>
      </c>
      <c r="S275" s="65">
        <f t="shared" si="284"/>
        <v>0</v>
      </c>
      <c r="T275" s="65">
        <f>IF(C275=A_Stammdaten!$B$9,$I275-D_SAV!$U275,HLOOKUP(A_Stammdaten!$B$9-1,$V$4:$AB$2004,ROW(C275)-3,FALSE)-$U275)</f>
        <v>0</v>
      </c>
      <c r="U275" s="65">
        <f>HLOOKUP(A_Stammdaten!$B$9,$V$4:$AB$2004,ROW(C275)-3,FALSE)</f>
        <v>0</v>
      </c>
      <c r="V275" s="65">
        <f t="shared" si="319"/>
        <v>0</v>
      </c>
      <c r="W275" s="65">
        <f t="shared" si="320"/>
        <v>0</v>
      </c>
      <c r="X275" s="65">
        <f t="shared" si="321"/>
        <v>0</v>
      </c>
      <c r="Y275" s="65">
        <f t="shared" si="322"/>
        <v>0</v>
      </c>
      <c r="Z275" s="65">
        <f t="shared" si="323"/>
        <v>0</v>
      </c>
      <c r="AA275" s="65">
        <f t="shared" si="324"/>
        <v>0</v>
      </c>
      <c r="AB275" s="65">
        <f t="shared" si="325"/>
        <v>0</v>
      </c>
    </row>
    <row r="276" spans="1:28" x14ac:dyDescent="0.25">
      <c r="A276" s="61"/>
      <c r="B276" s="49"/>
      <c r="C276" s="53"/>
      <c r="D276" s="51"/>
      <c r="E276" s="51"/>
      <c r="F276" s="51"/>
      <c r="G276" s="67">
        <f t="shared" si="326"/>
        <v>0</v>
      </c>
      <c r="H276" s="49"/>
      <c r="I276" s="67">
        <f t="shared" si="327"/>
        <v>0</v>
      </c>
      <c r="J276" s="66">
        <f>IF(ISBLANK($B276),0,VLOOKUP($B276,Listen!$A$2:$C$44,2,FALSE))</f>
        <v>0</v>
      </c>
      <c r="K276" s="66">
        <f>IF(ISBLANK($B276),0,VLOOKUP($B276,Listen!$A$2:$C$44,3,FALSE))</f>
        <v>0</v>
      </c>
      <c r="L276" s="54">
        <f t="shared" si="328"/>
        <v>0</v>
      </c>
      <c r="M276" s="54">
        <f t="shared" si="267"/>
        <v>0</v>
      </c>
      <c r="N276" s="54">
        <f t="shared" si="268"/>
        <v>0</v>
      </c>
      <c r="O276" s="54">
        <f t="shared" ref="O276" si="345">N276</f>
        <v>0</v>
      </c>
      <c r="P276" s="54">
        <f t="shared" si="318"/>
        <v>0</v>
      </c>
      <c r="Q276" s="54">
        <f t="shared" si="330"/>
        <v>0</v>
      </c>
      <c r="R276" s="54">
        <f t="shared" si="331"/>
        <v>0</v>
      </c>
      <c r="S276" s="65">
        <f t="shared" si="284"/>
        <v>0</v>
      </c>
      <c r="T276" s="65">
        <f>IF(C276=A_Stammdaten!$B$9,$I276-D_SAV!$U276,HLOOKUP(A_Stammdaten!$B$9-1,$V$4:$AB$2004,ROW(C276)-3,FALSE)-$U276)</f>
        <v>0</v>
      </c>
      <c r="U276" s="65">
        <f>HLOOKUP(A_Stammdaten!$B$9,$V$4:$AB$2004,ROW(C276)-3,FALSE)</f>
        <v>0</v>
      </c>
      <c r="V276" s="65">
        <f t="shared" si="319"/>
        <v>0</v>
      </c>
      <c r="W276" s="65">
        <f t="shared" si="320"/>
        <v>0</v>
      </c>
      <c r="X276" s="65">
        <f t="shared" si="321"/>
        <v>0</v>
      </c>
      <c r="Y276" s="65">
        <f t="shared" si="322"/>
        <v>0</v>
      </c>
      <c r="Z276" s="65">
        <f t="shared" si="323"/>
        <v>0</v>
      </c>
      <c r="AA276" s="65">
        <f t="shared" si="324"/>
        <v>0</v>
      </c>
      <c r="AB276" s="65">
        <f t="shared" si="325"/>
        <v>0</v>
      </c>
    </row>
    <row r="277" spans="1:28" x14ac:dyDescent="0.25">
      <c r="A277" s="61"/>
      <c r="B277" s="49"/>
      <c r="C277" s="53"/>
      <c r="D277" s="51"/>
      <c r="E277" s="51"/>
      <c r="F277" s="51"/>
      <c r="G277" s="67">
        <f t="shared" si="326"/>
        <v>0</v>
      </c>
      <c r="H277" s="49"/>
      <c r="I277" s="67">
        <f t="shared" si="327"/>
        <v>0</v>
      </c>
      <c r="J277" s="66">
        <f>IF(ISBLANK($B277),0,VLOOKUP($B277,Listen!$A$2:$C$44,2,FALSE))</f>
        <v>0</v>
      </c>
      <c r="K277" s="66">
        <f>IF(ISBLANK($B277),0,VLOOKUP($B277,Listen!$A$2:$C$44,3,FALSE))</f>
        <v>0</v>
      </c>
      <c r="L277" s="54">
        <f t="shared" si="328"/>
        <v>0</v>
      </c>
      <c r="M277" s="54">
        <f t="shared" ref="M277:M340" si="346">L277</f>
        <v>0</v>
      </c>
      <c r="N277" s="54">
        <f t="shared" ref="N277:N340" si="347">M277</f>
        <v>0</v>
      </c>
      <c r="O277" s="54">
        <f t="shared" ref="O277:P292" si="348">N277</f>
        <v>0</v>
      </c>
      <c r="P277" s="54">
        <f t="shared" si="348"/>
        <v>0</v>
      </c>
      <c r="Q277" s="54">
        <f t="shared" si="330"/>
        <v>0</v>
      </c>
      <c r="R277" s="54">
        <f t="shared" si="331"/>
        <v>0</v>
      </c>
      <c r="S277" s="65">
        <f t="shared" si="284"/>
        <v>0</v>
      </c>
      <c r="T277" s="65">
        <f>IF(C277=A_Stammdaten!$B$9,$I277-D_SAV!$U277,HLOOKUP(A_Stammdaten!$B$9-1,$V$4:$AB$2004,ROW(C277)-3,FALSE)-$U277)</f>
        <v>0</v>
      </c>
      <c r="U277" s="65">
        <f>HLOOKUP(A_Stammdaten!$B$9,$V$4:$AB$2004,ROW(C277)-3,FALSE)</f>
        <v>0</v>
      </c>
      <c r="V277" s="65">
        <f t="shared" si="319"/>
        <v>0</v>
      </c>
      <c r="W277" s="65">
        <f t="shared" si="320"/>
        <v>0</v>
      </c>
      <c r="X277" s="65">
        <f t="shared" si="321"/>
        <v>0</v>
      </c>
      <c r="Y277" s="65">
        <f t="shared" si="322"/>
        <v>0</v>
      </c>
      <c r="Z277" s="65">
        <f t="shared" si="323"/>
        <v>0</v>
      </c>
      <c r="AA277" s="65">
        <f t="shared" si="324"/>
        <v>0</v>
      </c>
      <c r="AB277" s="65">
        <f t="shared" si="325"/>
        <v>0</v>
      </c>
    </row>
    <row r="278" spans="1:28" x14ac:dyDescent="0.25">
      <c r="A278" s="61"/>
      <c r="B278" s="49"/>
      <c r="C278" s="53"/>
      <c r="D278" s="51"/>
      <c r="E278" s="51"/>
      <c r="F278" s="51"/>
      <c r="G278" s="67">
        <f t="shared" si="326"/>
        <v>0</v>
      </c>
      <c r="H278" s="49"/>
      <c r="I278" s="67">
        <f t="shared" si="327"/>
        <v>0</v>
      </c>
      <c r="J278" s="66">
        <f>IF(ISBLANK($B278),0,VLOOKUP($B278,Listen!$A$2:$C$44,2,FALSE))</f>
        <v>0</v>
      </c>
      <c r="K278" s="66">
        <f>IF(ISBLANK($B278),0,VLOOKUP($B278,Listen!$A$2:$C$44,3,FALSE))</f>
        <v>0</v>
      </c>
      <c r="L278" s="54">
        <f t="shared" si="328"/>
        <v>0</v>
      </c>
      <c r="M278" s="54">
        <f t="shared" si="346"/>
        <v>0</v>
      </c>
      <c r="N278" s="54">
        <f t="shared" si="347"/>
        <v>0</v>
      </c>
      <c r="O278" s="54">
        <f t="shared" ref="O278" si="349">N278</f>
        <v>0</v>
      </c>
      <c r="P278" s="54">
        <f t="shared" si="348"/>
        <v>0</v>
      </c>
      <c r="Q278" s="54">
        <f t="shared" si="330"/>
        <v>0</v>
      </c>
      <c r="R278" s="54">
        <f t="shared" si="331"/>
        <v>0</v>
      </c>
      <c r="S278" s="65">
        <f t="shared" si="284"/>
        <v>0</v>
      </c>
      <c r="T278" s="65">
        <f>IF(C278=A_Stammdaten!$B$9,$I278-D_SAV!$U278,HLOOKUP(A_Stammdaten!$B$9-1,$V$4:$AB$2004,ROW(C278)-3,FALSE)-$U278)</f>
        <v>0</v>
      </c>
      <c r="U278" s="65">
        <f>HLOOKUP(A_Stammdaten!$B$9,$V$4:$AB$2004,ROW(C278)-3,FALSE)</f>
        <v>0</v>
      </c>
      <c r="V278" s="65">
        <f t="shared" si="319"/>
        <v>0</v>
      </c>
      <c r="W278" s="65">
        <f t="shared" si="320"/>
        <v>0</v>
      </c>
      <c r="X278" s="65">
        <f t="shared" si="321"/>
        <v>0</v>
      </c>
      <c r="Y278" s="65">
        <f t="shared" si="322"/>
        <v>0</v>
      </c>
      <c r="Z278" s="65">
        <f t="shared" si="323"/>
        <v>0</v>
      </c>
      <c r="AA278" s="65">
        <f t="shared" si="324"/>
        <v>0</v>
      </c>
      <c r="AB278" s="65">
        <f t="shared" si="325"/>
        <v>0</v>
      </c>
    </row>
    <row r="279" spans="1:28" x14ac:dyDescent="0.25">
      <c r="A279" s="61"/>
      <c r="B279" s="49"/>
      <c r="C279" s="53"/>
      <c r="D279" s="51"/>
      <c r="E279" s="51"/>
      <c r="F279" s="51"/>
      <c r="G279" s="67">
        <f t="shared" si="326"/>
        <v>0</v>
      </c>
      <c r="H279" s="49"/>
      <c r="I279" s="67">
        <f t="shared" si="327"/>
        <v>0</v>
      </c>
      <c r="J279" s="66">
        <f>IF(ISBLANK($B279),0,VLOOKUP($B279,Listen!$A$2:$C$44,2,FALSE))</f>
        <v>0</v>
      </c>
      <c r="K279" s="66">
        <f>IF(ISBLANK($B279),0,VLOOKUP($B279,Listen!$A$2:$C$44,3,FALSE))</f>
        <v>0</v>
      </c>
      <c r="L279" s="54">
        <f t="shared" si="328"/>
        <v>0</v>
      </c>
      <c r="M279" s="54">
        <f t="shared" si="346"/>
        <v>0</v>
      </c>
      <c r="N279" s="54">
        <f t="shared" si="347"/>
        <v>0</v>
      </c>
      <c r="O279" s="54">
        <f t="shared" ref="O279" si="350">N279</f>
        <v>0</v>
      </c>
      <c r="P279" s="54">
        <f t="shared" si="348"/>
        <v>0</v>
      </c>
      <c r="Q279" s="54">
        <f t="shared" si="330"/>
        <v>0</v>
      </c>
      <c r="R279" s="54">
        <f t="shared" si="331"/>
        <v>0</v>
      </c>
      <c r="S279" s="65">
        <f t="shared" si="284"/>
        <v>0</v>
      </c>
      <c r="T279" s="65">
        <f>IF(C279=A_Stammdaten!$B$9,$I279-D_SAV!$U279,HLOOKUP(A_Stammdaten!$B$9-1,$V$4:$AB$2004,ROW(C279)-3,FALSE)-$U279)</f>
        <v>0</v>
      </c>
      <c r="U279" s="65">
        <f>HLOOKUP(A_Stammdaten!$B$9,$V$4:$AB$2004,ROW(C279)-3,FALSE)</f>
        <v>0</v>
      </c>
      <c r="V279" s="65">
        <f t="shared" si="319"/>
        <v>0</v>
      </c>
      <c r="W279" s="65">
        <f t="shared" si="320"/>
        <v>0</v>
      </c>
      <c r="X279" s="65">
        <f t="shared" si="321"/>
        <v>0</v>
      </c>
      <c r="Y279" s="65">
        <f t="shared" si="322"/>
        <v>0</v>
      </c>
      <c r="Z279" s="65">
        <f t="shared" si="323"/>
        <v>0</v>
      </c>
      <c r="AA279" s="65">
        <f t="shared" si="324"/>
        <v>0</v>
      </c>
      <c r="AB279" s="65">
        <f t="shared" si="325"/>
        <v>0</v>
      </c>
    </row>
    <row r="280" spans="1:28" x14ac:dyDescent="0.25">
      <c r="A280" s="61"/>
      <c r="B280" s="49"/>
      <c r="C280" s="53"/>
      <c r="D280" s="51"/>
      <c r="E280" s="51"/>
      <c r="F280" s="51"/>
      <c r="G280" s="67">
        <f t="shared" si="326"/>
        <v>0</v>
      </c>
      <c r="H280" s="49"/>
      <c r="I280" s="67">
        <f t="shared" si="327"/>
        <v>0</v>
      </c>
      <c r="J280" s="66">
        <f>IF(ISBLANK($B280),0,VLOOKUP($B280,Listen!$A$2:$C$44,2,FALSE))</f>
        <v>0</v>
      </c>
      <c r="K280" s="66">
        <f>IF(ISBLANK($B280),0,VLOOKUP($B280,Listen!$A$2:$C$44,3,FALSE))</f>
        <v>0</v>
      </c>
      <c r="L280" s="54">
        <f t="shared" si="328"/>
        <v>0</v>
      </c>
      <c r="M280" s="54">
        <f t="shared" si="346"/>
        <v>0</v>
      </c>
      <c r="N280" s="54">
        <f t="shared" si="347"/>
        <v>0</v>
      </c>
      <c r="O280" s="54">
        <f t="shared" ref="O280" si="351">N280</f>
        <v>0</v>
      </c>
      <c r="P280" s="54">
        <f t="shared" si="348"/>
        <v>0</v>
      </c>
      <c r="Q280" s="54">
        <f t="shared" si="330"/>
        <v>0</v>
      </c>
      <c r="R280" s="54">
        <f t="shared" si="331"/>
        <v>0</v>
      </c>
      <c r="S280" s="65">
        <f t="shared" si="284"/>
        <v>0</v>
      </c>
      <c r="T280" s="65">
        <f>IF(C280=A_Stammdaten!$B$9,$I280-D_SAV!$U280,HLOOKUP(A_Stammdaten!$B$9-1,$V$4:$AB$2004,ROW(C280)-3,FALSE)-$U280)</f>
        <v>0</v>
      </c>
      <c r="U280" s="65">
        <f>HLOOKUP(A_Stammdaten!$B$9,$V$4:$AB$2004,ROW(C280)-3,FALSE)</f>
        <v>0</v>
      </c>
      <c r="V280" s="65">
        <f t="shared" si="319"/>
        <v>0</v>
      </c>
      <c r="W280" s="65">
        <f t="shared" si="320"/>
        <v>0</v>
      </c>
      <c r="X280" s="65">
        <f t="shared" si="321"/>
        <v>0</v>
      </c>
      <c r="Y280" s="65">
        <f t="shared" si="322"/>
        <v>0</v>
      </c>
      <c r="Z280" s="65">
        <f t="shared" si="323"/>
        <v>0</v>
      </c>
      <c r="AA280" s="65">
        <f t="shared" si="324"/>
        <v>0</v>
      </c>
      <c r="AB280" s="65">
        <f t="shared" si="325"/>
        <v>0</v>
      </c>
    </row>
    <row r="281" spans="1:28" x14ac:dyDescent="0.25">
      <c r="A281" s="61"/>
      <c r="B281" s="49"/>
      <c r="C281" s="53"/>
      <c r="D281" s="51"/>
      <c r="E281" s="51"/>
      <c r="F281" s="51"/>
      <c r="G281" s="67">
        <f t="shared" si="326"/>
        <v>0</v>
      </c>
      <c r="H281" s="49"/>
      <c r="I281" s="67">
        <f t="shared" si="327"/>
        <v>0</v>
      </c>
      <c r="J281" s="66">
        <f>IF(ISBLANK($B281),0,VLOOKUP($B281,Listen!$A$2:$C$44,2,FALSE))</f>
        <v>0</v>
      </c>
      <c r="K281" s="66">
        <f>IF(ISBLANK($B281),0,VLOOKUP($B281,Listen!$A$2:$C$44,3,FALSE))</f>
        <v>0</v>
      </c>
      <c r="L281" s="54">
        <f t="shared" si="328"/>
        <v>0</v>
      </c>
      <c r="M281" s="54">
        <f t="shared" si="346"/>
        <v>0</v>
      </c>
      <c r="N281" s="54">
        <f t="shared" si="347"/>
        <v>0</v>
      </c>
      <c r="O281" s="54">
        <f t="shared" ref="O281" si="352">N281</f>
        <v>0</v>
      </c>
      <c r="P281" s="54">
        <f t="shared" si="348"/>
        <v>0</v>
      </c>
      <c r="Q281" s="54">
        <f t="shared" si="330"/>
        <v>0</v>
      </c>
      <c r="R281" s="54">
        <f t="shared" si="331"/>
        <v>0</v>
      </c>
      <c r="S281" s="65">
        <f t="shared" si="284"/>
        <v>0</v>
      </c>
      <c r="T281" s="65">
        <f>IF(C281=A_Stammdaten!$B$9,$I281-D_SAV!$U281,HLOOKUP(A_Stammdaten!$B$9-1,$V$4:$AB$2004,ROW(C281)-3,FALSE)-$U281)</f>
        <v>0</v>
      </c>
      <c r="U281" s="65">
        <f>HLOOKUP(A_Stammdaten!$B$9,$V$4:$AB$2004,ROW(C281)-3,FALSE)</f>
        <v>0</v>
      </c>
      <c r="V281" s="65">
        <f t="shared" si="319"/>
        <v>0</v>
      </c>
      <c r="W281" s="65">
        <f t="shared" si="320"/>
        <v>0</v>
      </c>
      <c r="X281" s="65">
        <f t="shared" si="321"/>
        <v>0</v>
      </c>
      <c r="Y281" s="65">
        <f t="shared" si="322"/>
        <v>0</v>
      </c>
      <c r="Z281" s="65">
        <f t="shared" si="323"/>
        <v>0</v>
      </c>
      <c r="AA281" s="65">
        <f t="shared" si="324"/>
        <v>0</v>
      </c>
      <c r="AB281" s="65">
        <f t="shared" si="325"/>
        <v>0</v>
      </c>
    </row>
    <row r="282" spans="1:28" x14ac:dyDescent="0.25">
      <c r="A282" s="61"/>
      <c r="B282" s="49"/>
      <c r="C282" s="53"/>
      <c r="D282" s="51"/>
      <c r="E282" s="51"/>
      <c r="F282" s="51"/>
      <c r="G282" s="67">
        <f t="shared" si="326"/>
        <v>0</v>
      </c>
      <c r="H282" s="49"/>
      <c r="I282" s="67">
        <f t="shared" si="327"/>
        <v>0</v>
      </c>
      <c r="J282" s="66">
        <f>IF(ISBLANK($B282),0,VLOOKUP($B282,Listen!$A$2:$C$44,2,FALSE))</f>
        <v>0</v>
      </c>
      <c r="K282" s="66">
        <f>IF(ISBLANK($B282),0,VLOOKUP($B282,Listen!$A$2:$C$44,3,FALSE))</f>
        <v>0</v>
      </c>
      <c r="L282" s="54">
        <f t="shared" si="328"/>
        <v>0</v>
      </c>
      <c r="M282" s="54">
        <f t="shared" si="346"/>
        <v>0</v>
      </c>
      <c r="N282" s="54">
        <f t="shared" si="347"/>
        <v>0</v>
      </c>
      <c r="O282" s="54">
        <f t="shared" ref="O282" si="353">N282</f>
        <v>0</v>
      </c>
      <c r="P282" s="54">
        <f t="shared" si="348"/>
        <v>0</v>
      </c>
      <c r="Q282" s="54">
        <f t="shared" si="330"/>
        <v>0</v>
      </c>
      <c r="R282" s="54">
        <f t="shared" si="331"/>
        <v>0</v>
      </c>
      <c r="S282" s="65">
        <f t="shared" si="284"/>
        <v>0</v>
      </c>
      <c r="T282" s="65">
        <f>IF(C282=A_Stammdaten!$B$9,$I282-D_SAV!$U282,HLOOKUP(A_Stammdaten!$B$9-1,$V$4:$AB$2004,ROW(C282)-3,FALSE)-$U282)</f>
        <v>0</v>
      </c>
      <c r="U282" s="65">
        <f>HLOOKUP(A_Stammdaten!$B$9,$V$4:$AB$2004,ROW(C282)-3,FALSE)</f>
        <v>0</v>
      </c>
      <c r="V282" s="65">
        <f t="shared" si="319"/>
        <v>0</v>
      </c>
      <c r="W282" s="65">
        <f t="shared" si="320"/>
        <v>0</v>
      </c>
      <c r="X282" s="65">
        <f t="shared" si="321"/>
        <v>0</v>
      </c>
      <c r="Y282" s="65">
        <f t="shared" si="322"/>
        <v>0</v>
      </c>
      <c r="Z282" s="65">
        <f t="shared" si="323"/>
        <v>0</v>
      </c>
      <c r="AA282" s="65">
        <f t="shared" si="324"/>
        <v>0</v>
      </c>
      <c r="AB282" s="65">
        <f t="shared" si="325"/>
        <v>0</v>
      </c>
    </row>
    <row r="283" spans="1:28" x14ac:dyDescent="0.25">
      <c r="A283" s="61"/>
      <c r="B283" s="49"/>
      <c r="C283" s="53"/>
      <c r="D283" s="51"/>
      <c r="E283" s="51"/>
      <c r="F283" s="51"/>
      <c r="G283" s="67">
        <f t="shared" si="326"/>
        <v>0</v>
      </c>
      <c r="H283" s="49"/>
      <c r="I283" s="67">
        <f t="shared" si="327"/>
        <v>0</v>
      </c>
      <c r="J283" s="66">
        <f>IF(ISBLANK($B283),0,VLOOKUP($B283,Listen!$A$2:$C$44,2,FALSE))</f>
        <v>0</v>
      </c>
      <c r="K283" s="66">
        <f>IF(ISBLANK($B283),0,VLOOKUP($B283,Listen!$A$2:$C$44,3,FALSE))</f>
        <v>0</v>
      </c>
      <c r="L283" s="54">
        <f t="shared" si="328"/>
        <v>0</v>
      </c>
      <c r="M283" s="54">
        <f t="shared" si="346"/>
        <v>0</v>
      </c>
      <c r="N283" s="54">
        <f t="shared" si="347"/>
        <v>0</v>
      </c>
      <c r="O283" s="54">
        <f t="shared" ref="O283" si="354">N283</f>
        <v>0</v>
      </c>
      <c r="P283" s="54">
        <f t="shared" si="348"/>
        <v>0</v>
      </c>
      <c r="Q283" s="54">
        <f t="shared" si="330"/>
        <v>0</v>
      </c>
      <c r="R283" s="54">
        <f t="shared" si="331"/>
        <v>0</v>
      </c>
      <c r="S283" s="65">
        <f t="shared" si="284"/>
        <v>0</v>
      </c>
      <c r="T283" s="65">
        <f>IF(C283=A_Stammdaten!$B$9,$I283-D_SAV!$U283,HLOOKUP(A_Stammdaten!$B$9-1,$V$4:$AB$2004,ROW(C283)-3,FALSE)-$U283)</f>
        <v>0</v>
      </c>
      <c r="U283" s="65">
        <f>HLOOKUP(A_Stammdaten!$B$9,$V$4:$AB$2004,ROW(C283)-3,FALSE)</f>
        <v>0</v>
      </c>
      <c r="V283" s="65">
        <f t="shared" si="319"/>
        <v>0</v>
      </c>
      <c r="W283" s="65">
        <f t="shared" si="320"/>
        <v>0</v>
      </c>
      <c r="X283" s="65">
        <f t="shared" si="321"/>
        <v>0</v>
      </c>
      <c r="Y283" s="65">
        <f t="shared" si="322"/>
        <v>0</v>
      </c>
      <c r="Z283" s="65">
        <f t="shared" si="323"/>
        <v>0</v>
      </c>
      <c r="AA283" s="65">
        <f t="shared" si="324"/>
        <v>0</v>
      </c>
      <c r="AB283" s="65">
        <f t="shared" si="325"/>
        <v>0</v>
      </c>
    </row>
    <row r="284" spans="1:28" x14ac:dyDescent="0.25">
      <c r="A284" s="61"/>
      <c r="B284" s="49"/>
      <c r="C284" s="53"/>
      <c r="D284" s="51"/>
      <c r="E284" s="51"/>
      <c r="F284" s="51"/>
      <c r="G284" s="67">
        <f t="shared" si="326"/>
        <v>0</v>
      </c>
      <c r="H284" s="49"/>
      <c r="I284" s="67">
        <f t="shared" si="327"/>
        <v>0</v>
      </c>
      <c r="J284" s="66">
        <f>IF(ISBLANK($B284),0,VLOOKUP($B284,Listen!$A$2:$C$44,2,FALSE))</f>
        <v>0</v>
      </c>
      <c r="K284" s="66">
        <f>IF(ISBLANK($B284),0,VLOOKUP($B284,Listen!$A$2:$C$44,3,FALSE))</f>
        <v>0</v>
      </c>
      <c r="L284" s="54">
        <f t="shared" si="328"/>
        <v>0</v>
      </c>
      <c r="M284" s="54">
        <f t="shared" si="346"/>
        <v>0</v>
      </c>
      <c r="N284" s="54">
        <f t="shared" si="347"/>
        <v>0</v>
      </c>
      <c r="O284" s="54">
        <f t="shared" ref="O284" si="355">N284</f>
        <v>0</v>
      </c>
      <c r="P284" s="54">
        <f t="shared" si="348"/>
        <v>0</v>
      </c>
      <c r="Q284" s="54">
        <f t="shared" si="330"/>
        <v>0</v>
      </c>
      <c r="R284" s="54">
        <f t="shared" si="331"/>
        <v>0</v>
      </c>
      <c r="S284" s="65">
        <f t="shared" si="284"/>
        <v>0</v>
      </c>
      <c r="T284" s="65">
        <f>IF(C284=A_Stammdaten!$B$9,$I284-D_SAV!$U284,HLOOKUP(A_Stammdaten!$B$9-1,$V$4:$AB$2004,ROW(C284)-3,FALSE)-$U284)</f>
        <v>0</v>
      </c>
      <c r="U284" s="65">
        <f>HLOOKUP(A_Stammdaten!$B$9,$V$4:$AB$2004,ROW(C284)-3,FALSE)</f>
        <v>0</v>
      </c>
      <c r="V284" s="65">
        <f t="shared" si="319"/>
        <v>0</v>
      </c>
      <c r="W284" s="65">
        <f t="shared" si="320"/>
        <v>0</v>
      </c>
      <c r="X284" s="65">
        <f t="shared" si="321"/>
        <v>0</v>
      </c>
      <c r="Y284" s="65">
        <f t="shared" si="322"/>
        <v>0</v>
      </c>
      <c r="Z284" s="65">
        <f t="shared" si="323"/>
        <v>0</v>
      </c>
      <c r="AA284" s="65">
        <f t="shared" si="324"/>
        <v>0</v>
      </c>
      <c r="AB284" s="65">
        <f t="shared" si="325"/>
        <v>0</v>
      </c>
    </row>
    <row r="285" spans="1:28" x14ac:dyDescent="0.25">
      <c r="A285" s="61"/>
      <c r="B285" s="49"/>
      <c r="C285" s="53"/>
      <c r="D285" s="51"/>
      <c r="E285" s="51"/>
      <c r="F285" s="51"/>
      <c r="G285" s="67">
        <f t="shared" si="326"/>
        <v>0</v>
      </c>
      <c r="H285" s="49"/>
      <c r="I285" s="67">
        <f t="shared" si="327"/>
        <v>0</v>
      </c>
      <c r="J285" s="66">
        <f>IF(ISBLANK($B285),0,VLOOKUP($B285,Listen!$A$2:$C$44,2,FALSE))</f>
        <v>0</v>
      </c>
      <c r="K285" s="66">
        <f>IF(ISBLANK($B285),0,VLOOKUP($B285,Listen!$A$2:$C$44,3,FALSE))</f>
        <v>0</v>
      </c>
      <c r="L285" s="54">
        <f t="shared" si="328"/>
        <v>0</v>
      </c>
      <c r="M285" s="54">
        <f t="shared" si="346"/>
        <v>0</v>
      </c>
      <c r="N285" s="54">
        <f t="shared" si="347"/>
        <v>0</v>
      </c>
      <c r="O285" s="54">
        <f t="shared" ref="O285" si="356">N285</f>
        <v>0</v>
      </c>
      <c r="P285" s="54">
        <f t="shared" si="348"/>
        <v>0</v>
      </c>
      <c r="Q285" s="54">
        <f t="shared" si="330"/>
        <v>0</v>
      </c>
      <c r="R285" s="54">
        <f t="shared" si="331"/>
        <v>0</v>
      </c>
      <c r="S285" s="65">
        <f t="shared" si="284"/>
        <v>0</v>
      </c>
      <c r="T285" s="65">
        <f>IF(C285=A_Stammdaten!$B$9,$I285-D_SAV!$U285,HLOOKUP(A_Stammdaten!$B$9-1,$V$4:$AB$2004,ROW(C285)-3,FALSE)-$U285)</f>
        <v>0</v>
      </c>
      <c r="U285" s="65">
        <f>HLOOKUP(A_Stammdaten!$B$9,$V$4:$AB$2004,ROW(C285)-3,FALSE)</f>
        <v>0</v>
      </c>
      <c r="V285" s="65">
        <f t="shared" si="319"/>
        <v>0</v>
      </c>
      <c r="W285" s="65">
        <f t="shared" si="320"/>
        <v>0</v>
      </c>
      <c r="X285" s="65">
        <f t="shared" si="321"/>
        <v>0</v>
      </c>
      <c r="Y285" s="65">
        <f t="shared" si="322"/>
        <v>0</v>
      </c>
      <c r="Z285" s="65">
        <f t="shared" si="323"/>
        <v>0</v>
      </c>
      <c r="AA285" s="65">
        <f t="shared" si="324"/>
        <v>0</v>
      </c>
      <c r="AB285" s="65">
        <f t="shared" si="325"/>
        <v>0</v>
      </c>
    </row>
    <row r="286" spans="1:28" x14ac:dyDescent="0.25">
      <c r="A286" s="61"/>
      <c r="B286" s="49"/>
      <c r="C286" s="53"/>
      <c r="D286" s="51"/>
      <c r="E286" s="51"/>
      <c r="F286" s="51"/>
      <c r="G286" s="67">
        <f t="shared" si="326"/>
        <v>0</v>
      </c>
      <c r="H286" s="49"/>
      <c r="I286" s="67">
        <f t="shared" si="327"/>
        <v>0</v>
      </c>
      <c r="J286" s="66">
        <f>IF(ISBLANK($B286),0,VLOOKUP($B286,Listen!$A$2:$C$44,2,FALSE))</f>
        <v>0</v>
      </c>
      <c r="K286" s="66">
        <f>IF(ISBLANK($B286),0,VLOOKUP($B286,Listen!$A$2:$C$44,3,FALSE))</f>
        <v>0</v>
      </c>
      <c r="L286" s="54">
        <f t="shared" si="328"/>
        <v>0</v>
      </c>
      <c r="M286" s="54">
        <f t="shared" si="346"/>
        <v>0</v>
      </c>
      <c r="N286" s="54">
        <f t="shared" si="347"/>
        <v>0</v>
      </c>
      <c r="O286" s="54">
        <f t="shared" ref="O286" si="357">N286</f>
        <v>0</v>
      </c>
      <c r="P286" s="54">
        <f t="shared" si="348"/>
        <v>0</v>
      </c>
      <c r="Q286" s="54">
        <f t="shared" si="330"/>
        <v>0</v>
      </c>
      <c r="R286" s="54">
        <f t="shared" si="331"/>
        <v>0</v>
      </c>
      <c r="S286" s="65">
        <f t="shared" si="284"/>
        <v>0</v>
      </c>
      <c r="T286" s="65">
        <f>IF(C286=A_Stammdaten!$B$9,$I286-D_SAV!$U286,HLOOKUP(A_Stammdaten!$B$9-1,$V$4:$AB$2004,ROW(C286)-3,FALSE)-$U286)</f>
        <v>0</v>
      </c>
      <c r="U286" s="65">
        <f>HLOOKUP(A_Stammdaten!$B$9,$V$4:$AB$2004,ROW(C286)-3,FALSE)</f>
        <v>0</v>
      </c>
      <c r="V286" s="65">
        <f t="shared" si="319"/>
        <v>0</v>
      </c>
      <c r="W286" s="65">
        <f t="shared" si="320"/>
        <v>0</v>
      </c>
      <c r="X286" s="65">
        <f t="shared" si="321"/>
        <v>0</v>
      </c>
      <c r="Y286" s="65">
        <f t="shared" si="322"/>
        <v>0</v>
      </c>
      <c r="Z286" s="65">
        <f t="shared" si="323"/>
        <v>0</v>
      </c>
      <c r="AA286" s="65">
        <f t="shared" si="324"/>
        <v>0</v>
      </c>
      <c r="AB286" s="65">
        <f t="shared" si="325"/>
        <v>0</v>
      </c>
    </row>
    <row r="287" spans="1:28" x14ac:dyDescent="0.25">
      <c r="A287" s="61"/>
      <c r="B287" s="49"/>
      <c r="C287" s="53"/>
      <c r="D287" s="51"/>
      <c r="E287" s="51"/>
      <c r="F287" s="51"/>
      <c r="G287" s="67">
        <f t="shared" si="326"/>
        <v>0</v>
      </c>
      <c r="H287" s="49"/>
      <c r="I287" s="67">
        <f t="shared" si="327"/>
        <v>0</v>
      </c>
      <c r="J287" s="66">
        <f>IF(ISBLANK($B287),0,VLOOKUP($B287,Listen!$A$2:$C$44,2,FALSE))</f>
        <v>0</v>
      </c>
      <c r="K287" s="66">
        <f>IF(ISBLANK($B287),0,VLOOKUP($B287,Listen!$A$2:$C$44,3,FALSE))</f>
        <v>0</v>
      </c>
      <c r="L287" s="54">
        <f t="shared" si="328"/>
        <v>0</v>
      </c>
      <c r="M287" s="54">
        <f t="shared" si="346"/>
        <v>0</v>
      </c>
      <c r="N287" s="54">
        <f t="shared" si="347"/>
        <v>0</v>
      </c>
      <c r="O287" s="54">
        <f t="shared" ref="O287" si="358">N287</f>
        <v>0</v>
      </c>
      <c r="P287" s="54">
        <f t="shared" si="348"/>
        <v>0</v>
      </c>
      <c r="Q287" s="54">
        <f t="shared" si="330"/>
        <v>0</v>
      </c>
      <c r="R287" s="54">
        <f t="shared" si="331"/>
        <v>0</v>
      </c>
      <c r="S287" s="65">
        <f t="shared" si="284"/>
        <v>0</v>
      </c>
      <c r="T287" s="65">
        <f>IF(C287=A_Stammdaten!$B$9,$I287-D_SAV!$U287,HLOOKUP(A_Stammdaten!$B$9-1,$V$4:$AB$2004,ROW(C287)-3,FALSE)-$U287)</f>
        <v>0</v>
      </c>
      <c r="U287" s="65">
        <f>HLOOKUP(A_Stammdaten!$B$9,$V$4:$AB$2004,ROW(C287)-3,FALSE)</f>
        <v>0</v>
      </c>
      <c r="V287" s="65">
        <f t="shared" si="319"/>
        <v>0</v>
      </c>
      <c r="W287" s="65">
        <f t="shared" si="320"/>
        <v>0</v>
      </c>
      <c r="X287" s="65">
        <f t="shared" si="321"/>
        <v>0</v>
      </c>
      <c r="Y287" s="65">
        <f t="shared" si="322"/>
        <v>0</v>
      </c>
      <c r="Z287" s="65">
        <f t="shared" si="323"/>
        <v>0</v>
      </c>
      <c r="AA287" s="65">
        <f t="shared" si="324"/>
        <v>0</v>
      </c>
      <c r="AB287" s="65">
        <f t="shared" si="325"/>
        <v>0</v>
      </c>
    </row>
    <row r="288" spans="1:28" x14ac:dyDescent="0.25">
      <c r="A288" s="61"/>
      <c r="B288" s="49"/>
      <c r="C288" s="53"/>
      <c r="D288" s="51"/>
      <c r="E288" s="51"/>
      <c r="F288" s="51"/>
      <c r="G288" s="67">
        <f t="shared" si="326"/>
        <v>0</v>
      </c>
      <c r="H288" s="49"/>
      <c r="I288" s="67">
        <f t="shared" si="327"/>
        <v>0</v>
      </c>
      <c r="J288" s="66">
        <f>IF(ISBLANK($B288),0,VLOOKUP($B288,Listen!$A$2:$C$44,2,FALSE))</f>
        <v>0</v>
      </c>
      <c r="K288" s="66">
        <f>IF(ISBLANK($B288),0,VLOOKUP($B288,Listen!$A$2:$C$44,3,FALSE))</f>
        <v>0</v>
      </c>
      <c r="L288" s="54">
        <f t="shared" si="328"/>
        <v>0</v>
      </c>
      <c r="M288" s="54">
        <f t="shared" si="346"/>
        <v>0</v>
      </c>
      <c r="N288" s="54">
        <f t="shared" si="347"/>
        <v>0</v>
      </c>
      <c r="O288" s="54">
        <f t="shared" ref="O288" si="359">N288</f>
        <v>0</v>
      </c>
      <c r="P288" s="54">
        <f t="shared" si="348"/>
        <v>0</v>
      </c>
      <c r="Q288" s="54">
        <f t="shared" si="330"/>
        <v>0</v>
      </c>
      <c r="R288" s="54">
        <f t="shared" si="331"/>
        <v>0</v>
      </c>
      <c r="S288" s="65">
        <f t="shared" si="284"/>
        <v>0</v>
      </c>
      <c r="T288" s="65">
        <f>IF(C288=A_Stammdaten!$B$9,$I288-D_SAV!$U288,HLOOKUP(A_Stammdaten!$B$9-1,$V$4:$AB$2004,ROW(C288)-3,FALSE)-$U288)</f>
        <v>0</v>
      </c>
      <c r="U288" s="65">
        <f>HLOOKUP(A_Stammdaten!$B$9,$V$4:$AB$2004,ROW(C288)-3,FALSE)</f>
        <v>0</v>
      </c>
      <c r="V288" s="65">
        <f t="shared" si="319"/>
        <v>0</v>
      </c>
      <c r="W288" s="65">
        <f t="shared" si="320"/>
        <v>0</v>
      </c>
      <c r="X288" s="65">
        <f t="shared" si="321"/>
        <v>0</v>
      </c>
      <c r="Y288" s="65">
        <f t="shared" si="322"/>
        <v>0</v>
      </c>
      <c r="Z288" s="65">
        <f t="shared" si="323"/>
        <v>0</v>
      </c>
      <c r="AA288" s="65">
        <f t="shared" si="324"/>
        <v>0</v>
      </c>
      <c r="AB288" s="65">
        <f t="shared" si="325"/>
        <v>0</v>
      </c>
    </row>
    <row r="289" spans="1:28" x14ac:dyDescent="0.25">
      <c r="A289" s="61"/>
      <c r="B289" s="49"/>
      <c r="C289" s="53"/>
      <c r="D289" s="51"/>
      <c r="E289" s="51"/>
      <c r="F289" s="51"/>
      <c r="G289" s="67">
        <f t="shared" si="326"/>
        <v>0</v>
      </c>
      <c r="H289" s="49"/>
      <c r="I289" s="67">
        <f t="shared" si="327"/>
        <v>0</v>
      </c>
      <c r="J289" s="66">
        <f>IF(ISBLANK($B289),0,VLOOKUP($B289,Listen!$A$2:$C$44,2,FALSE))</f>
        <v>0</v>
      </c>
      <c r="K289" s="66">
        <f>IF(ISBLANK($B289),0,VLOOKUP($B289,Listen!$A$2:$C$44,3,FALSE))</f>
        <v>0</v>
      </c>
      <c r="L289" s="54">
        <f t="shared" si="328"/>
        <v>0</v>
      </c>
      <c r="M289" s="54">
        <f t="shared" si="346"/>
        <v>0</v>
      </c>
      <c r="N289" s="54">
        <f t="shared" si="347"/>
        <v>0</v>
      </c>
      <c r="O289" s="54">
        <f t="shared" ref="O289" si="360">N289</f>
        <v>0</v>
      </c>
      <c r="P289" s="54">
        <f t="shared" si="348"/>
        <v>0</v>
      </c>
      <c r="Q289" s="54">
        <f t="shared" si="330"/>
        <v>0</v>
      </c>
      <c r="R289" s="54">
        <f t="shared" si="331"/>
        <v>0</v>
      </c>
      <c r="S289" s="65">
        <f t="shared" si="284"/>
        <v>0</v>
      </c>
      <c r="T289" s="65">
        <f>IF(C289=A_Stammdaten!$B$9,$I289-D_SAV!$U289,HLOOKUP(A_Stammdaten!$B$9-1,$V$4:$AB$2004,ROW(C289)-3,FALSE)-$U289)</f>
        <v>0</v>
      </c>
      <c r="U289" s="65">
        <f>HLOOKUP(A_Stammdaten!$B$9,$V$4:$AB$2004,ROW(C289)-3,FALSE)</f>
        <v>0</v>
      </c>
      <c r="V289" s="65">
        <f t="shared" si="319"/>
        <v>0</v>
      </c>
      <c r="W289" s="65">
        <f t="shared" si="320"/>
        <v>0</v>
      </c>
      <c r="X289" s="65">
        <f t="shared" si="321"/>
        <v>0</v>
      </c>
      <c r="Y289" s="65">
        <f t="shared" si="322"/>
        <v>0</v>
      </c>
      <c r="Z289" s="65">
        <f t="shared" si="323"/>
        <v>0</v>
      </c>
      <c r="AA289" s="65">
        <f t="shared" si="324"/>
        <v>0</v>
      </c>
      <c r="AB289" s="65">
        <f t="shared" si="325"/>
        <v>0</v>
      </c>
    </row>
    <row r="290" spans="1:28" x14ac:dyDescent="0.25">
      <c r="A290" s="61"/>
      <c r="B290" s="49"/>
      <c r="C290" s="53"/>
      <c r="D290" s="51"/>
      <c r="E290" s="51"/>
      <c r="F290" s="51"/>
      <c r="G290" s="67">
        <f t="shared" si="326"/>
        <v>0</v>
      </c>
      <c r="H290" s="49"/>
      <c r="I290" s="67">
        <f t="shared" si="327"/>
        <v>0</v>
      </c>
      <c r="J290" s="66">
        <f>IF(ISBLANK($B290),0,VLOOKUP($B290,Listen!$A$2:$C$44,2,FALSE))</f>
        <v>0</v>
      </c>
      <c r="K290" s="66">
        <f>IF(ISBLANK($B290),0,VLOOKUP($B290,Listen!$A$2:$C$44,3,FALSE))</f>
        <v>0</v>
      </c>
      <c r="L290" s="54">
        <f t="shared" si="328"/>
        <v>0</v>
      </c>
      <c r="M290" s="54">
        <f t="shared" si="346"/>
        <v>0</v>
      </c>
      <c r="N290" s="54">
        <f t="shared" si="347"/>
        <v>0</v>
      </c>
      <c r="O290" s="54">
        <f t="shared" ref="O290" si="361">N290</f>
        <v>0</v>
      </c>
      <c r="P290" s="54">
        <f t="shared" si="348"/>
        <v>0</v>
      </c>
      <c r="Q290" s="54">
        <f t="shared" si="330"/>
        <v>0</v>
      </c>
      <c r="R290" s="54">
        <f t="shared" si="331"/>
        <v>0</v>
      </c>
      <c r="S290" s="65">
        <f t="shared" si="284"/>
        <v>0</v>
      </c>
      <c r="T290" s="65">
        <f>IF(C290=A_Stammdaten!$B$9,$I290-D_SAV!$U290,HLOOKUP(A_Stammdaten!$B$9-1,$V$4:$AB$2004,ROW(C290)-3,FALSE)-$U290)</f>
        <v>0</v>
      </c>
      <c r="U290" s="65">
        <f>HLOOKUP(A_Stammdaten!$B$9,$V$4:$AB$2004,ROW(C290)-3,FALSE)</f>
        <v>0</v>
      </c>
      <c r="V290" s="65">
        <f t="shared" si="319"/>
        <v>0</v>
      </c>
      <c r="W290" s="65">
        <f t="shared" si="320"/>
        <v>0</v>
      </c>
      <c r="X290" s="65">
        <f t="shared" si="321"/>
        <v>0</v>
      </c>
      <c r="Y290" s="65">
        <f t="shared" si="322"/>
        <v>0</v>
      </c>
      <c r="Z290" s="65">
        <f t="shared" si="323"/>
        <v>0</v>
      </c>
      <c r="AA290" s="65">
        <f t="shared" si="324"/>
        <v>0</v>
      </c>
      <c r="AB290" s="65">
        <f t="shared" si="325"/>
        <v>0</v>
      </c>
    </row>
    <row r="291" spans="1:28" x14ac:dyDescent="0.25">
      <c r="A291" s="61"/>
      <c r="B291" s="49"/>
      <c r="C291" s="53"/>
      <c r="D291" s="51"/>
      <c r="E291" s="51"/>
      <c r="F291" s="51"/>
      <c r="G291" s="67">
        <f t="shared" si="326"/>
        <v>0</v>
      </c>
      <c r="H291" s="49"/>
      <c r="I291" s="67">
        <f t="shared" si="327"/>
        <v>0</v>
      </c>
      <c r="J291" s="66">
        <f>IF(ISBLANK($B291),0,VLOOKUP($B291,Listen!$A$2:$C$44,2,FALSE))</f>
        <v>0</v>
      </c>
      <c r="K291" s="66">
        <f>IF(ISBLANK($B291),0,VLOOKUP($B291,Listen!$A$2:$C$44,3,FALSE))</f>
        <v>0</v>
      </c>
      <c r="L291" s="54">
        <f t="shared" si="328"/>
        <v>0</v>
      </c>
      <c r="M291" s="54">
        <f t="shared" si="346"/>
        <v>0</v>
      </c>
      <c r="N291" s="54">
        <f t="shared" si="347"/>
        <v>0</v>
      </c>
      <c r="O291" s="54">
        <f t="shared" ref="O291" si="362">N291</f>
        <v>0</v>
      </c>
      <c r="P291" s="54">
        <f t="shared" si="348"/>
        <v>0</v>
      </c>
      <c r="Q291" s="54">
        <f t="shared" si="330"/>
        <v>0</v>
      </c>
      <c r="R291" s="54">
        <f t="shared" si="331"/>
        <v>0</v>
      </c>
      <c r="S291" s="65">
        <f t="shared" ref="S291:S354" si="363">U291+T291</f>
        <v>0</v>
      </c>
      <c r="T291" s="65">
        <f>IF(C291=A_Stammdaten!$B$9,$I291-D_SAV!$U291,HLOOKUP(A_Stammdaten!$B$9-1,$V$4:$AB$2004,ROW(C291)-3,FALSE)-$U291)</f>
        <v>0</v>
      </c>
      <c r="U291" s="65">
        <f>HLOOKUP(A_Stammdaten!$B$9,$V$4:$AB$2004,ROW(C291)-3,FALSE)</f>
        <v>0</v>
      </c>
      <c r="V291" s="65">
        <f t="shared" si="319"/>
        <v>0</v>
      </c>
      <c r="W291" s="65">
        <f t="shared" si="320"/>
        <v>0</v>
      </c>
      <c r="X291" s="65">
        <f t="shared" si="321"/>
        <v>0</v>
      </c>
      <c r="Y291" s="65">
        <f t="shared" si="322"/>
        <v>0</v>
      </c>
      <c r="Z291" s="65">
        <f t="shared" si="323"/>
        <v>0</v>
      </c>
      <c r="AA291" s="65">
        <f t="shared" si="324"/>
        <v>0</v>
      </c>
      <c r="AB291" s="65">
        <f t="shared" si="325"/>
        <v>0</v>
      </c>
    </row>
    <row r="292" spans="1:28" x14ac:dyDescent="0.25">
      <c r="A292" s="61"/>
      <c r="B292" s="49"/>
      <c r="C292" s="53"/>
      <c r="D292" s="51"/>
      <c r="E292" s="51"/>
      <c r="F292" s="51"/>
      <c r="G292" s="67">
        <f t="shared" si="326"/>
        <v>0</v>
      </c>
      <c r="H292" s="49"/>
      <c r="I292" s="67">
        <f t="shared" si="327"/>
        <v>0</v>
      </c>
      <c r="J292" s="66">
        <f>IF(ISBLANK($B292),0,VLOOKUP($B292,Listen!$A$2:$C$44,2,FALSE))</f>
        <v>0</v>
      </c>
      <c r="K292" s="66">
        <f>IF(ISBLANK($B292),0,VLOOKUP($B292,Listen!$A$2:$C$44,3,FALSE))</f>
        <v>0</v>
      </c>
      <c r="L292" s="54">
        <f t="shared" si="328"/>
        <v>0</v>
      </c>
      <c r="M292" s="54">
        <f t="shared" si="346"/>
        <v>0</v>
      </c>
      <c r="N292" s="54">
        <f t="shared" si="347"/>
        <v>0</v>
      </c>
      <c r="O292" s="54">
        <f t="shared" ref="O292" si="364">N292</f>
        <v>0</v>
      </c>
      <c r="P292" s="54">
        <f t="shared" si="348"/>
        <v>0</v>
      </c>
      <c r="Q292" s="54">
        <f t="shared" si="330"/>
        <v>0</v>
      </c>
      <c r="R292" s="54">
        <f t="shared" si="331"/>
        <v>0</v>
      </c>
      <c r="S292" s="65">
        <f t="shared" si="363"/>
        <v>0</v>
      </c>
      <c r="T292" s="65">
        <f>IF(C292=A_Stammdaten!$B$9,$I292-D_SAV!$U292,HLOOKUP(A_Stammdaten!$B$9-1,$V$4:$AB$2004,ROW(C292)-3,FALSE)-$U292)</f>
        <v>0</v>
      </c>
      <c r="U292" s="65">
        <f>HLOOKUP(A_Stammdaten!$B$9,$V$4:$AB$2004,ROW(C292)-3,FALSE)</f>
        <v>0</v>
      </c>
      <c r="V292" s="65">
        <f t="shared" si="319"/>
        <v>0</v>
      </c>
      <c r="W292" s="65">
        <f t="shared" si="320"/>
        <v>0</v>
      </c>
      <c r="X292" s="65">
        <f t="shared" si="321"/>
        <v>0</v>
      </c>
      <c r="Y292" s="65">
        <f t="shared" si="322"/>
        <v>0</v>
      </c>
      <c r="Z292" s="65">
        <f t="shared" si="323"/>
        <v>0</v>
      </c>
      <c r="AA292" s="65">
        <f t="shared" si="324"/>
        <v>0</v>
      </c>
      <c r="AB292" s="65">
        <f t="shared" si="325"/>
        <v>0</v>
      </c>
    </row>
    <row r="293" spans="1:28" x14ac:dyDescent="0.25">
      <c r="A293" s="61"/>
      <c r="B293" s="49"/>
      <c r="C293" s="53"/>
      <c r="D293" s="51"/>
      <c r="E293" s="51"/>
      <c r="F293" s="51"/>
      <c r="G293" s="67">
        <f t="shared" si="326"/>
        <v>0</v>
      </c>
      <c r="H293" s="49"/>
      <c r="I293" s="67">
        <f t="shared" si="327"/>
        <v>0</v>
      </c>
      <c r="J293" s="66">
        <f>IF(ISBLANK($B293),0,VLOOKUP($B293,Listen!$A$2:$C$44,2,FALSE))</f>
        <v>0</v>
      </c>
      <c r="K293" s="66">
        <f>IF(ISBLANK($B293),0,VLOOKUP($B293,Listen!$A$2:$C$44,3,FALSE))</f>
        <v>0</v>
      </c>
      <c r="L293" s="54">
        <f t="shared" si="328"/>
        <v>0</v>
      </c>
      <c r="M293" s="54">
        <f t="shared" si="346"/>
        <v>0</v>
      </c>
      <c r="N293" s="54">
        <f t="shared" si="347"/>
        <v>0</v>
      </c>
      <c r="O293" s="54">
        <f t="shared" ref="O293:P308" si="365">N293</f>
        <v>0</v>
      </c>
      <c r="P293" s="54">
        <f t="shared" si="365"/>
        <v>0</v>
      </c>
      <c r="Q293" s="54">
        <f t="shared" si="330"/>
        <v>0</v>
      </c>
      <c r="R293" s="54">
        <f t="shared" si="331"/>
        <v>0</v>
      </c>
      <c r="S293" s="65">
        <f t="shared" si="363"/>
        <v>0</v>
      </c>
      <c r="T293" s="65">
        <f>IF(C293=A_Stammdaten!$B$9,$I293-D_SAV!$U293,HLOOKUP(A_Stammdaten!$B$9-1,$V$4:$AB$2004,ROW(C293)-3,FALSE)-$U293)</f>
        <v>0</v>
      </c>
      <c r="U293" s="65">
        <f>HLOOKUP(A_Stammdaten!$B$9,$V$4:$AB$2004,ROW(C293)-3,FALSE)</f>
        <v>0</v>
      </c>
      <c r="V293" s="65">
        <f t="shared" si="319"/>
        <v>0</v>
      </c>
      <c r="W293" s="65">
        <f t="shared" si="320"/>
        <v>0</v>
      </c>
      <c r="X293" s="65">
        <f t="shared" si="321"/>
        <v>0</v>
      </c>
      <c r="Y293" s="65">
        <f t="shared" si="322"/>
        <v>0</v>
      </c>
      <c r="Z293" s="65">
        <f t="shared" si="323"/>
        <v>0</v>
      </c>
      <c r="AA293" s="65">
        <f t="shared" si="324"/>
        <v>0</v>
      </c>
      <c r="AB293" s="65">
        <f t="shared" si="325"/>
        <v>0</v>
      </c>
    </row>
    <row r="294" spans="1:28" x14ac:dyDescent="0.25">
      <c r="A294" s="61"/>
      <c r="B294" s="49"/>
      <c r="C294" s="53"/>
      <c r="D294" s="51"/>
      <c r="E294" s="51"/>
      <c r="F294" s="51"/>
      <c r="G294" s="67">
        <f t="shared" si="326"/>
        <v>0</v>
      </c>
      <c r="H294" s="49"/>
      <c r="I294" s="67">
        <f t="shared" si="327"/>
        <v>0</v>
      </c>
      <c r="J294" s="66">
        <f>IF(ISBLANK($B294),0,VLOOKUP($B294,Listen!$A$2:$C$44,2,FALSE))</f>
        <v>0</v>
      </c>
      <c r="K294" s="66">
        <f>IF(ISBLANK($B294),0,VLOOKUP($B294,Listen!$A$2:$C$44,3,FALSE))</f>
        <v>0</v>
      </c>
      <c r="L294" s="54">
        <f t="shared" si="328"/>
        <v>0</v>
      </c>
      <c r="M294" s="54">
        <f t="shared" si="346"/>
        <v>0</v>
      </c>
      <c r="N294" s="54">
        <f t="shared" si="347"/>
        <v>0</v>
      </c>
      <c r="O294" s="54">
        <f t="shared" ref="O294" si="366">N294</f>
        <v>0</v>
      </c>
      <c r="P294" s="54">
        <f t="shared" si="365"/>
        <v>0</v>
      </c>
      <c r="Q294" s="54">
        <f t="shared" si="330"/>
        <v>0</v>
      </c>
      <c r="R294" s="54">
        <f t="shared" si="331"/>
        <v>0</v>
      </c>
      <c r="S294" s="65">
        <f t="shared" si="363"/>
        <v>0</v>
      </c>
      <c r="T294" s="65">
        <f>IF(C294=A_Stammdaten!$B$9,$I294-D_SAV!$U294,HLOOKUP(A_Stammdaten!$B$9-1,$V$4:$AB$2004,ROW(C294)-3,FALSE)-$U294)</f>
        <v>0</v>
      </c>
      <c r="U294" s="65">
        <f>HLOOKUP(A_Stammdaten!$B$9,$V$4:$AB$2004,ROW(C294)-3,FALSE)</f>
        <v>0</v>
      </c>
      <c r="V294" s="65">
        <f t="shared" si="319"/>
        <v>0</v>
      </c>
      <c r="W294" s="65">
        <f t="shared" si="320"/>
        <v>0</v>
      </c>
      <c r="X294" s="65">
        <f t="shared" si="321"/>
        <v>0</v>
      </c>
      <c r="Y294" s="65">
        <f t="shared" si="322"/>
        <v>0</v>
      </c>
      <c r="Z294" s="65">
        <f t="shared" si="323"/>
        <v>0</v>
      </c>
      <c r="AA294" s="65">
        <f t="shared" si="324"/>
        <v>0</v>
      </c>
      <c r="AB294" s="65">
        <f t="shared" si="325"/>
        <v>0</v>
      </c>
    </row>
    <row r="295" spans="1:28" x14ac:dyDescent="0.25">
      <c r="A295" s="61"/>
      <c r="B295" s="49"/>
      <c r="C295" s="53"/>
      <c r="D295" s="51"/>
      <c r="E295" s="51"/>
      <c r="F295" s="51"/>
      <c r="G295" s="67">
        <f t="shared" si="326"/>
        <v>0</v>
      </c>
      <c r="H295" s="49"/>
      <c r="I295" s="67">
        <f t="shared" si="327"/>
        <v>0</v>
      </c>
      <c r="J295" s="66">
        <f>IF(ISBLANK($B295),0,VLOOKUP($B295,Listen!$A$2:$C$44,2,FALSE))</f>
        <v>0</v>
      </c>
      <c r="K295" s="66">
        <f>IF(ISBLANK($B295),0,VLOOKUP($B295,Listen!$A$2:$C$44,3,FALSE))</f>
        <v>0</v>
      </c>
      <c r="L295" s="54">
        <f t="shared" si="328"/>
        <v>0</v>
      </c>
      <c r="M295" s="54">
        <f t="shared" si="346"/>
        <v>0</v>
      </c>
      <c r="N295" s="54">
        <f t="shared" si="347"/>
        <v>0</v>
      </c>
      <c r="O295" s="54">
        <f t="shared" ref="O295" si="367">N295</f>
        <v>0</v>
      </c>
      <c r="P295" s="54">
        <f t="shared" si="365"/>
        <v>0</v>
      </c>
      <c r="Q295" s="54">
        <f t="shared" si="330"/>
        <v>0</v>
      </c>
      <c r="R295" s="54">
        <f t="shared" si="331"/>
        <v>0</v>
      </c>
      <c r="S295" s="65">
        <f t="shared" si="363"/>
        <v>0</v>
      </c>
      <c r="T295" s="65">
        <f>IF(C295=A_Stammdaten!$B$9,$I295-D_SAV!$U295,HLOOKUP(A_Stammdaten!$B$9-1,$V$4:$AB$2004,ROW(C295)-3,FALSE)-$U295)</f>
        <v>0</v>
      </c>
      <c r="U295" s="65">
        <f>HLOOKUP(A_Stammdaten!$B$9,$V$4:$AB$2004,ROW(C295)-3,FALSE)</f>
        <v>0</v>
      </c>
      <c r="V295" s="65">
        <f t="shared" si="319"/>
        <v>0</v>
      </c>
      <c r="W295" s="65">
        <f t="shared" si="320"/>
        <v>0</v>
      </c>
      <c r="X295" s="65">
        <f t="shared" si="321"/>
        <v>0</v>
      </c>
      <c r="Y295" s="65">
        <f t="shared" si="322"/>
        <v>0</v>
      </c>
      <c r="Z295" s="65">
        <f t="shared" si="323"/>
        <v>0</v>
      </c>
      <c r="AA295" s="65">
        <f t="shared" si="324"/>
        <v>0</v>
      </c>
      <c r="AB295" s="65">
        <f t="shared" si="325"/>
        <v>0</v>
      </c>
    </row>
    <row r="296" spans="1:28" x14ac:dyDescent="0.25">
      <c r="A296" s="61"/>
      <c r="B296" s="49"/>
      <c r="C296" s="53"/>
      <c r="D296" s="51"/>
      <c r="E296" s="51"/>
      <c r="F296" s="51"/>
      <c r="G296" s="67">
        <f t="shared" si="326"/>
        <v>0</v>
      </c>
      <c r="H296" s="49"/>
      <c r="I296" s="67">
        <f t="shared" si="327"/>
        <v>0</v>
      </c>
      <c r="J296" s="66">
        <f>IF(ISBLANK($B296),0,VLOOKUP($B296,Listen!$A$2:$C$44,2,FALSE))</f>
        <v>0</v>
      </c>
      <c r="K296" s="66">
        <f>IF(ISBLANK($B296),0,VLOOKUP($B296,Listen!$A$2:$C$44,3,FALSE))</f>
        <v>0</v>
      </c>
      <c r="L296" s="54">
        <f t="shared" si="328"/>
        <v>0</v>
      </c>
      <c r="M296" s="54">
        <f t="shared" si="346"/>
        <v>0</v>
      </c>
      <c r="N296" s="54">
        <f t="shared" si="347"/>
        <v>0</v>
      </c>
      <c r="O296" s="54">
        <f t="shared" ref="O296" si="368">N296</f>
        <v>0</v>
      </c>
      <c r="P296" s="54">
        <f t="shared" si="365"/>
        <v>0</v>
      </c>
      <c r="Q296" s="54">
        <f t="shared" si="330"/>
        <v>0</v>
      </c>
      <c r="R296" s="54">
        <f t="shared" si="331"/>
        <v>0</v>
      </c>
      <c r="S296" s="65">
        <f t="shared" si="363"/>
        <v>0</v>
      </c>
      <c r="T296" s="65">
        <f>IF(C296=A_Stammdaten!$B$9,$I296-D_SAV!$U296,HLOOKUP(A_Stammdaten!$B$9-1,$V$4:$AB$2004,ROW(C296)-3,FALSE)-$U296)</f>
        <v>0</v>
      </c>
      <c r="U296" s="65">
        <f>HLOOKUP(A_Stammdaten!$B$9,$V$4:$AB$2004,ROW(C296)-3,FALSE)</f>
        <v>0</v>
      </c>
      <c r="V296" s="65">
        <f t="shared" si="319"/>
        <v>0</v>
      </c>
      <c r="W296" s="65">
        <f t="shared" si="320"/>
        <v>0</v>
      </c>
      <c r="X296" s="65">
        <f t="shared" si="321"/>
        <v>0</v>
      </c>
      <c r="Y296" s="65">
        <f t="shared" si="322"/>
        <v>0</v>
      </c>
      <c r="Z296" s="65">
        <f t="shared" si="323"/>
        <v>0</v>
      </c>
      <c r="AA296" s="65">
        <f t="shared" si="324"/>
        <v>0</v>
      </c>
      <c r="AB296" s="65">
        <f t="shared" si="325"/>
        <v>0</v>
      </c>
    </row>
    <row r="297" spans="1:28" x14ac:dyDescent="0.25">
      <c r="A297" s="61"/>
      <c r="B297" s="49"/>
      <c r="C297" s="53"/>
      <c r="D297" s="51"/>
      <c r="E297" s="51"/>
      <c r="F297" s="51"/>
      <c r="G297" s="67">
        <f t="shared" si="326"/>
        <v>0</v>
      </c>
      <c r="H297" s="49"/>
      <c r="I297" s="67">
        <f t="shared" si="327"/>
        <v>0</v>
      </c>
      <c r="J297" s="66">
        <f>IF(ISBLANK($B297),0,VLOOKUP($B297,Listen!$A$2:$C$44,2,FALSE))</f>
        <v>0</v>
      </c>
      <c r="K297" s="66">
        <f>IF(ISBLANK($B297),0,VLOOKUP($B297,Listen!$A$2:$C$44,3,FALSE))</f>
        <v>0</v>
      </c>
      <c r="L297" s="54">
        <f t="shared" si="328"/>
        <v>0</v>
      </c>
      <c r="M297" s="54">
        <f t="shared" si="346"/>
        <v>0</v>
      </c>
      <c r="N297" s="54">
        <f t="shared" si="347"/>
        <v>0</v>
      </c>
      <c r="O297" s="54">
        <f t="shared" ref="O297" si="369">N297</f>
        <v>0</v>
      </c>
      <c r="P297" s="54">
        <f t="shared" si="365"/>
        <v>0</v>
      </c>
      <c r="Q297" s="54">
        <f t="shared" si="330"/>
        <v>0</v>
      </c>
      <c r="R297" s="54">
        <f t="shared" si="331"/>
        <v>0</v>
      </c>
      <c r="S297" s="65">
        <f t="shared" si="363"/>
        <v>0</v>
      </c>
      <c r="T297" s="65">
        <f>IF(C297=A_Stammdaten!$B$9,$I297-D_SAV!$U297,HLOOKUP(A_Stammdaten!$B$9-1,$V$4:$AB$2004,ROW(C297)-3,FALSE)-$U297)</f>
        <v>0</v>
      </c>
      <c r="U297" s="65">
        <f>HLOOKUP(A_Stammdaten!$B$9,$V$4:$AB$2004,ROW(C297)-3,FALSE)</f>
        <v>0</v>
      </c>
      <c r="V297" s="65">
        <f t="shared" si="319"/>
        <v>0</v>
      </c>
      <c r="W297" s="65">
        <f t="shared" si="320"/>
        <v>0</v>
      </c>
      <c r="X297" s="65">
        <f t="shared" si="321"/>
        <v>0</v>
      </c>
      <c r="Y297" s="65">
        <f t="shared" si="322"/>
        <v>0</v>
      </c>
      <c r="Z297" s="65">
        <f t="shared" si="323"/>
        <v>0</v>
      </c>
      <c r="AA297" s="65">
        <f t="shared" si="324"/>
        <v>0</v>
      </c>
      <c r="AB297" s="65">
        <f t="shared" si="325"/>
        <v>0</v>
      </c>
    </row>
    <row r="298" spans="1:28" x14ac:dyDescent="0.25">
      <c r="A298" s="61"/>
      <c r="B298" s="49"/>
      <c r="C298" s="53"/>
      <c r="D298" s="51"/>
      <c r="E298" s="51"/>
      <c r="F298" s="51"/>
      <c r="G298" s="67">
        <f t="shared" si="326"/>
        <v>0</v>
      </c>
      <c r="H298" s="49"/>
      <c r="I298" s="67">
        <f t="shared" si="327"/>
        <v>0</v>
      </c>
      <c r="J298" s="66">
        <f>IF(ISBLANK($B298),0,VLOOKUP($B298,Listen!$A$2:$C$44,2,FALSE))</f>
        <v>0</v>
      </c>
      <c r="K298" s="66">
        <f>IF(ISBLANK($B298),0,VLOOKUP($B298,Listen!$A$2:$C$44,3,FALSE))</f>
        <v>0</v>
      </c>
      <c r="L298" s="54">
        <f t="shared" si="328"/>
        <v>0</v>
      </c>
      <c r="M298" s="54">
        <f t="shared" si="346"/>
        <v>0</v>
      </c>
      <c r="N298" s="54">
        <f t="shared" si="347"/>
        <v>0</v>
      </c>
      <c r="O298" s="54">
        <f t="shared" ref="O298" si="370">N298</f>
        <v>0</v>
      </c>
      <c r="P298" s="54">
        <f t="shared" si="365"/>
        <v>0</v>
      </c>
      <c r="Q298" s="54">
        <f t="shared" si="330"/>
        <v>0</v>
      </c>
      <c r="R298" s="54">
        <f t="shared" si="331"/>
        <v>0</v>
      </c>
      <c r="S298" s="65">
        <f t="shared" si="363"/>
        <v>0</v>
      </c>
      <c r="T298" s="65">
        <f>IF(C298=A_Stammdaten!$B$9,$I298-D_SAV!$U298,HLOOKUP(A_Stammdaten!$B$9-1,$V$4:$AB$2004,ROW(C298)-3,FALSE)-$U298)</f>
        <v>0</v>
      </c>
      <c r="U298" s="65">
        <f>HLOOKUP(A_Stammdaten!$B$9,$V$4:$AB$2004,ROW(C298)-3,FALSE)</f>
        <v>0</v>
      </c>
      <c r="V298" s="65">
        <f t="shared" si="319"/>
        <v>0</v>
      </c>
      <c r="W298" s="65">
        <f t="shared" si="320"/>
        <v>0</v>
      </c>
      <c r="X298" s="65">
        <f t="shared" si="321"/>
        <v>0</v>
      </c>
      <c r="Y298" s="65">
        <f t="shared" si="322"/>
        <v>0</v>
      </c>
      <c r="Z298" s="65">
        <f t="shared" si="323"/>
        <v>0</v>
      </c>
      <c r="AA298" s="65">
        <f t="shared" si="324"/>
        <v>0</v>
      </c>
      <c r="AB298" s="65">
        <f t="shared" si="325"/>
        <v>0</v>
      </c>
    </row>
    <row r="299" spans="1:28" x14ac:dyDescent="0.25">
      <c r="A299" s="61"/>
      <c r="B299" s="49"/>
      <c r="C299" s="53"/>
      <c r="D299" s="51"/>
      <c r="E299" s="51"/>
      <c r="F299" s="51"/>
      <c r="G299" s="67">
        <f t="shared" si="326"/>
        <v>0</v>
      </c>
      <c r="H299" s="49"/>
      <c r="I299" s="67">
        <f t="shared" si="327"/>
        <v>0</v>
      </c>
      <c r="J299" s="66">
        <f>IF(ISBLANK($B299),0,VLOOKUP($B299,Listen!$A$2:$C$44,2,FALSE))</f>
        <v>0</v>
      </c>
      <c r="K299" s="66">
        <f>IF(ISBLANK($B299),0,VLOOKUP($B299,Listen!$A$2:$C$44,3,FALSE))</f>
        <v>0</v>
      </c>
      <c r="L299" s="54">
        <f t="shared" si="328"/>
        <v>0</v>
      </c>
      <c r="M299" s="54">
        <f t="shared" si="346"/>
        <v>0</v>
      </c>
      <c r="N299" s="54">
        <f t="shared" si="347"/>
        <v>0</v>
      </c>
      <c r="O299" s="54">
        <f t="shared" ref="O299" si="371">N299</f>
        <v>0</v>
      </c>
      <c r="P299" s="54">
        <f t="shared" si="365"/>
        <v>0</v>
      </c>
      <c r="Q299" s="54">
        <f t="shared" si="330"/>
        <v>0</v>
      </c>
      <c r="R299" s="54">
        <f t="shared" si="331"/>
        <v>0</v>
      </c>
      <c r="S299" s="65">
        <f t="shared" si="363"/>
        <v>0</v>
      </c>
      <c r="T299" s="65">
        <f>IF(C299=A_Stammdaten!$B$9,$I299-D_SAV!$U299,HLOOKUP(A_Stammdaten!$B$9-1,$V$4:$AB$2004,ROW(C299)-3,FALSE)-$U299)</f>
        <v>0</v>
      </c>
      <c r="U299" s="65">
        <f>HLOOKUP(A_Stammdaten!$B$9,$V$4:$AB$2004,ROW(C299)-3,FALSE)</f>
        <v>0</v>
      </c>
      <c r="V299" s="65">
        <f t="shared" si="319"/>
        <v>0</v>
      </c>
      <c r="W299" s="65">
        <f t="shared" si="320"/>
        <v>0</v>
      </c>
      <c r="X299" s="65">
        <f t="shared" si="321"/>
        <v>0</v>
      </c>
      <c r="Y299" s="65">
        <f t="shared" si="322"/>
        <v>0</v>
      </c>
      <c r="Z299" s="65">
        <f t="shared" si="323"/>
        <v>0</v>
      </c>
      <c r="AA299" s="65">
        <f t="shared" si="324"/>
        <v>0</v>
      </c>
      <c r="AB299" s="65">
        <f t="shared" si="325"/>
        <v>0</v>
      </c>
    </row>
    <row r="300" spans="1:28" x14ac:dyDescent="0.25">
      <c r="A300" s="61"/>
      <c r="B300" s="49"/>
      <c r="C300" s="53"/>
      <c r="D300" s="51"/>
      <c r="E300" s="51"/>
      <c r="F300" s="51"/>
      <c r="G300" s="67">
        <f t="shared" si="326"/>
        <v>0</v>
      </c>
      <c r="H300" s="49"/>
      <c r="I300" s="67">
        <f t="shared" si="327"/>
        <v>0</v>
      </c>
      <c r="J300" s="66">
        <f>IF(ISBLANK($B300),0,VLOOKUP($B300,Listen!$A$2:$C$44,2,FALSE))</f>
        <v>0</v>
      </c>
      <c r="K300" s="66">
        <f>IF(ISBLANK($B300),0,VLOOKUP($B300,Listen!$A$2:$C$44,3,FALSE))</f>
        <v>0</v>
      </c>
      <c r="L300" s="54">
        <f t="shared" si="328"/>
        <v>0</v>
      </c>
      <c r="M300" s="54">
        <f t="shared" si="346"/>
        <v>0</v>
      </c>
      <c r="N300" s="54">
        <f t="shared" si="347"/>
        <v>0</v>
      </c>
      <c r="O300" s="54">
        <f t="shared" ref="O300" si="372">N300</f>
        <v>0</v>
      </c>
      <c r="P300" s="54">
        <f t="shared" si="365"/>
        <v>0</v>
      </c>
      <c r="Q300" s="54">
        <f t="shared" si="330"/>
        <v>0</v>
      </c>
      <c r="R300" s="54">
        <f t="shared" si="331"/>
        <v>0</v>
      </c>
      <c r="S300" s="65">
        <f t="shared" si="363"/>
        <v>0</v>
      </c>
      <c r="T300" s="65">
        <f>IF(C300=A_Stammdaten!$B$9,$I300-D_SAV!$U300,HLOOKUP(A_Stammdaten!$B$9-1,$V$4:$AB$2004,ROW(C300)-3,FALSE)-$U300)</f>
        <v>0</v>
      </c>
      <c r="U300" s="65">
        <f>HLOOKUP(A_Stammdaten!$B$9,$V$4:$AB$2004,ROW(C300)-3,FALSE)</f>
        <v>0</v>
      </c>
      <c r="V300" s="65">
        <f t="shared" si="319"/>
        <v>0</v>
      </c>
      <c r="W300" s="65">
        <f t="shared" si="320"/>
        <v>0</v>
      </c>
      <c r="X300" s="65">
        <f t="shared" si="321"/>
        <v>0</v>
      </c>
      <c r="Y300" s="65">
        <f t="shared" si="322"/>
        <v>0</v>
      </c>
      <c r="Z300" s="65">
        <f t="shared" si="323"/>
        <v>0</v>
      </c>
      <c r="AA300" s="65">
        <f t="shared" si="324"/>
        <v>0</v>
      </c>
      <c r="AB300" s="65">
        <f t="shared" si="325"/>
        <v>0</v>
      </c>
    </row>
    <row r="301" spans="1:28" x14ac:dyDescent="0.25">
      <c r="A301" s="61"/>
      <c r="B301" s="49"/>
      <c r="C301" s="53"/>
      <c r="D301" s="51"/>
      <c r="E301" s="51"/>
      <c r="F301" s="51"/>
      <c r="G301" s="67">
        <f t="shared" si="326"/>
        <v>0</v>
      </c>
      <c r="H301" s="49"/>
      <c r="I301" s="67">
        <f t="shared" si="327"/>
        <v>0</v>
      </c>
      <c r="J301" s="66">
        <f>IF(ISBLANK($B301),0,VLOOKUP($B301,Listen!$A$2:$C$44,2,FALSE))</f>
        <v>0</v>
      </c>
      <c r="K301" s="66">
        <f>IF(ISBLANK($B301),0,VLOOKUP($B301,Listen!$A$2:$C$44,3,FALSE))</f>
        <v>0</v>
      </c>
      <c r="L301" s="54">
        <f t="shared" si="328"/>
        <v>0</v>
      </c>
      <c r="M301" s="54">
        <f t="shared" si="346"/>
        <v>0</v>
      </c>
      <c r="N301" s="54">
        <f t="shared" si="347"/>
        <v>0</v>
      </c>
      <c r="O301" s="54">
        <f t="shared" ref="O301" si="373">N301</f>
        <v>0</v>
      </c>
      <c r="P301" s="54">
        <f t="shared" si="365"/>
        <v>0</v>
      </c>
      <c r="Q301" s="54">
        <f t="shared" si="330"/>
        <v>0</v>
      </c>
      <c r="R301" s="54">
        <f t="shared" si="331"/>
        <v>0</v>
      </c>
      <c r="S301" s="65">
        <f t="shared" si="363"/>
        <v>0</v>
      </c>
      <c r="T301" s="65">
        <f>IF(C301=A_Stammdaten!$B$9,$I301-D_SAV!$U301,HLOOKUP(A_Stammdaten!$B$9-1,$V$4:$AB$2004,ROW(C301)-3,FALSE)-$U301)</f>
        <v>0</v>
      </c>
      <c r="U301" s="65">
        <f>HLOOKUP(A_Stammdaten!$B$9,$V$4:$AB$2004,ROW(C301)-3,FALSE)</f>
        <v>0</v>
      </c>
      <c r="V301" s="65">
        <f t="shared" si="319"/>
        <v>0</v>
      </c>
      <c r="W301" s="65">
        <f t="shared" si="320"/>
        <v>0</v>
      </c>
      <c r="X301" s="65">
        <f t="shared" si="321"/>
        <v>0</v>
      </c>
      <c r="Y301" s="65">
        <f t="shared" si="322"/>
        <v>0</v>
      </c>
      <c r="Z301" s="65">
        <f t="shared" si="323"/>
        <v>0</v>
      </c>
      <c r="AA301" s="65">
        <f t="shared" si="324"/>
        <v>0</v>
      </c>
      <c r="AB301" s="65">
        <f t="shared" si="325"/>
        <v>0</v>
      </c>
    </row>
    <row r="302" spans="1:28" x14ac:dyDescent="0.25">
      <c r="A302" s="61"/>
      <c r="B302" s="49"/>
      <c r="C302" s="53"/>
      <c r="D302" s="51"/>
      <c r="E302" s="51"/>
      <c r="F302" s="51"/>
      <c r="G302" s="67">
        <f t="shared" si="326"/>
        <v>0</v>
      </c>
      <c r="H302" s="49"/>
      <c r="I302" s="67">
        <f t="shared" si="327"/>
        <v>0</v>
      </c>
      <c r="J302" s="66">
        <f>IF(ISBLANK($B302),0,VLOOKUP($B302,Listen!$A$2:$C$44,2,FALSE))</f>
        <v>0</v>
      </c>
      <c r="K302" s="66">
        <f>IF(ISBLANK($B302),0,VLOOKUP($B302,Listen!$A$2:$C$44,3,FALSE))</f>
        <v>0</v>
      </c>
      <c r="L302" s="54">
        <f t="shared" si="328"/>
        <v>0</v>
      </c>
      <c r="M302" s="54">
        <f t="shared" si="346"/>
        <v>0</v>
      </c>
      <c r="N302" s="54">
        <f t="shared" si="347"/>
        <v>0</v>
      </c>
      <c r="O302" s="54">
        <f t="shared" ref="O302" si="374">N302</f>
        <v>0</v>
      </c>
      <c r="P302" s="54">
        <f t="shared" si="365"/>
        <v>0</v>
      </c>
      <c r="Q302" s="54">
        <f t="shared" si="330"/>
        <v>0</v>
      </c>
      <c r="R302" s="54">
        <f t="shared" si="331"/>
        <v>0</v>
      </c>
      <c r="S302" s="65">
        <f t="shared" si="363"/>
        <v>0</v>
      </c>
      <c r="T302" s="65">
        <f>IF(C302=A_Stammdaten!$B$9,$I302-D_SAV!$U302,HLOOKUP(A_Stammdaten!$B$9-1,$V$4:$AB$2004,ROW(C302)-3,FALSE)-$U302)</f>
        <v>0</v>
      </c>
      <c r="U302" s="65">
        <f>HLOOKUP(A_Stammdaten!$B$9,$V$4:$AB$2004,ROW(C302)-3,FALSE)</f>
        <v>0</v>
      </c>
      <c r="V302" s="65">
        <f t="shared" si="319"/>
        <v>0</v>
      </c>
      <c r="W302" s="65">
        <f t="shared" si="320"/>
        <v>0</v>
      </c>
      <c r="X302" s="65">
        <f t="shared" si="321"/>
        <v>0</v>
      </c>
      <c r="Y302" s="65">
        <f t="shared" si="322"/>
        <v>0</v>
      </c>
      <c r="Z302" s="65">
        <f t="shared" si="323"/>
        <v>0</v>
      </c>
      <c r="AA302" s="65">
        <f t="shared" si="324"/>
        <v>0</v>
      </c>
      <c r="AB302" s="65">
        <f t="shared" si="325"/>
        <v>0</v>
      </c>
    </row>
    <row r="303" spans="1:28" x14ac:dyDescent="0.25">
      <c r="A303" s="61"/>
      <c r="B303" s="49"/>
      <c r="C303" s="53"/>
      <c r="D303" s="51"/>
      <c r="E303" s="51"/>
      <c r="F303" s="51"/>
      <c r="G303" s="67">
        <f t="shared" si="326"/>
        <v>0</v>
      </c>
      <c r="H303" s="49"/>
      <c r="I303" s="67">
        <f t="shared" si="327"/>
        <v>0</v>
      </c>
      <c r="J303" s="66">
        <f>IF(ISBLANK($B303),0,VLOOKUP($B303,Listen!$A$2:$C$44,2,FALSE))</f>
        <v>0</v>
      </c>
      <c r="K303" s="66">
        <f>IF(ISBLANK($B303),0,VLOOKUP($B303,Listen!$A$2:$C$44,3,FALSE))</f>
        <v>0</v>
      </c>
      <c r="L303" s="54">
        <f t="shared" si="328"/>
        <v>0</v>
      </c>
      <c r="M303" s="54">
        <f t="shared" si="346"/>
        <v>0</v>
      </c>
      <c r="N303" s="54">
        <f t="shared" si="347"/>
        <v>0</v>
      </c>
      <c r="O303" s="54">
        <f t="shared" ref="O303" si="375">N303</f>
        <v>0</v>
      </c>
      <c r="P303" s="54">
        <f t="shared" si="365"/>
        <v>0</v>
      </c>
      <c r="Q303" s="54">
        <f t="shared" si="330"/>
        <v>0</v>
      </c>
      <c r="R303" s="54">
        <f t="shared" si="331"/>
        <v>0</v>
      </c>
      <c r="S303" s="65">
        <f t="shared" si="363"/>
        <v>0</v>
      </c>
      <c r="T303" s="65">
        <f>IF(C303=A_Stammdaten!$B$9,$I303-D_SAV!$U303,HLOOKUP(A_Stammdaten!$B$9-1,$V$4:$AB$2004,ROW(C303)-3,FALSE)-$U303)</f>
        <v>0</v>
      </c>
      <c r="U303" s="65">
        <f>HLOOKUP(A_Stammdaten!$B$9,$V$4:$AB$2004,ROW(C303)-3,FALSE)</f>
        <v>0</v>
      </c>
      <c r="V303" s="65">
        <f t="shared" si="319"/>
        <v>0</v>
      </c>
      <c r="W303" s="65">
        <f t="shared" si="320"/>
        <v>0</v>
      </c>
      <c r="X303" s="65">
        <f t="shared" si="321"/>
        <v>0</v>
      </c>
      <c r="Y303" s="65">
        <f t="shared" si="322"/>
        <v>0</v>
      </c>
      <c r="Z303" s="65">
        <f t="shared" si="323"/>
        <v>0</v>
      </c>
      <c r="AA303" s="65">
        <f t="shared" si="324"/>
        <v>0</v>
      </c>
      <c r="AB303" s="65">
        <f t="shared" si="325"/>
        <v>0</v>
      </c>
    </row>
    <row r="304" spans="1:28" x14ac:dyDescent="0.25">
      <c r="A304" s="61"/>
      <c r="B304" s="49"/>
      <c r="C304" s="53"/>
      <c r="D304" s="51"/>
      <c r="E304" s="51"/>
      <c r="F304" s="51"/>
      <c r="G304" s="67">
        <f t="shared" si="326"/>
        <v>0</v>
      </c>
      <c r="H304" s="49"/>
      <c r="I304" s="67">
        <f t="shared" si="327"/>
        <v>0</v>
      </c>
      <c r="J304" s="66">
        <f>IF(ISBLANK($B304),0,VLOOKUP($B304,Listen!$A$2:$C$44,2,FALSE))</f>
        <v>0</v>
      </c>
      <c r="K304" s="66">
        <f>IF(ISBLANK($B304),0,VLOOKUP($B304,Listen!$A$2:$C$44,3,FALSE))</f>
        <v>0</v>
      </c>
      <c r="L304" s="54">
        <f t="shared" si="328"/>
        <v>0</v>
      </c>
      <c r="M304" s="54">
        <f t="shared" si="346"/>
        <v>0</v>
      </c>
      <c r="N304" s="54">
        <f t="shared" si="347"/>
        <v>0</v>
      </c>
      <c r="O304" s="54">
        <f t="shared" ref="O304" si="376">N304</f>
        <v>0</v>
      </c>
      <c r="P304" s="54">
        <f t="shared" si="365"/>
        <v>0</v>
      </c>
      <c r="Q304" s="54">
        <f t="shared" si="330"/>
        <v>0</v>
      </c>
      <c r="R304" s="54">
        <f t="shared" si="331"/>
        <v>0</v>
      </c>
      <c r="S304" s="65">
        <f t="shared" si="363"/>
        <v>0</v>
      </c>
      <c r="T304" s="65">
        <f>IF(C304=A_Stammdaten!$B$9,$I304-D_SAV!$U304,HLOOKUP(A_Stammdaten!$B$9-1,$V$4:$AB$2004,ROW(C304)-3,FALSE)-$U304)</f>
        <v>0</v>
      </c>
      <c r="U304" s="65">
        <f>HLOOKUP(A_Stammdaten!$B$9,$V$4:$AB$2004,ROW(C304)-3,FALSE)</f>
        <v>0</v>
      </c>
      <c r="V304" s="65">
        <f t="shared" si="319"/>
        <v>0</v>
      </c>
      <c r="W304" s="65">
        <f t="shared" si="320"/>
        <v>0</v>
      </c>
      <c r="X304" s="65">
        <f t="shared" si="321"/>
        <v>0</v>
      </c>
      <c r="Y304" s="65">
        <f t="shared" si="322"/>
        <v>0</v>
      </c>
      <c r="Z304" s="65">
        <f t="shared" si="323"/>
        <v>0</v>
      </c>
      <c r="AA304" s="65">
        <f t="shared" si="324"/>
        <v>0</v>
      </c>
      <c r="AB304" s="65">
        <f t="shared" si="325"/>
        <v>0</v>
      </c>
    </row>
    <row r="305" spans="1:28" x14ac:dyDescent="0.25">
      <c r="A305" s="61"/>
      <c r="B305" s="49"/>
      <c r="C305" s="53"/>
      <c r="D305" s="51"/>
      <c r="E305" s="51"/>
      <c r="F305" s="51"/>
      <c r="G305" s="67">
        <f t="shared" si="326"/>
        <v>0</v>
      </c>
      <c r="H305" s="49"/>
      <c r="I305" s="67">
        <f t="shared" si="327"/>
        <v>0</v>
      </c>
      <c r="J305" s="66">
        <f>IF(ISBLANK($B305),0,VLOOKUP($B305,Listen!$A$2:$C$44,2,FALSE))</f>
        <v>0</v>
      </c>
      <c r="K305" s="66">
        <f>IF(ISBLANK($B305),0,VLOOKUP($B305,Listen!$A$2:$C$44,3,FALSE))</f>
        <v>0</v>
      </c>
      <c r="L305" s="54">
        <f t="shared" si="328"/>
        <v>0</v>
      </c>
      <c r="M305" s="54">
        <f t="shared" si="346"/>
        <v>0</v>
      </c>
      <c r="N305" s="54">
        <f t="shared" si="347"/>
        <v>0</v>
      </c>
      <c r="O305" s="54">
        <f t="shared" ref="O305" si="377">N305</f>
        <v>0</v>
      </c>
      <c r="P305" s="54">
        <f t="shared" si="365"/>
        <v>0</v>
      </c>
      <c r="Q305" s="54">
        <f t="shared" si="330"/>
        <v>0</v>
      </c>
      <c r="R305" s="54">
        <f t="shared" si="331"/>
        <v>0</v>
      </c>
      <c r="S305" s="65">
        <f t="shared" si="363"/>
        <v>0</v>
      </c>
      <c r="T305" s="65">
        <f>IF(C305=A_Stammdaten!$B$9,$I305-D_SAV!$U305,HLOOKUP(A_Stammdaten!$B$9-1,$V$4:$AB$2004,ROW(C305)-3,FALSE)-$U305)</f>
        <v>0</v>
      </c>
      <c r="U305" s="65">
        <f>HLOOKUP(A_Stammdaten!$B$9,$V$4:$AB$2004,ROW(C305)-3,FALSE)</f>
        <v>0</v>
      </c>
      <c r="V305" s="65">
        <f t="shared" si="319"/>
        <v>0</v>
      </c>
      <c r="W305" s="65">
        <f t="shared" si="320"/>
        <v>0</v>
      </c>
      <c r="X305" s="65">
        <f t="shared" si="321"/>
        <v>0</v>
      </c>
      <c r="Y305" s="65">
        <f t="shared" si="322"/>
        <v>0</v>
      </c>
      <c r="Z305" s="65">
        <f t="shared" si="323"/>
        <v>0</v>
      </c>
      <c r="AA305" s="65">
        <f t="shared" si="324"/>
        <v>0</v>
      </c>
      <c r="AB305" s="65">
        <f t="shared" si="325"/>
        <v>0</v>
      </c>
    </row>
    <row r="306" spans="1:28" x14ac:dyDescent="0.25">
      <c r="A306" s="61"/>
      <c r="B306" s="49"/>
      <c r="C306" s="53"/>
      <c r="D306" s="51"/>
      <c r="E306" s="51"/>
      <c r="F306" s="51"/>
      <c r="G306" s="67">
        <f t="shared" si="326"/>
        <v>0</v>
      </c>
      <c r="H306" s="49"/>
      <c r="I306" s="67">
        <f t="shared" si="327"/>
        <v>0</v>
      </c>
      <c r="J306" s="66">
        <f>IF(ISBLANK($B306),0,VLOOKUP($B306,Listen!$A$2:$C$44,2,FALSE))</f>
        <v>0</v>
      </c>
      <c r="K306" s="66">
        <f>IF(ISBLANK($B306),0,VLOOKUP($B306,Listen!$A$2:$C$44,3,FALSE))</f>
        <v>0</v>
      </c>
      <c r="L306" s="54">
        <f t="shared" si="328"/>
        <v>0</v>
      </c>
      <c r="M306" s="54">
        <f t="shared" si="346"/>
        <v>0</v>
      </c>
      <c r="N306" s="54">
        <f t="shared" si="347"/>
        <v>0</v>
      </c>
      <c r="O306" s="54">
        <f t="shared" ref="O306" si="378">N306</f>
        <v>0</v>
      </c>
      <c r="P306" s="54">
        <f t="shared" si="365"/>
        <v>0</v>
      </c>
      <c r="Q306" s="54">
        <f t="shared" si="330"/>
        <v>0</v>
      </c>
      <c r="R306" s="54">
        <f t="shared" si="331"/>
        <v>0</v>
      </c>
      <c r="S306" s="65">
        <f t="shared" si="363"/>
        <v>0</v>
      </c>
      <c r="T306" s="65">
        <f>IF(C306=A_Stammdaten!$B$9,$I306-D_SAV!$U306,HLOOKUP(A_Stammdaten!$B$9-1,$V$4:$AB$2004,ROW(C306)-3,FALSE)-$U306)</f>
        <v>0</v>
      </c>
      <c r="U306" s="65">
        <f>HLOOKUP(A_Stammdaten!$B$9,$V$4:$AB$2004,ROW(C306)-3,FALSE)</f>
        <v>0</v>
      </c>
      <c r="V306" s="65">
        <f t="shared" si="319"/>
        <v>0</v>
      </c>
      <c r="W306" s="65">
        <f t="shared" si="320"/>
        <v>0</v>
      </c>
      <c r="X306" s="65">
        <f t="shared" si="321"/>
        <v>0</v>
      </c>
      <c r="Y306" s="65">
        <f t="shared" si="322"/>
        <v>0</v>
      </c>
      <c r="Z306" s="65">
        <f t="shared" si="323"/>
        <v>0</v>
      </c>
      <c r="AA306" s="65">
        <f t="shared" si="324"/>
        <v>0</v>
      </c>
      <c r="AB306" s="65">
        <f t="shared" si="325"/>
        <v>0</v>
      </c>
    </row>
    <row r="307" spans="1:28" x14ac:dyDescent="0.25">
      <c r="A307" s="61"/>
      <c r="B307" s="49"/>
      <c r="C307" s="53"/>
      <c r="D307" s="51"/>
      <c r="E307" s="51"/>
      <c r="F307" s="51"/>
      <c r="G307" s="67">
        <f t="shared" si="326"/>
        <v>0</v>
      </c>
      <c r="H307" s="49"/>
      <c r="I307" s="67">
        <f t="shared" si="327"/>
        <v>0</v>
      </c>
      <c r="J307" s="66">
        <f>IF(ISBLANK($B307),0,VLOOKUP($B307,Listen!$A$2:$C$44,2,FALSE))</f>
        <v>0</v>
      </c>
      <c r="K307" s="66">
        <f>IF(ISBLANK($B307),0,VLOOKUP($B307,Listen!$A$2:$C$44,3,FALSE))</f>
        <v>0</v>
      </c>
      <c r="L307" s="54">
        <f t="shared" si="328"/>
        <v>0</v>
      </c>
      <c r="M307" s="54">
        <f t="shared" si="346"/>
        <v>0</v>
      </c>
      <c r="N307" s="54">
        <f t="shared" si="347"/>
        <v>0</v>
      </c>
      <c r="O307" s="54">
        <f t="shared" ref="O307" si="379">N307</f>
        <v>0</v>
      </c>
      <c r="P307" s="54">
        <f t="shared" si="365"/>
        <v>0</v>
      </c>
      <c r="Q307" s="54">
        <f t="shared" si="330"/>
        <v>0</v>
      </c>
      <c r="R307" s="54">
        <f t="shared" si="331"/>
        <v>0</v>
      </c>
      <c r="S307" s="65">
        <f t="shared" si="363"/>
        <v>0</v>
      </c>
      <c r="T307" s="65">
        <f>IF(C307=A_Stammdaten!$B$9,$I307-D_SAV!$U307,HLOOKUP(A_Stammdaten!$B$9-1,$V$4:$AB$2004,ROW(C307)-3,FALSE)-$U307)</f>
        <v>0</v>
      </c>
      <c r="U307" s="65">
        <f>HLOOKUP(A_Stammdaten!$B$9,$V$4:$AB$2004,ROW(C307)-3,FALSE)</f>
        <v>0</v>
      </c>
      <c r="V307" s="65">
        <f t="shared" si="319"/>
        <v>0</v>
      </c>
      <c r="W307" s="65">
        <f t="shared" si="320"/>
        <v>0</v>
      </c>
      <c r="X307" s="65">
        <f t="shared" si="321"/>
        <v>0</v>
      </c>
      <c r="Y307" s="65">
        <f t="shared" si="322"/>
        <v>0</v>
      </c>
      <c r="Z307" s="65">
        <f t="shared" si="323"/>
        <v>0</v>
      </c>
      <c r="AA307" s="65">
        <f t="shared" si="324"/>
        <v>0</v>
      </c>
      <c r="AB307" s="65">
        <f t="shared" si="325"/>
        <v>0</v>
      </c>
    </row>
    <row r="308" spans="1:28" x14ac:dyDescent="0.25">
      <c r="A308" s="61"/>
      <c r="B308" s="49"/>
      <c r="C308" s="53"/>
      <c r="D308" s="51"/>
      <c r="E308" s="51"/>
      <c r="F308" s="51"/>
      <c r="G308" s="67">
        <f t="shared" si="326"/>
        <v>0</v>
      </c>
      <c r="H308" s="49"/>
      <c r="I308" s="67">
        <f t="shared" si="327"/>
        <v>0</v>
      </c>
      <c r="J308" s="66">
        <f>IF(ISBLANK($B308),0,VLOOKUP($B308,Listen!$A$2:$C$44,2,FALSE))</f>
        <v>0</v>
      </c>
      <c r="K308" s="66">
        <f>IF(ISBLANK($B308),0,VLOOKUP($B308,Listen!$A$2:$C$44,3,FALSE))</f>
        <v>0</v>
      </c>
      <c r="L308" s="54">
        <f t="shared" si="328"/>
        <v>0</v>
      </c>
      <c r="M308" s="54">
        <f t="shared" si="346"/>
        <v>0</v>
      </c>
      <c r="N308" s="54">
        <f t="shared" si="347"/>
        <v>0</v>
      </c>
      <c r="O308" s="54">
        <f t="shared" ref="O308" si="380">N308</f>
        <v>0</v>
      </c>
      <c r="P308" s="54">
        <f t="shared" si="365"/>
        <v>0</v>
      </c>
      <c r="Q308" s="54">
        <f t="shared" si="330"/>
        <v>0</v>
      </c>
      <c r="R308" s="54">
        <f t="shared" si="331"/>
        <v>0</v>
      </c>
      <c r="S308" s="65">
        <f t="shared" si="363"/>
        <v>0</v>
      </c>
      <c r="T308" s="65">
        <f>IF(C308=A_Stammdaten!$B$9,$I308-D_SAV!$U308,HLOOKUP(A_Stammdaten!$B$9-1,$V$4:$AB$2004,ROW(C308)-3,FALSE)-$U308)</f>
        <v>0</v>
      </c>
      <c r="U308" s="65">
        <f>HLOOKUP(A_Stammdaten!$B$9,$V$4:$AB$2004,ROW(C308)-3,FALSE)</f>
        <v>0</v>
      </c>
      <c r="V308" s="65">
        <f t="shared" si="319"/>
        <v>0</v>
      </c>
      <c r="W308" s="65">
        <f t="shared" si="320"/>
        <v>0</v>
      </c>
      <c r="X308" s="65">
        <f t="shared" si="321"/>
        <v>0</v>
      </c>
      <c r="Y308" s="65">
        <f t="shared" si="322"/>
        <v>0</v>
      </c>
      <c r="Z308" s="65">
        <f t="shared" si="323"/>
        <v>0</v>
      </c>
      <c r="AA308" s="65">
        <f t="shared" si="324"/>
        <v>0</v>
      </c>
      <c r="AB308" s="65">
        <f t="shared" si="325"/>
        <v>0</v>
      </c>
    </row>
    <row r="309" spans="1:28" x14ac:dyDescent="0.25">
      <c r="A309" s="61"/>
      <c r="B309" s="49"/>
      <c r="C309" s="53"/>
      <c r="D309" s="51"/>
      <c r="E309" s="51"/>
      <c r="F309" s="51"/>
      <c r="G309" s="67">
        <f t="shared" si="326"/>
        <v>0</v>
      </c>
      <c r="H309" s="49"/>
      <c r="I309" s="67">
        <f t="shared" si="327"/>
        <v>0</v>
      </c>
      <c r="J309" s="66">
        <f>IF(ISBLANK($B309),0,VLOOKUP($B309,Listen!$A$2:$C$44,2,FALSE))</f>
        <v>0</v>
      </c>
      <c r="K309" s="66">
        <f>IF(ISBLANK($B309),0,VLOOKUP($B309,Listen!$A$2:$C$44,3,FALSE))</f>
        <v>0</v>
      </c>
      <c r="L309" s="54">
        <f t="shared" si="328"/>
        <v>0</v>
      </c>
      <c r="M309" s="54">
        <f t="shared" si="346"/>
        <v>0</v>
      </c>
      <c r="N309" s="54">
        <f t="shared" si="347"/>
        <v>0</v>
      </c>
      <c r="O309" s="54">
        <f t="shared" ref="O309:P324" si="381">N309</f>
        <v>0</v>
      </c>
      <c r="P309" s="54">
        <f t="shared" si="381"/>
        <v>0</v>
      </c>
      <c r="Q309" s="54">
        <f t="shared" si="330"/>
        <v>0</v>
      </c>
      <c r="R309" s="54">
        <f t="shared" si="331"/>
        <v>0</v>
      </c>
      <c r="S309" s="65">
        <f t="shared" si="363"/>
        <v>0</v>
      </c>
      <c r="T309" s="65">
        <f>IF(C309=A_Stammdaten!$B$9,$I309-D_SAV!$U309,HLOOKUP(A_Stammdaten!$B$9-1,$V$4:$AB$2004,ROW(C309)-3,FALSE)-$U309)</f>
        <v>0</v>
      </c>
      <c r="U309" s="65">
        <f>HLOOKUP(A_Stammdaten!$B$9,$V$4:$AB$2004,ROW(C309)-3,FALSE)</f>
        <v>0</v>
      </c>
      <c r="V309" s="65">
        <f t="shared" si="319"/>
        <v>0</v>
      </c>
      <c r="W309" s="65">
        <f t="shared" si="320"/>
        <v>0</v>
      </c>
      <c r="X309" s="65">
        <f t="shared" si="321"/>
        <v>0</v>
      </c>
      <c r="Y309" s="65">
        <f t="shared" si="322"/>
        <v>0</v>
      </c>
      <c r="Z309" s="65">
        <f t="shared" si="323"/>
        <v>0</v>
      </c>
      <c r="AA309" s="65">
        <f t="shared" si="324"/>
        <v>0</v>
      </c>
      <c r="AB309" s="65">
        <f t="shared" si="325"/>
        <v>0</v>
      </c>
    </row>
    <row r="310" spans="1:28" x14ac:dyDescent="0.25">
      <c r="A310" s="61"/>
      <c r="B310" s="49"/>
      <c r="C310" s="53"/>
      <c r="D310" s="51"/>
      <c r="E310" s="51"/>
      <c r="F310" s="51"/>
      <c r="G310" s="67">
        <f t="shared" si="326"/>
        <v>0</v>
      </c>
      <c r="H310" s="49"/>
      <c r="I310" s="67">
        <f t="shared" si="327"/>
        <v>0</v>
      </c>
      <c r="J310" s="66">
        <f>IF(ISBLANK($B310),0,VLOOKUP($B310,Listen!$A$2:$C$44,2,FALSE))</f>
        <v>0</v>
      </c>
      <c r="K310" s="66">
        <f>IF(ISBLANK($B310),0,VLOOKUP($B310,Listen!$A$2:$C$44,3,FALSE))</f>
        <v>0</v>
      </c>
      <c r="L310" s="54">
        <f t="shared" si="328"/>
        <v>0</v>
      </c>
      <c r="M310" s="54">
        <f t="shared" si="346"/>
        <v>0</v>
      </c>
      <c r="N310" s="54">
        <f t="shared" si="347"/>
        <v>0</v>
      </c>
      <c r="O310" s="54">
        <f t="shared" ref="O310" si="382">N310</f>
        <v>0</v>
      </c>
      <c r="P310" s="54">
        <f t="shared" si="381"/>
        <v>0</v>
      </c>
      <c r="Q310" s="54">
        <f t="shared" si="330"/>
        <v>0</v>
      </c>
      <c r="R310" s="54">
        <f t="shared" si="331"/>
        <v>0</v>
      </c>
      <c r="S310" s="65">
        <f t="shared" si="363"/>
        <v>0</v>
      </c>
      <c r="T310" s="65">
        <f>IF(C310=A_Stammdaten!$B$9,$I310-D_SAV!$U310,HLOOKUP(A_Stammdaten!$B$9-1,$V$4:$AB$2004,ROW(C310)-3,FALSE)-$U310)</f>
        <v>0</v>
      </c>
      <c r="U310" s="65">
        <f>HLOOKUP(A_Stammdaten!$B$9,$V$4:$AB$2004,ROW(C310)-3,FALSE)</f>
        <v>0</v>
      </c>
      <c r="V310" s="65">
        <f t="shared" si="319"/>
        <v>0</v>
      </c>
      <c r="W310" s="65">
        <f t="shared" si="320"/>
        <v>0</v>
      </c>
      <c r="X310" s="65">
        <f t="shared" si="321"/>
        <v>0</v>
      </c>
      <c r="Y310" s="65">
        <f t="shared" si="322"/>
        <v>0</v>
      </c>
      <c r="Z310" s="65">
        <f t="shared" si="323"/>
        <v>0</v>
      </c>
      <c r="AA310" s="65">
        <f t="shared" si="324"/>
        <v>0</v>
      </c>
      <c r="AB310" s="65">
        <f t="shared" si="325"/>
        <v>0</v>
      </c>
    </row>
    <row r="311" spans="1:28" x14ac:dyDescent="0.25">
      <c r="A311" s="61"/>
      <c r="B311" s="49"/>
      <c r="C311" s="53"/>
      <c r="D311" s="51"/>
      <c r="E311" s="51"/>
      <c r="F311" s="51"/>
      <c r="G311" s="67">
        <f t="shared" si="326"/>
        <v>0</v>
      </c>
      <c r="H311" s="49"/>
      <c r="I311" s="67">
        <f t="shared" si="327"/>
        <v>0</v>
      </c>
      <c r="J311" s="66">
        <f>IF(ISBLANK($B311),0,VLOOKUP($B311,Listen!$A$2:$C$44,2,FALSE))</f>
        <v>0</v>
      </c>
      <c r="K311" s="66">
        <f>IF(ISBLANK($B311),0,VLOOKUP($B311,Listen!$A$2:$C$44,3,FALSE))</f>
        <v>0</v>
      </c>
      <c r="L311" s="54">
        <f t="shared" si="328"/>
        <v>0</v>
      </c>
      <c r="M311" s="54">
        <f t="shared" si="346"/>
        <v>0</v>
      </c>
      <c r="N311" s="54">
        <f t="shared" si="347"/>
        <v>0</v>
      </c>
      <c r="O311" s="54">
        <f t="shared" ref="O311" si="383">N311</f>
        <v>0</v>
      </c>
      <c r="P311" s="54">
        <f t="shared" si="381"/>
        <v>0</v>
      </c>
      <c r="Q311" s="54">
        <f t="shared" si="330"/>
        <v>0</v>
      </c>
      <c r="R311" s="54">
        <f t="shared" si="331"/>
        <v>0</v>
      </c>
      <c r="S311" s="65">
        <f t="shared" si="363"/>
        <v>0</v>
      </c>
      <c r="T311" s="65">
        <f>IF(C311=A_Stammdaten!$B$9,$I311-D_SAV!$U311,HLOOKUP(A_Stammdaten!$B$9-1,$V$4:$AB$2004,ROW(C311)-3,FALSE)-$U311)</f>
        <v>0</v>
      </c>
      <c r="U311" s="65">
        <f>HLOOKUP(A_Stammdaten!$B$9,$V$4:$AB$2004,ROW(C311)-3,FALSE)</f>
        <v>0</v>
      </c>
      <c r="V311" s="65">
        <f t="shared" si="319"/>
        <v>0</v>
      </c>
      <c r="W311" s="65">
        <f t="shared" si="320"/>
        <v>0</v>
      </c>
      <c r="X311" s="65">
        <f t="shared" si="321"/>
        <v>0</v>
      </c>
      <c r="Y311" s="65">
        <f t="shared" si="322"/>
        <v>0</v>
      </c>
      <c r="Z311" s="65">
        <f t="shared" si="323"/>
        <v>0</v>
      </c>
      <c r="AA311" s="65">
        <f t="shared" si="324"/>
        <v>0</v>
      </c>
      <c r="AB311" s="65">
        <f t="shared" si="325"/>
        <v>0</v>
      </c>
    </row>
    <row r="312" spans="1:28" x14ac:dyDescent="0.25">
      <c r="A312" s="61"/>
      <c r="B312" s="49"/>
      <c r="C312" s="53"/>
      <c r="D312" s="51"/>
      <c r="E312" s="51"/>
      <c r="F312" s="51"/>
      <c r="G312" s="67">
        <f t="shared" si="326"/>
        <v>0</v>
      </c>
      <c r="H312" s="49"/>
      <c r="I312" s="67">
        <f t="shared" si="327"/>
        <v>0</v>
      </c>
      <c r="J312" s="66">
        <f>IF(ISBLANK($B312),0,VLOOKUP($B312,Listen!$A$2:$C$44,2,FALSE))</f>
        <v>0</v>
      </c>
      <c r="K312" s="66">
        <f>IF(ISBLANK($B312),0,VLOOKUP($B312,Listen!$A$2:$C$44,3,FALSE))</f>
        <v>0</v>
      </c>
      <c r="L312" s="54">
        <f t="shared" si="328"/>
        <v>0</v>
      </c>
      <c r="M312" s="54">
        <f t="shared" si="346"/>
        <v>0</v>
      </c>
      <c r="N312" s="54">
        <f t="shared" si="347"/>
        <v>0</v>
      </c>
      <c r="O312" s="54">
        <f t="shared" ref="O312" si="384">N312</f>
        <v>0</v>
      </c>
      <c r="P312" s="54">
        <f t="shared" si="381"/>
        <v>0</v>
      </c>
      <c r="Q312" s="54">
        <f t="shared" si="330"/>
        <v>0</v>
      </c>
      <c r="R312" s="54">
        <f t="shared" si="331"/>
        <v>0</v>
      </c>
      <c r="S312" s="65">
        <f t="shared" si="363"/>
        <v>0</v>
      </c>
      <c r="T312" s="65">
        <f>IF(C312=A_Stammdaten!$B$9,$I312-D_SAV!$U312,HLOOKUP(A_Stammdaten!$B$9-1,$V$4:$AB$2004,ROW(C312)-3,FALSE)-$U312)</f>
        <v>0</v>
      </c>
      <c r="U312" s="65">
        <f>HLOOKUP(A_Stammdaten!$B$9,$V$4:$AB$2004,ROW(C312)-3,FALSE)</f>
        <v>0</v>
      </c>
      <c r="V312" s="65">
        <f t="shared" si="319"/>
        <v>0</v>
      </c>
      <c r="W312" s="65">
        <f t="shared" si="320"/>
        <v>0</v>
      </c>
      <c r="X312" s="65">
        <f t="shared" si="321"/>
        <v>0</v>
      </c>
      <c r="Y312" s="65">
        <f t="shared" si="322"/>
        <v>0</v>
      </c>
      <c r="Z312" s="65">
        <f t="shared" si="323"/>
        <v>0</v>
      </c>
      <c r="AA312" s="65">
        <f t="shared" si="324"/>
        <v>0</v>
      </c>
      <c r="AB312" s="65">
        <f t="shared" si="325"/>
        <v>0</v>
      </c>
    </row>
    <row r="313" spans="1:28" x14ac:dyDescent="0.25">
      <c r="A313" s="61"/>
      <c r="B313" s="49"/>
      <c r="C313" s="53"/>
      <c r="D313" s="51"/>
      <c r="E313" s="51"/>
      <c r="F313" s="51"/>
      <c r="G313" s="67">
        <f t="shared" si="326"/>
        <v>0</v>
      </c>
      <c r="H313" s="49"/>
      <c r="I313" s="67">
        <f t="shared" si="327"/>
        <v>0</v>
      </c>
      <c r="J313" s="66">
        <f>IF(ISBLANK($B313),0,VLOOKUP($B313,Listen!$A$2:$C$44,2,FALSE))</f>
        <v>0</v>
      </c>
      <c r="K313" s="66">
        <f>IF(ISBLANK($B313),0,VLOOKUP($B313,Listen!$A$2:$C$44,3,FALSE))</f>
        <v>0</v>
      </c>
      <c r="L313" s="54">
        <f t="shared" si="328"/>
        <v>0</v>
      </c>
      <c r="M313" s="54">
        <f t="shared" si="346"/>
        <v>0</v>
      </c>
      <c r="N313" s="54">
        <f t="shared" si="347"/>
        <v>0</v>
      </c>
      <c r="O313" s="54">
        <f t="shared" ref="O313" si="385">N313</f>
        <v>0</v>
      </c>
      <c r="P313" s="54">
        <f t="shared" si="381"/>
        <v>0</v>
      </c>
      <c r="Q313" s="54">
        <f t="shared" si="330"/>
        <v>0</v>
      </c>
      <c r="R313" s="54">
        <f t="shared" si="331"/>
        <v>0</v>
      </c>
      <c r="S313" s="65">
        <f t="shared" si="363"/>
        <v>0</v>
      </c>
      <c r="T313" s="65">
        <f>IF(C313=A_Stammdaten!$B$9,$I313-D_SAV!$U313,HLOOKUP(A_Stammdaten!$B$9-1,$V$4:$AB$2004,ROW(C313)-3,FALSE)-$U313)</f>
        <v>0</v>
      </c>
      <c r="U313" s="65">
        <f>HLOOKUP(A_Stammdaten!$B$9,$V$4:$AB$2004,ROW(C313)-3,FALSE)</f>
        <v>0</v>
      </c>
      <c r="V313" s="65">
        <f t="shared" si="319"/>
        <v>0</v>
      </c>
      <c r="W313" s="65">
        <f t="shared" si="320"/>
        <v>0</v>
      </c>
      <c r="X313" s="65">
        <f t="shared" si="321"/>
        <v>0</v>
      </c>
      <c r="Y313" s="65">
        <f t="shared" si="322"/>
        <v>0</v>
      </c>
      <c r="Z313" s="65">
        <f t="shared" si="323"/>
        <v>0</v>
      </c>
      <c r="AA313" s="65">
        <f t="shared" si="324"/>
        <v>0</v>
      </c>
      <c r="AB313" s="65">
        <f t="shared" si="325"/>
        <v>0</v>
      </c>
    </row>
    <row r="314" spans="1:28" x14ac:dyDescent="0.25">
      <c r="A314" s="61"/>
      <c r="B314" s="49"/>
      <c r="C314" s="53"/>
      <c r="D314" s="51"/>
      <c r="E314" s="51"/>
      <c r="F314" s="51"/>
      <c r="G314" s="67">
        <f t="shared" si="326"/>
        <v>0</v>
      </c>
      <c r="H314" s="49"/>
      <c r="I314" s="67">
        <f t="shared" si="327"/>
        <v>0</v>
      </c>
      <c r="J314" s="66">
        <f>IF(ISBLANK($B314),0,VLOOKUP($B314,Listen!$A$2:$C$44,2,FALSE))</f>
        <v>0</v>
      </c>
      <c r="K314" s="66">
        <f>IF(ISBLANK($B314),0,VLOOKUP($B314,Listen!$A$2:$C$44,3,FALSE))</f>
        <v>0</v>
      </c>
      <c r="L314" s="54">
        <f t="shared" si="328"/>
        <v>0</v>
      </c>
      <c r="M314" s="54">
        <f t="shared" si="346"/>
        <v>0</v>
      </c>
      <c r="N314" s="54">
        <f t="shared" si="347"/>
        <v>0</v>
      </c>
      <c r="O314" s="54">
        <f t="shared" ref="O314" si="386">N314</f>
        <v>0</v>
      </c>
      <c r="P314" s="54">
        <f t="shared" si="381"/>
        <v>0</v>
      </c>
      <c r="Q314" s="54">
        <f t="shared" si="330"/>
        <v>0</v>
      </c>
      <c r="R314" s="54">
        <f t="shared" si="331"/>
        <v>0</v>
      </c>
      <c r="S314" s="65">
        <f t="shared" si="363"/>
        <v>0</v>
      </c>
      <c r="T314" s="65">
        <f>IF(C314=A_Stammdaten!$B$9,$I314-D_SAV!$U314,HLOOKUP(A_Stammdaten!$B$9-1,$V$4:$AB$2004,ROW(C314)-3,FALSE)-$U314)</f>
        <v>0</v>
      </c>
      <c r="U314" s="65">
        <f>HLOOKUP(A_Stammdaten!$B$9,$V$4:$AB$2004,ROW(C314)-3,FALSE)</f>
        <v>0</v>
      </c>
      <c r="V314" s="65">
        <f t="shared" si="319"/>
        <v>0</v>
      </c>
      <c r="W314" s="65">
        <f t="shared" si="320"/>
        <v>0</v>
      </c>
      <c r="X314" s="65">
        <f t="shared" si="321"/>
        <v>0</v>
      </c>
      <c r="Y314" s="65">
        <f t="shared" si="322"/>
        <v>0</v>
      </c>
      <c r="Z314" s="65">
        <f t="shared" si="323"/>
        <v>0</v>
      </c>
      <c r="AA314" s="65">
        <f t="shared" si="324"/>
        <v>0</v>
      </c>
      <c r="AB314" s="65">
        <f t="shared" si="325"/>
        <v>0</v>
      </c>
    </row>
    <row r="315" spans="1:28" x14ac:dyDescent="0.25">
      <c r="A315" s="61"/>
      <c r="B315" s="49"/>
      <c r="C315" s="53"/>
      <c r="D315" s="51"/>
      <c r="E315" s="51"/>
      <c r="F315" s="51"/>
      <c r="G315" s="67">
        <f t="shared" si="326"/>
        <v>0</v>
      </c>
      <c r="H315" s="49"/>
      <c r="I315" s="67">
        <f t="shared" si="327"/>
        <v>0</v>
      </c>
      <c r="J315" s="66">
        <f>IF(ISBLANK($B315),0,VLOOKUP($B315,Listen!$A$2:$C$44,2,FALSE))</f>
        <v>0</v>
      </c>
      <c r="K315" s="66">
        <f>IF(ISBLANK($B315),0,VLOOKUP($B315,Listen!$A$2:$C$44,3,FALSE))</f>
        <v>0</v>
      </c>
      <c r="L315" s="54">
        <f t="shared" si="328"/>
        <v>0</v>
      </c>
      <c r="M315" s="54">
        <f t="shared" si="346"/>
        <v>0</v>
      </c>
      <c r="N315" s="54">
        <f t="shared" si="347"/>
        <v>0</v>
      </c>
      <c r="O315" s="54">
        <f t="shared" ref="O315" si="387">N315</f>
        <v>0</v>
      </c>
      <c r="P315" s="54">
        <f t="shared" si="381"/>
        <v>0</v>
      </c>
      <c r="Q315" s="54">
        <f t="shared" si="330"/>
        <v>0</v>
      </c>
      <c r="R315" s="54">
        <f t="shared" si="331"/>
        <v>0</v>
      </c>
      <c r="S315" s="65">
        <f t="shared" si="363"/>
        <v>0</v>
      </c>
      <c r="T315" s="65">
        <f>IF(C315=A_Stammdaten!$B$9,$I315-D_SAV!$U315,HLOOKUP(A_Stammdaten!$B$9-1,$V$4:$AB$2004,ROW(C315)-3,FALSE)-$U315)</f>
        <v>0</v>
      </c>
      <c r="U315" s="65">
        <f>HLOOKUP(A_Stammdaten!$B$9,$V$4:$AB$2004,ROW(C315)-3,FALSE)</f>
        <v>0</v>
      </c>
      <c r="V315" s="65">
        <f t="shared" si="319"/>
        <v>0</v>
      </c>
      <c r="W315" s="65">
        <f t="shared" si="320"/>
        <v>0</v>
      </c>
      <c r="X315" s="65">
        <f t="shared" si="321"/>
        <v>0</v>
      </c>
      <c r="Y315" s="65">
        <f t="shared" si="322"/>
        <v>0</v>
      </c>
      <c r="Z315" s="65">
        <f t="shared" si="323"/>
        <v>0</v>
      </c>
      <c r="AA315" s="65">
        <f t="shared" si="324"/>
        <v>0</v>
      </c>
      <c r="AB315" s="65">
        <f t="shared" si="325"/>
        <v>0</v>
      </c>
    </row>
    <row r="316" spans="1:28" x14ac:dyDescent="0.25">
      <c r="A316" s="61"/>
      <c r="B316" s="49"/>
      <c r="C316" s="53"/>
      <c r="D316" s="51"/>
      <c r="E316" s="51"/>
      <c r="F316" s="51"/>
      <c r="G316" s="67">
        <f t="shared" si="326"/>
        <v>0</v>
      </c>
      <c r="H316" s="49"/>
      <c r="I316" s="67">
        <f t="shared" si="327"/>
        <v>0</v>
      </c>
      <c r="J316" s="66">
        <f>IF(ISBLANK($B316),0,VLOOKUP($B316,Listen!$A$2:$C$44,2,FALSE))</f>
        <v>0</v>
      </c>
      <c r="K316" s="66">
        <f>IF(ISBLANK($B316),0,VLOOKUP($B316,Listen!$A$2:$C$44,3,FALSE))</f>
        <v>0</v>
      </c>
      <c r="L316" s="54">
        <f t="shared" si="328"/>
        <v>0</v>
      </c>
      <c r="M316" s="54">
        <f t="shared" si="346"/>
        <v>0</v>
      </c>
      <c r="N316" s="54">
        <f t="shared" si="347"/>
        <v>0</v>
      </c>
      <c r="O316" s="54">
        <f t="shared" ref="O316" si="388">N316</f>
        <v>0</v>
      </c>
      <c r="P316" s="54">
        <f t="shared" si="381"/>
        <v>0</v>
      </c>
      <c r="Q316" s="54">
        <f t="shared" si="330"/>
        <v>0</v>
      </c>
      <c r="R316" s="54">
        <f t="shared" si="331"/>
        <v>0</v>
      </c>
      <c r="S316" s="65">
        <f t="shared" si="363"/>
        <v>0</v>
      </c>
      <c r="T316" s="65">
        <f>IF(C316=A_Stammdaten!$B$9,$I316-D_SAV!$U316,HLOOKUP(A_Stammdaten!$B$9-1,$V$4:$AB$2004,ROW(C316)-3,FALSE)-$U316)</f>
        <v>0</v>
      </c>
      <c r="U316" s="65">
        <f>HLOOKUP(A_Stammdaten!$B$9,$V$4:$AB$2004,ROW(C316)-3,FALSE)</f>
        <v>0</v>
      </c>
      <c r="V316" s="65">
        <f t="shared" si="319"/>
        <v>0</v>
      </c>
      <c r="W316" s="65">
        <f t="shared" si="320"/>
        <v>0</v>
      </c>
      <c r="X316" s="65">
        <f t="shared" si="321"/>
        <v>0</v>
      </c>
      <c r="Y316" s="65">
        <f t="shared" si="322"/>
        <v>0</v>
      </c>
      <c r="Z316" s="65">
        <f t="shared" si="323"/>
        <v>0</v>
      </c>
      <c r="AA316" s="65">
        <f t="shared" si="324"/>
        <v>0</v>
      </c>
      <c r="AB316" s="65">
        <f t="shared" si="325"/>
        <v>0</v>
      </c>
    </row>
    <row r="317" spans="1:28" x14ac:dyDescent="0.25">
      <c r="A317" s="61"/>
      <c r="B317" s="49"/>
      <c r="C317" s="53"/>
      <c r="D317" s="51"/>
      <c r="E317" s="51"/>
      <c r="F317" s="51"/>
      <c r="G317" s="67">
        <f t="shared" si="326"/>
        <v>0</v>
      </c>
      <c r="H317" s="49"/>
      <c r="I317" s="67">
        <f t="shared" si="327"/>
        <v>0</v>
      </c>
      <c r="J317" s="66">
        <f>IF(ISBLANK($B317),0,VLOOKUP($B317,Listen!$A$2:$C$44,2,FALSE))</f>
        <v>0</v>
      </c>
      <c r="K317" s="66">
        <f>IF(ISBLANK($B317),0,VLOOKUP($B317,Listen!$A$2:$C$44,3,FALSE))</f>
        <v>0</v>
      </c>
      <c r="L317" s="54">
        <f t="shared" si="328"/>
        <v>0</v>
      </c>
      <c r="M317" s="54">
        <f t="shared" si="346"/>
        <v>0</v>
      </c>
      <c r="N317" s="54">
        <f t="shared" si="347"/>
        <v>0</v>
      </c>
      <c r="O317" s="54">
        <f t="shared" ref="O317" si="389">N317</f>
        <v>0</v>
      </c>
      <c r="P317" s="54">
        <f t="shared" si="381"/>
        <v>0</v>
      </c>
      <c r="Q317" s="54">
        <f t="shared" si="330"/>
        <v>0</v>
      </c>
      <c r="R317" s="54">
        <f t="shared" si="331"/>
        <v>0</v>
      </c>
      <c r="S317" s="65">
        <f t="shared" si="363"/>
        <v>0</v>
      </c>
      <c r="T317" s="65">
        <f>IF(C317=A_Stammdaten!$B$9,$I317-D_SAV!$U317,HLOOKUP(A_Stammdaten!$B$9-1,$V$4:$AB$2004,ROW(C317)-3,FALSE)-$U317)</f>
        <v>0</v>
      </c>
      <c r="U317" s="65">
        <f>HLOOKUP(A_Stammdaten!$B$9,$V$4:$AB$2004,ROW(C317)-3,FALSE)</f>
        <v>0</v>
      </c>
      <c r="V317" s="65">
        <f t="shared" si="319"/>
        <v>0</v>
      </c>
      <c r="W317" s="65">
        <f t="shared" si="320"/>
        <v>0</v>
      </c>
      <c r="X317" s="65">
        <f t="shared" si="321"/>
        <v>0</v>
      </c>
      <c r="Y317" s="65">
        <f t="shared" si="322"/>
        <v>0</v>
      </c>
      <c r="Z317" s="65">
        <f t="shared" si="323"/>
        <v>0</v>
      </c>
      <c r="AA317" s="65">
        <f t="shared" si="324"/>
        <v>0</v>
      </c>
      <c r="AB317" s="65">
        <f t="shared" si="325"/>
        <v>0</v>
      </c>
    </row>
    <row r="318" spans="1:28" x14ac:dyDescent="0.25">
      <c r="A318" s="61"/>
      <c r="B318" s="49"/>
      <c r="C318" s="53"/>
      <c r="D318" s="51"/>
      <c r="E318" s="51"/>
      <c r="F318" s="51"/>
      <c r="G318" s="67">
        <f t="shared" si="326"/>
        <v>0</v>
      </c>
      <c r="H318" s="49"/>
      <c r="I318" s="67">
        <f t="shared" si="327"/>
        <v>0</v>
      </c>
      <c r="J318" s="66">
        <f>IF(ISBLANK($B318),0,VLOOKUP($B318,Listen!$A$2:$C$44,2,FALSE))</f>
        <v>0</v>
      </c>
      <c r="K318" s="66">
        <f>IF(ISBLANK($B318),0,VLOOKUP($B318,Listen!$A$2:$C$44,3,FALSE))</f>
        <v>0</v>
      </c>
      <c r="L318" s="54">
        <f t="shared" si="328"/>
        <v>0</v>
      </c>
      <c r="M318" s="54">
        <f t="shared" si="346"/>
        <v>0</v>
      </c>
      <c r="N318" s="54">
        <f t="shared" si="347"/>
        <v>0</v>
      </c>
      <c r="O318" s="54">
        <f t="shared" ref="O318" si="390">N318</f>
        <v>0</v>
      </c>
      <c r="P318" s="54">
        <f t="shared" si="381"/>
        <v>0</v>
      </c>
      <c r="Q318" s="54">
        <f t="shared" si="330"/>
        <v>0</v>
      </c>
      <c r="R318" s="54">
        <f t="shared" si="331"/>
        <v>0</v>
      </c>
      <c r="S318" s="65">
        <f t="shared" si="363"/>
        <v>0</v>
      </c>
      <c r="T318" s="65">
        <f>IF(C318=A_Stammdaten!$B$9,$I318-D_SAV!$U318,HLOOKUP(A_Stammdaten!$B$9-1,$V$4:$AB$2004,ROW(C318)-3,FALSE)-$U318)</f>
        <v>0</v>
      </c>
      <c r="U318" s="65">
        <f>HLOOKUP(A_Stammdaten!$B$9,$V$4:$AB$2004,ROW(C318)-3,FALSE)</f>
        <v>0</v>
      </c>
      <c r="V318" s="65">
        <f t="shared" si="319"/>
        <v>0</v>
      </c>
      <c r="W318" s="65">
        <f t="shared" si="320"/>
        <v>0</v>
      </c>
      <c r="X318" s="65">
        <f t="shared" si="321"/>
        <v>0</v>
      </c>
      <c r="Y318" s="65">
        <f t="shared" si="322"/>
        <v>0</v>
      </c>
      <c r="Z318" s="65">
        <f t="shared" si="323"/>
        <v>0</v>
      </c>
      <c r="AA318" s="65">
        <f t="shared" si="324"/>
        <v>0</v>
      </c>
      <c r="AB318" s="65">
        <f t="shared" si="325"/>
        <v>0</v>
      </c>
    </row>
    <row r="319" spans="1:28" x14ac:dyDescent="0.25">
      <c r="A319" s="61"/>
      <c r="B319" s="49"/>
      <c r="C319" s="53"/>
      <c r="D319" s="51"/>
      <c r="E319" s="51"/>
      <c r="F319" s="51"/>
      <c r="G319" s="67">
        <f t="shared" si="326"/>
        <v>0</v>
      </c>
      <c r="H319" s="49"/>
      <c r="I319" s="67">
        <f t="shared" si="327"/>
        <v>0</v>
      </c>
      <c r="J319" s="66">
        <f>IF(ISBLANK($B319),0,VLOOKUP($B319,Listen!$A$2:$C$44,2,FALSE))</f>
        <v>0</v>
      </c>
      <c r="K319" s="66">
        <f>IF(ISBLANK($B319),0,VLOOKUP($B319,Listen!$A$2:$C$44,3,FALSE))</f>
        <v>0</v>
      </c>
      <c r="L319" s="54">
        <f t="shared" si="328"/>
        <v>0</v>
      </c>
      <c r="M319" s="54">
        <f t="shared" si="346"/>
        <v>0</v>
      </c>
      <c r="N319" s="54">
        <f t="shared" si="347"/>
        <v>0</v>
      </c>
      <c r="O319" s="54">
        <f t="shared" ref="O319" si="391">N319</f>
        <v>0</v>
      </c>
      <c r="P319" s="54">
        <f t="shared" si="381"/>
        <v>0</v>
      </c>
      <c r="Q319" s="54">
        <f t="shared" si="330"/>
        <v>0</v>
      </c>
      <c r="R319" s="54">
        <f t="shared" si="331"/>
        <v>0</v>
      </c>
      <c r="S319" s="65">
        <f t="shared" si="363"/>
        <v>0</v>
      </c>
      <c r="T319" s="65">
        <f>IF(C319=A_Stammdaten!$B$9,$I319-D_SAV!$U319,HLOOKUP(A_Stammdaten!$B$9-1,$V$4:$AB$2004,ROW(C319)-3,FALSE)-$U319)</f>
        <v>0</v>
      </c>
      <c r="U319" s="65">
        <f>HLOOKUP(A_Stammdaten!$B$9,$V$4:$AB$2004,ROW(C319)-3,FALSE)</f>
        <v>0</v>
      </c>
      <c r="V319" s="65">
        <f t="shared" si="319"/>
        <v>0</v>
      </c>
      <c r="W319" s="65">
        <f t="shared" si="320"/>
        <v>0</v>
      </c>
      <c r="X319" s="65">
        <f t="shared" si="321"/>
        <v>0</v>
      </c>
      <c r="Y319" s="65">
        <f t="shared" si="322"/>
        <v>0</v>
      </c>
      <c r="Z319" s="65">
        <f t="shared" si="323"/>
        <v>0</v>
      </c>
      <c r="AA319" s="65">
        <f t="shared" si="324"/>
        <v>0</v>
      </c>
      <c r="AB319" s="65">
        <f t="shared" si="325"/>
        <v>0</v>
      </c>
    </row>
    <row r="320" spans="1:28" x14ac:dyDescent="0.25">
      <c r="A320" s="61"/>
      <c r="B320" s="49"/>
      <c r="C320" s="53"/>
      <c r="D320" s="51"/>
      <c r="E320" s="51"/>
      <c r="F320" s="51"/>
      <c r="G320" s="67">
        <f t="shared" si="326"/>
        <v>0</v>
      </c>
      <c r="H320" s="49"/>
      <c r="I320" s="67">
        <f t="shared" si="327"/>
        <v>0</v>
      </c>
      <c r="J320" s="66">
        <f>IF(ISBLANK($B320),0,VLOOKUP($B320,Listen!$A$2:$C$44,2,FALSE))</f>
        <v>0</v>
      </c>
      <c r="K320" s="66">
        <f>IF(ISBLANK($B320),0,VLOOKUP($B320,Listen!$A$2:$C$44,3,FALSE))</f>
        <v>0</v>
      </c>
      <c r="L320" s="54">
        <f t="shared" si="328"/>
        <v>0</v>
      </c>
      <c r="M320" s="54">
        <f t="shared" si="346"/>
        <v>0</v>
      </c>
      <c r="N320" s="54">
        <f t="shared" si="347"/>
        <v>0</v>
      </c>
      <c r="O320" s="54">
        <f t="shared" ref="O320" si="392">N320</f>
        <v>0</v>
      </c>
      <c r="P320" s="54">
        <f t="shared" si="381"/>
        <v>0</v>
      </c>
      <c r="Q320" s="54">
        <f t="shared" si="330"/>
        <v>0</v>
      </c>
      <c r="R320" s="54">
        <f t="shared" si="331"/>
        <v>0</v>
      </c>
      <c r="S320" s="65">
        <f t="shared" si="363"/>
        <v>0</v>
      </c>
      <c r="T320" s="65">
        <f>IF(C320=A_Stammdaten!$B$9,$I320-D_SAV!$U320,HLOOKUP(A_Stammdaten!$B$9-1,$V$4:$AB$2004,ROW(C320)-3,FALSE)-$U320)</f>
        <v>0</v>
      </c>
      <c r="U320" s="65">
        <f>HLOOKUP(A_Stammdaten!$B$9,$V$4:$AB$2004,ROW(C320)-3,FALSE)</f>
        <v>0</v>
      </c>
      <c r="V320" s="65">
        <f t="shared" si="319"/>
        <v>0</v>
      </c>
      <c r="W320" s="65">
        <f t="shared" si="320"/>
        <v>0</v>
      </c>
      <c r="X320" s="65">
        <f t="shared" si="321"/>
        <v>0</v>
      </c>
      <c r="Y320" s="65">
        <f t="shared" si="322"/>
        <v>0</v>
      </c>
      <c r="Z320" s="65">
        <f t="shared" si="323"/>
        <v>0</v>
      </c>
      <c r="AA320" s="65">
        <f t="shared" si="324"/>
        <v>0</v>
      </c>
      <c r="AB320" s="65">
        <f t="shared" si="325"/>
        <v>0</v>
      </c>
    </row>
    <row r="321" spans="1:28" x14ac:dyDescent="0.25">
      <c r="A321" s="61"/>
      <c r="B321" s="49"/>
      <c r="C321" s="53"/>
      <c r="D321" s="51"/>
      <c r="E321" s="51"/>
      <c r="F321" s="51"/>
      <c r="G321" s="67">
        <f t="shared" si="326"/>
        <v>0</v>
      </c>
      <c r="H321" s="49"/>
      <c r="I321" s="67">
        <f t="shared" si="327"/>
        <v>0</v>
      </c>
      <c r="J321" s="66">
        <f>IF(ISBLANK($B321),0,VLOOKUP($B321,Listen!$A$2:$C$44,2,FALSE))</f>
        <v>0</v>
      </c>
      <c r="K321" s="66">
        <f>IF(ISBLANK($B321),0,VLOOKUP($B321,Listen!$A$2:$C$44,3,FALSE))</f>
        <v>0</v>
      </c>
      <c r="L321" s="54">
        <f t="shared" si="328"/>
        <v>0</v>
      </c>
      <c r="M321" s="54">
        <f t="shared" si="346"/>
        <v>0</v>
      </c>
      <c r="N321" s="54">
        <f t="shared" si="347"/>
        <v>0</v>
      </c>
      <c r="O321" s="54">
        <f t="shared" ref="O321" si="393">N321</f>
        <v>0</v>
      </c>
      <c r="P321" s="54">
        <f t="shared" si="381"/>
        <v>0</v>
      </c>
      <c r="Q321" s="54">
        <f t="shared" si="330"/>
        <v>0</v>
      </c>
      <c r="R321" s="54">
        <f t="shared" si="331"/>
        <v>0</v>
      </c>
      <c r="S321" s="65">
        <f t="shared" si="363"/>
        <v>0</v>
      </c>
      <c r="T321" s="65">
        <f>IF(C321=A_Stammdaten!$B$9,$I321-D_SAV!$U321,HLOOKUP(A_Stammdaten!$B$9-1,$V$4:$AB$2004,ROW(C321)-3,FALSE)-$U321)</f>
        <v>0</v>
      </c>
      <c r="U321" s="65">
        <f>HLOOKUP(A_Stammdaten!$B$9,$V$4:$AB$2004,ROW(C321)-3,FALSE)</f>
        <v>0</v>
      </c>
      <c r="V321" s="65">
        <f t="shared" si="319"/>
        <v>0</v>
      </c>
      <c r="W321" s="65">
        <f t="shared" si="320"/>
        <v>0</v>
      </c>
      <c r="X321" s="65">
        <f t="shared" si="321"/>
        <v>0</v>
      </c>
      <c r="Y321" s="65">
        <f t="shared" si="322"/>
        <v>0</v>
      </c>
      <c r="Z321" s="65">
        <f t="shared" si="323"/>
        <v>0</v>
      </c>
      <c r="AA321" s="65">
        <f t="shared" si="324"/>
        <v>0</v>
      </c>
      <c r="AB321" s="65">
        <f t="shared" si="325"/>
        <v>0</v>
      </c>
    </row>
    <row r="322" spans="1:28" x14ac:dyDescent="0.25">
      <c r="A322" s="61"/>
      <c r="B322" s="49"/>
      <c r="C322" s="53"/>
      <c r="D322" s="51"/>
      <c r="E322" s="51"/>
      <c r="F322" s="51"/>
      <c r="G322" s="67">
        <f t="shared" si="326"/>
        <v>0</v>
      </c>
      <c r="H322" s="49"/>
      <c r="I322" s="67">
        <f t="shared" si="327"/>
        <v>0</v>
      </c>
      <c r="J322" s="66">
        <f>IF(ISBLANK($B322),0,VLOOKUP($B322,Listen!$A$2:$C$44,2,FALSE))</f>
        <v>0</v>
      </c>
      <c r="K322" s="66">
        <f>IF(ISBLANK($B322),0,VLOOKUP($B322,Listen!$A$2:$C$44,3,FALSE))</f>
        <v>0</v>
      </c>
      <c r="L322" s="54">
        <f t="shared" si="328"/>
        <v>0</v>
      </c>
      <c r="M322" s="54">
        <f t="shared" si="346"/>
        <v>0</v>
      </c>
      <c r="N322" s="54">
        <f t="shared" si="347"/>
        <v>0</v>
      </c>
      <c r="O322" s="54">
        <f t="shared" ref="O322" si="394">N322</f>
        <v>0</v>
      </c>
      <c r="P322" s="54">
        <f t="shared" si="381"/>
        <v>0</v>
      </c>
      <c r="Q322" s="54">
        <f t="shared" si="330"/>
        <v>0</v>
      </c>
      <c r="R322" s="54">
        <f t="shared" si="331"/>
        <v>0</v>
      </c>
      <c r="S322" s="65">
        <f t="shared" si="363"/>
        <v>0</v>
      </c>
      <c r="T322" s="65">
        <f>IF(C322=A_Stammdaten!$B$9,$I322-D_SAV!$U322,HLOOKUP(A_Stammdaten!$B$9-1,$V$4:$AB$2004,ROW(C322)-3,FALSE)-$U322)</f>
        <v>0</v>
      </c>
      <c r="U322" s="65">
        <f>HLOOKUP(A_Stammdaten!$B$9,$V$4:$AB$2004,ROW(C322)-3,FALSE)</f>
        <v>0</v>
      </c>
      <c r="V322" s="65">
        <f t="shared" si="319"/>
        <v>0</v>
      </c>
      <c r="W322" s="65">
        <f t="shared" si="320"/>
        <v>0</v>
      </c>
      <c r="X322" s="65">
        <f t="shared" si="321"/>
        <v>0</v>
      </c>
      <c r="Y322" s="65">
        <f t="shared" si="322"/>
        <v>0</v>
      </c>
      <c r="Z322" s="65">
        <f t="shared" si="323"/>
        <v>0</v>
      </c>
      <c r="AA322" s="65">
        <f t="shared" si="324"/>
        <v>0</v>
      </c>
      <c r="AB322" s="65">
        <f t="shared" si="325"/>
        <v>0</v>
      </c>
    </row>
    <row r="323" spans="1:28" x14ac:dyDescent="0.25">
      <c r="A323" s="61"/>
      <c r="B323" s="49"/>
      <c r="C323" s="53"/>
      <c r="D323" s="51"/>
      <c r="E323" s="51"/>
      <c r="F323" s="51"/>
      <c r="G323" s="67">
        <f t="shared" si="326"/>
        <v>0</v>
      </c>
      <c r="H323" s="49"/>
      <c r="I323" s="67">
        <f t="shared" si="327"/>
        <v>0</v>
      </c>
      <c r="J323" s="66">
        <f>IF(ISBLANK($B323),0,VLOOKUP($B323,Listen!$A$2:$C$44,2,FALSE))</f>
        <v>0</v>
      </c>
      <c r="K323" s="66">
        <f>IF(ISBLANK($B323),0,VLOOKUP($B323,Listen!$A$2:$C$44,3,FALSE))</f>
        <v>0</v>
      </c>
      <c r="L323" s="54">
        <f t="shared" si="328"/>
        <v>0</v>
      </c>
      <c r="M323" s="54">
        <f t="shared" si="346"/>
        <v>0</v>
      </c>
      <c r="N323" s="54">
        <f t="shared" si="347"/>
        <v>0</v>
      </c>
      <c r="O323" s="54">
        <f t="shared" ref="O323" si="395">N323</f>
        <v>0</v>
      </c>
      <c r="P323" s="54">
        <f t="shared" si="381"/>
        <v>0</v>
      </c>
      <c r="Q323" s="54">
        <f t="shared" si="330"/>
        <v>0</v>
      </c>
      <c r="R323" s="54">
        <f t="shared" si="331"/>
        <v>0</v>
      </c>
      <c r="S323" s="65">
        <f t="shared" si="363"/>
        <v>0</v>
      </c>
      <c r="T323" s="65">
        <f>IF(C323=A_Stammdaten!$B$9,$I323-D_SAV!$U323,HLOOKUP(A_Stammdaten!$B$9-1,$V$4:$AB$2004,ROW(C323)-3,FALSE)-$U323)</f>
        <v>0</v>
      </c>
      <c r="U323" s="65">
        <f>HLOOKUP(A_Stammdaten!$B$9,$V$4:$AB$2004,ROW(C323)-3,FALSE)</f>
        <v>0</v>
      </c>
      <c r="V323" s="65">
        <f t="shared" si="319"/>
        <v>0</v>
      </c>
      <c r="W323" s="65">
        <f t="shared" si="320"/>
        <v>0</v>
      </c>
      <c r="X323" s="65">
        <f t="shared" si="321"/>
        <v>0</v>
      </c>
      <c r="Y323" s="65">
        <f t="shared" si="322"/>
        <v>0</v>
      </c>
      <c r="Z323" s="65">
        <f t="shared" si="323"/>
        <v>0</v>
      </c>
      <c r="AA323" s="65">
        <f t="shared" si="324"/>
        <v>0</v>
      </c>
      <c r="AB323" s="65">
        <f t="shared" si="325"/>
        <v>0</v>
      </c>
    </row>
    <row r="324" spans="1:28" x14ac:dyDescent="0.25">
      <c r="A324" s="61"/>
      <c r="B324" s="49"/>
      <c r="C324" s="53"/>
      <c r="D324" s="51"/>
      <c r="E324" s="51"/>
      <c r="F324" s="51"/>
      <c r="G324" s="67">
        <f t="shared" si="326"/>
        <v>0</v>
      </c>
      <c r="H324" s="49"/>
      <c r="I324" s="67">
        <f t="shared" si="327"/>
        <v>0</v>
      </c>
      <c r="J324" s="66">
        <f>IF(ISBLANK($B324),0,VLOOKUP($B324,Listen!$A$2:$C$44,2,FALSE))</f>
        <v>0</v>
      </c>
      <c r="K324" s="66">
        <f>IF(ISBLANK($B324),0,VLOOKUP($B324,Listen!$A$2:$C$44,3,FALSE))</f>
        <v>0</v>
      </c>
      <c r="L324" s="54">
        <f t="shared" si="328"/>
        <v>0</v>
      </c>
      <c r="M324" s="54">
        <f t="shared" si="346"/>
        <v>0</v>
      </c>
      <c r="N324" s="54">
        <f t="shared" si="347"/>
        <v>0</v>
      </c>
      <c r="O324" s="54">
        <f t="shared" ref="O324" si="396">N324</f>
        <v>0</v>
      </c>
      <c r="P324" s="54">
        <f t="shared" si="381"/>
        <v>0</v>
      </c>
      <c r="Q324" s="54">
        <f t="shared" si="330"/>
        <v>0</v>
      </c>
      <c r="R324" s="54">
        <f t="shared" si="331"/>
        <v>0</v>
      </c>
      <c r="S324" s="65">
        <f t="shared" si="363"/>
        <v>0</v>
      </c>
      <c r="T324" s="65">
        <f>IF(C324=A_Stammdaten!$B$9,$I324-D_SAV!$U324,HLOOKUP(A_Stammdaten!$B$9-1,$V$4:$AB$2004,ROW(C324)-3,FALSE)-$U324)</f>
        <v>0</v>
      </c>
      <c r="U324" s="65">
        <f>HLOOKUP(A_Stammdaten!$B$9,$V$4:$AB$2004,ROW(C324)-3,FALSE)</f>
        <v>0</v>
      </c>
      <c r="V324" s="65">
        <f t="shared" si="319"/>
        <v>0</v>
      </c>
      <c r="W324" s="65">
        <f t="shared" si="320"/>
        <v>0</v>
      </c>
      <c r="X324" s="65">
        <f t="shared" si="321"/>
        <v>0</v>
      </c>
      <c r="Y324" s="65">
        <f t="shared" si="322"/>
        <v>0</v>
      </c>
      <c r="Z324" s="65">
        <f t="shared" si="323"/>
        <v>0</v>
      </c>
      <c r="AA324" s="65">
        <f t="shared" si="324"/>
        <v>0</v>
      </c>
      <c r="AB324" s="65">
        <f t="shared" si="325"/>
        <v>0</v>
      </c>
    </row>
    <row r="325" spans="1:28" x14ac:dyDescent="0.25">
      <c r="A325" s="61"/>
      <c r="B325" s="49"/>
      <c r="C325" s="53"/>
      <c r="D325" s="51"/>
      <c r="E325" s="51"/>
      <c r="F325" s="51"/>
      <c r="G325" s="67">
        <f t="shared" si="326"/>
        <v>0</v>
      </c>
      <c r="H325" s="49"/>
      <c r="I325" s="67">
        <f t="shared" si="327"/>
        <v>0</v>
      </c>
      <c r="J325" s="66">
        <f>IF(ISBLANK($B325),0,VLOOKUP($B325,Listen!$A$2:$C$44,2,FALSE))</f>
        <v>0</v>
      </c>
      <c r="K325" s="66">
        <f>IF(ISBLANK($B325),0,VLOOKUP($B325,Listen!$A$2:$C$44,3,FALSE))</f>
        <v>0</v>
      </c>
      <c r="L325" s="54">
        <f t="shared" si="328"/>
        <v>0</v>
      </c>
      <c r="M325" s="54">
        <f t="shared" si="346"/>
        <v>0</v>
      </c>
      <c r="N325" s="54">
        <f t="shared" si="347"/>
        <v>0</v>
      </c>
      <c r="O325" s="54">
        <f t="shared" ref="O325:P340" si="397">N325</f>
        <v>0</v>
      </c>
      <c r="P325" s="54">
        <f t="shared" si="397"/>
        <v>0</v>
      </c>
      <c r="Q325" s="54">
        <f t="shared" si="330"/>
        <v>0</v>
      </c>
      <c r="R325" s="54">
        <f t="shared" si="331"/>
        <v>0</v>
      </c>
      <c r="S325" s="65">
        <f t="shared" si="363"/>
        <v>0</v>
      </c>
      <c r="T325" s="65">
        <f>IF(C325=A_Stammdaten!$B$9,$I325-D_SAV!$U325,HLOOKUP(A_Stammdaten!$B$9-1,$V$4:$AB$2004,ROW(C325)-3,FALSE)-$U325)</f>
        <v>0</v>
      </c>
      <c r="U325" s="65">
        <f>HLOOKUP(A_Stammdaten!$B$9,$V$4:$AB$2004,ROW(C325)-3,FALSE)</f>
        <v>0</v>
      </c>
      <c r="V325" s="65">
        <f t="shared" ref="V325:V388" si="398">IF(OR($C325=0,$I325=0),0,IF($C325&lt;=V$4,$I325-$I325/L325*(V$4-$C325+1),0))</f>
        <v>0</v>
      </c>
      <c r="W325" s="65">
        <f t="shared" ref="W325:W388" si="399">IF(OR($C325=0,$I325=0,M325-(W$4-$C325)=0),0,IF($C325&lt;W$4,V325-V325/(M325-(W$4-$C325)),IF($C325=W$4,$I325-$I325/M325,0)))</f>
        <v>0</v>
      </c>
      <c r="X325" s="65">
        <f t="shared" ref="X325:X388" si="400">IF(OR($C325=0,$I325=0,N325-(X$4-$C325)=0),0,IF($C325&lt;X$4,W325-W325/(N325-(X$4-$C325)),IF($C325=X$4,$I325-$I325/N325,0)))</f>
        <v>0</v>
      </c>
      <c r="Y325" s="65">
        <f t="shared" ref="Y325:Y388" si="401">IF(OR($C325=0,$I325=0,O325-(Y$4-$C325)=0),0,IF($C325&lt;Y$4,X325-X325/(O325-(Y$4-$C325)),IF($C325=Y$4,$I325-$I325/O325,0)))</f>
        <v>0</v>
      </c>
      <c r="Z325" s="65">
        <f t="shared" ref="Z325:Z388" si="402">IF(OR($C325=0,$I325=0,P325-(Z$4-$C325)=0),0,IF($C325&lt;Z$4,Y325-Y325/(P325-(Z$4-$C325)),IF($C325=Z$4,$I325-$I325/P325,0)))</f>
        <v>0</v>
      </c>
      <c r="AA325" s="65">
        <f t="shared" ref="AA325:AA388" si="403">IF(OR($C325=0,$I325=0,Q325-(AA$4-$C325)=0),0,IF($C325&lt;AA$4,Z325-Z325/(Q325-(AA$4-$C325)),IF($C325=AA$4,$I325-$I325/Q325,0)))</f>
        <v>0</v>
      </c>
      <c r="AB325" s="65">
        <f t="shared" ref="AB325:AB388" si="404">IF(OR($C325=0,$I325=0,R325-(AB$4-$C325)=0),0,IF($C325&lt;AB$4,AA325-AA325/(R325-(AB$4-$C325)),IF($C325=AB$4,$I325-$I325/R325,0)))</f>
        <v>0</v>
      </c>
    </row>
    <row r="326" spans="1:28" x14ac:dyDescent="0.25">
      <c r="A326" s="61"/>
      <c r="B326" s="49"/>
      <c r="C326" s="53"/>
      <c r="D326" s="51"/>
      <c r="E326" s="51"/>
      <c r="F326" s="51"/>
      <c r="G326" s="67">
        <f t="shared" ref="G326:G389" si="405">D326+E326-F326</f>
        <v>0</v>
      </c>
      <c r="H326" s="49"/>
      <c r="I326" s="67">
        <f t="shared" ref="I326:I389" si="406">G326-H326</f>
        <v>0</v>
      </c>
      <c r="J326" s="66">
        <f>IF(ISBLANK($B326),0,VLOOKUP($B326,Listen!$A$2:$C$44,2,FALSE))</f>
        <v>0</v>
      </c>
      <c r="K326" s="66">
        <f>IF(ISBLANK($B326),0,VLOOKUP($B326,Listen!$A$2:$C$44,3,FALSE))</f>
        <v>0</v>
      </c>
      <c r="L326" s="54">
        <f t="shared" ref="L326:L389" si="407">$J326</f>
        <v>0</v>
      </c>
      <c r="M326" s="54">
        <f t="shared" si="346"/>
        <v>0</v>
      </c>
      <c r="N326" s="54">
        <f t="shared" si="347"/>
        <v>0</v>
      </c>
      <c r="O326" s="54">
        <f t="shared" ref="O326" si="408">N326</f>
        <v>0</v>
      </c>
      <c r="P326" s="54">
        <f t="shared" si="397"/>
        <v>0</v>
      </c>
      <c r="Q326" s="54">
        <f t="shared" ref="Q326:Q389" si="409">P326</f>
        <v>0</v>
      </c>
      <c r="R326" s="54">
        <f t="shared" ref="R326:R389" si="410">Q326</f>
        <v>0</v>
      </c>
      <c r="S326" s="65">
        <f t="shared" si="363"/>
        <v>0</v>
      </c>
      <c r="T326" s="65">
        <f>IF(C326=A_Stammdaten!$B$9,$I326-D_SAV!$U326,HLOOKUP(A_Stammdaten!$B$9-1,$V$4:$AB$2004,ROW(C326)-3,FALSE)-$U326)</f>
        <v>0</v>
      </c>
      <c r="U326" s="65">
        <f>HLOOKUP(A_Stammdaten!$B$9,$V$4:$AB$2004,ROW(C326)-3,FALSE)</f>
        <v>0</v>
      </c>
      <c r="V326" s="65">
        <f t="shared" si="398"/>
        <v>0</v>
      </c>
      <c r="W326" s="65">
        <f t="shared" si="399"/>
        <v>0</v>
      </c>
      <c r="X326" s="65">
        <f t="shared" si="400"/>
        <v>0</v>
      </c>
      <c r="Y326" s="65">
        <f t="shared" si="401"/>
        <v>0</v>
      </c>
      <c r="Z326" s="65">
        <f t="shared" si="402"/>
        <v>0</v>
      </c>
      <c r="AA326" s="65">
        <f t="shared" si="403"/>
        <v>0</v>
      </c>
      <c r="AB326" s="65">
        <f t="shared" si="404"/>
        <v>0</v>
      </c>
    </row>
    <row r="327" spans="1:28" x14ac:dyDescent="0.25">
      <c r="A327" s="61"/>
      <c r="B327" s="49"/>
      <c r="C327" s="53"/>
      <c r="D327" s="51"/>
      <c r="E327" s="51"/>
      <c r="F327" s="51"/>
      <c r="G327" s="67">
        <f t="shared" si="405"/>
        <v>0</v>
      </c>
      <c r="H327" s="49"/>
      <c r="I327" s="67">
        <f t="shared" si="406"/>
        <v>0</v>
      </c>
      <c r="J327" s="66">
        <f>IF(ISBLANK($B327),0,VLOOKUP($B327,Listen!$A$2:$C$44,2,FALSE))</f>
        <v>0</v>
      </c>
      <c r="K327" s="66">
        <f>IF(ISBLANK($B327),0,VLOOKUP($B327,Listen!$A$2:$C$44,3,FALSE))</f>
        <v>0</v>
      </c>
      <c r="L327" s="54">
        <f t="shared" si="407"/>
        <v>0</v>
      </c>
      <c r="M327" s="54">
        <f t="shared" si="346"/>
        <v>0</v>
      </c>
      <c r="N327" s="54">
        <f t="shared" si="347"/>
        <v>0</v>
      </c>
      <c r="O327" s="54">
        <f t="shared" ref="O327" si="411">N327</f>
        <v>0</v>
      </c>
      <c r="P327" s="54">
        <f t="shared" si="397"/>
        <v>0</v>
      </c>
      <c r="Q327" s="54">
        <f t="shared" si="409"/>
        <v>0</v>
      </c>
      <c r="R327" s="54">
        <f t="shared" si="410"/>
        <v>0</v>
      </c>
      <c r="S327" s="65">
        <f t="shared" si="363"/>
        <v>0</v>
      </c>
      <c r="T327" s="65">
        <f>IF(C327=A_Stammdaten!$B$9,$I327-D_SAV!$U327,HLOOKUP(A_Stammdaten!$B$9-1,$V$4:$AB$2004,ROW(C327)-3,FALSE)-$U327)</f>
        <v>0</v>
      </c>
      <c r="U327" s="65">
        <f>HLOOKUP(A_Stammdaten!$B$9,$V$4:$AB$2004,ROW(C327)-3,FALSE)</f>
        <v>0</v>
      </c>
      <c r="V327" s="65">
        <f t="shared" si="398"/>
        <v>0</v>
      </c>
      <c r="W327" s="65">
        <f t="shared" si="399"/>
        <v>0</v>
      </c>
      <c r="X327" s="65">
        <f t="shared" si="400"/>
        <v>0</v>
      </c>
      <c r="Y327" s="65">
        <f t="shared" si="401"/>
        <v>0</v>
      </c>
      <c r="Z327" s="65">
        <f t="shared" si="402"/>
        <v>0</v>
      </c>
      <c r="AA327" s="65">
        <f t="shared" si="403"/>
        <v>0</v>
      </c>
      <c r="AB327" s="65">
        <f t="shared" si="404"/>
        <v>0</v>
      </c>
    </row>
    <row r="328" spans="1:28" x14ac:dyDescent="0.25">
      <c r="A328" s="61"/>
      <c r="B328" s="49"/>
      <c r="C328" s="53"/>
      <c r="D328" s="51"/>
      <c r="E328" s="51"/>
      <c r="F328" s="51"/>
      <c r="G328" s="67">
        <f t="shared" si="405"/>
        <v>0</v>
      </c>
      <c r="H328" s="49"/>
      <c r="I328" s="67">
        <f t="shared" si="406"/>
        <v>0</v>
      </c>
      <c r="J328" s="66">
        <f>IF(ISBLANK($B328),0,VLOOKUP($B328,Listen!$A$2:$C$44,2,FALSE))</f>
        <v>0</v>
      </c>
      <c r="K328" s="66">
        <f>IF(ISBLANK($B328),0,VLOOKUP($B328,Listen!$A$2:$C$44,3,FALSE))</f>
        <v>0</v>
      </c>
      <c r="L328" s="54">
        <f t="shared" si="407"/>
        <v>0</v>
      </c>
      <c r="M328" s="54">
        <f t="shared" si="346"/>
        <v>0</v>
      </c>
      <c r="N328" s="54">
        <f t="shared" si="347"/>
        <v>0</v>
      </c>
      <c r="O328" s="54">
        <f t="shared" ref="O328" si="412">N328</f>
        <v>0</v>
      </c>
      <c r="P328" s="54">
        <f t="shared" si="397"/>
        <v>0</v>
      </c>
      <c r="Q328" s="54">
        <f t="shared" si="409"/>
        <v>0</v>
      </c>
      <c r="R328" s="54">
        <f t="shared" si="410"/>
        <v>0</v>
      </c>
      <c r="S328" s="65">
        <f t="shared" si="363"/>
        <v>0</v>
      </c>
      <c r="T328" s="65">
        <f>IF(C328=A_Stammdaten!$B$9,$I328-D_SAV!$U328,HLOOKUP(A_Stammdaten!$B$9-1,$V$4:$AB$2004,ROW(C328)-3,FALSE)-$U328)</f>
        <v>0</v>
      </c>
      <c r="U328" s="65">
        <f>HLOOKUP(A_Stammdaten!$B$9,$V$4:$AB$2004,ROW(C328)-3,FALSE)</f>
        <v>0</v>
      </c>
      <c r="V328" s="65">
        <f t="shared" si="398"/>
        <v>0</v>
      </c>
      <c r="W328" s="65">
        <f t="shared" si="399"/>
        <v>0</v>
      </c>
      <c r="X328" s="65">
        <f t="shared" si="400"/>
        <v>0</v>
      </c>
      <c r="Y328" s="65">
        <f t="shared" si="401"/>
        <v>0</v>
      </c>
      <c r="Z328" s="65">
        <f t="shared" si="402"/>
        <v>0</v>
      </c>
      <c r="AA328" s="65">
        <f t="shared" si="403"/>
        <v>0</v>
      </c>
      <c r="AB328" s="65">
        <f t="shared" si="404"/>
        <v>0</v>
      </c>
    </row>
    <row r="329" spans="1:28" x14ac:dyDescent="0.25">
      <c r="A329" s="61"/>
      <c r="B329" s="49"/>
      <c r="C329" s="53"/>
      <c r="D329" s="51"/>
      <c r="E329" s="51"/>
      <c r="F329" s="51"/>
      <c r="G329" s="67">
        <f t="shared" si="405"/>
        <v>0</v>
      </c>
      <c r="H329" s="49"/>
      <c r="I329" s="67">
        <f t="shared" si="406"/>
        <v>0</v>
      </c>
      <c r="J329" s="66">
        <f>IF(ISBLANK($B329),0,VLOOKUP($B329,Listen!$A$2:$C$44,2,FALSE))</f>
        <v>0</v>
      </c>
      <c r="K329" s="66">
        <f>IF(ISBLANK($B329),0,VLOOKUP($B329,Listen!$A$2:$C$44,3,FALSE))</f>
        <v>0</v>
      </c>
      <c r="L329" s="54">
        <f t="shared" si="407"/>
        <v>0</v>
      </c>
      <c r="M329" s="54">
        <f t="shared" si="346"/>
        <v>0</v>
      </c>
      <c r="N329" s="54">
        <f t="shared" si="347"/>
        <v>0</v>
      </c>
      <c r="O329" s="54">
        <f t="shared" ref="O329" si="413">N329</f>
        <v>0</v>
      </c>
      <c r="P329" s="54">
        <f t="shared" si="397"/>
        <v>0</v>
      </c>
      <c r="Q329" s="54">
        <f t="shared" si="409"/>
        <v>0</v>
      </c>
      <c r="R329" s="54">
        <f t="shared" si="410"/>
        <v>0</v>
      </c>
      <c r="S329" s="65">
        <f t="shared" si="363"/>
        <v>0</v>
      </c>
      <c r="T329" s="65">
        <f>IF(C329=A_Stammdaten!$B$9,$I329-D_SAV!$U329,HLOOKUP(A_Stammdaten!$B$9-1,$V$4:$AB$2004,ROW(C329)-3,FALSE)-$U329)</f>
        <v>0</v>
      </c>
      <c r="U329" s="65">
        <f>HLOOKUP(A_Stammdaten!$B$9,$V$4:$AB$2004,ROW(C329)-3,FALSE)</f>
        <v>0</v>
      </c>
      <c r="V329" s="65">
        <f t="shared" si="398"/>
        <v>0</v>
      </c>
      <c r="W329" s="65">
        <f t="shared" si="399"/>
        <v>0</v>
      </c>
      <c r="X329" s="65">
        <f t="shared" si="400"/>
        <v>0</v>
      </c>
      <c r="Y329" s="65">
        <f t="shared" si="401"/>
        <v>0</v>
      </c>
      <c r="Z329" s="65">
        <f t="shared" si="402"/>
        <v>0</v>
      </c>
      <c r="AA329" s="65">
        <f t="shared" si="403"/>
        <v>0</v>
      </c>
      <c r="AB329" s="65">
        <f t="shared" si="404"/>
        <v>0</v>
      </c>
    </row>
    <row r="330" spans="1:28" x14ac:dyDescent="0.25">
      <c r="A330" s="61"/>
      <c r="B330" s="49"/>
      <c r="C330" s="53"/>
      <c r="D330" s="51"/>
      <c r="E330" s="51"/>
      <c r="F330" s="51"/>
      <c r="G330" s="67">
        <f t="shared" si="405"/>
        <v>0</v>
      </c>
      <c r="H330" s="49"/>
      <c r="I330" s="67">
        <f t="shared" si="406"/>
        <v>0</v>
      </c>
      <c r="J330" s="66">
        <f>IF(ISBLANK($B330),0,VLOOKUP($B330,Listen!$A$2:$C$44,2,FALSE))</f>
        <v>0</v>
      </c>
      <c r="K330" s="66">
        <f>IF(ISBLANK($B330),0,VLOOKUP($B330,Listen!$A$2:$C$44,3,FALSE))</f>
        <v>0</v>
      </c>
      <c r="L330" s="54">
        <f t="shared" si="407"/>
        <v>0</v>
      </c>
      <c r="M330" s="54">
        <f t="shared" si="346"/>
        <v>0</v>
      </c>
      <c r="N330" s="54">
        <f t="shared" si="347"/>
        <v>0</v>
      </c>
      <c r="O330" s="54">
        <f t="shared" ref="O330" si="414">N330</f>
        <v>0</v>
      </c>
      <c r="P330" s="54">
        <f t="shared" si="397"/>
        <v>0</v>
      </c>
      <c r="Q330" s="54">
        <f t="shared" si="409"/>
        <v>0</v>
      </c>
      <c r="R330" s="54">
        <f t="shared" si="410"/>
        <v>0</v>
      </c>
      <c r="S330" s="65">
        <f t="shared" si="363"/>
        <v>0</v>
      </c>
      <c r="T330" s="65">
        <f>IF(C330=A_Stammdaten!$B$9,$I330-D_SAV!$U330,HLOOKUP(A_Stammdaten!$B$9-1,$V$4:$AB$2004,ROW(C330)-3,FALSE)-$U330)</f>
        <v>0</v>
      </c>
      <c r="U330" s="65">
        <f>HLOOKUP(A_Stammdaten!$B$9,$V$4:$AB$2004,ROW(C330)-3,FALSE)</f>
        <v>0</v>
      </c>
      <c r="V330" s="65">
        <f t="shared" si="398"/>
        <v>0</v>
      </c>
      <c r="W330" s="65">
        <f t="shared" si="399"/>
        <v>0</v>
      </c>
      <c r="X330" s="65">
        <f t="shared" si="400"/>
        <v>0</v>
      </c>
      <c r="Y330" s="65">
        <f t="shared" si="401"/>
        <v>0</v>
      </c>
      <c r="Z330" s="65">
        <f t="shared" si="402"/>
        <v>0</v>
      </c>
      <c r="AA330" s="65">
        <f t="shared" si="403"/>
        <v>0</v>
      </c>
      <c r="AB330" s="65">
        <f t="shared" si="404"/>
        <v>0</v>
      </c>
    </row>
    <row r="331" spans="1:28" x14ac:dyDescent="0.25">
      <c r="A331" s="61"/>
      <c r="B331" s="49"/>
      <c r="C331" s="53"/>
      <c r="D331" s="51"/>
      <c r="E331" s="51"/>
      <c r="F331" s="51"/>
      <c r="G331" s="67">
        <f t="shared" si="405"/>
        <v>0</v>
      </c>
      <c r="H331" s="49"/>
      <c r="I331" s="67">
        <f t="shared" si="406"/>
        <v>0</v>
      </c>
      <c r="J331" s="66">
        <f>IF(ISBLANK($B331),0,VLOOKUP($B331,Listen!$A$2:$C$44,2,FALSE))</f>
        <v>0</v>
      </c>
      <c r="K331" s="66">
        <f>IF(ISBLANK($B331),0,VLOOKUP($B331,Listen!$A$2:$C$44,3,FALSE))</f>
        <v>0</v>
      </c>
      <c r="L331" s="54">
        <f t="shared" si="407"/>
        <v>0</v>
      </c>
      <c r="M331" s="54">
        <f t="shared" si="346"/>
        <v>0</v>
      </c>
      <c r="N331" s="54">
        <f t="shared" si="347"/>
        <v>0</v>
      </c>
      <c r="O331" s="54">
        <f t="shared" ref="O331" si="415">N331</f>
        <v>0</v>
      </c>
      <c r="P331" s="54">
        <f t="shared" si="397"/>
        <v>0</v>
      </c>
      <c r="Q331" s="54">
        <f t="shared" si="409"/>
        <v>0</v>
      </c>
      <c r="R331" s="54">
        <f t="shared" si="410"/>
        <v>0</v>
      </c>
      <c r="S331" s="65">
        <f t="shared" si="363"/>
        <v>0</v>
      </c>
      <c r="T331" s="65">
        <f>IF(C331=A_Stammdaten!$B$9,$I331-D_SAV!$U331,HLOOKUP(A_Stammdaten!$B$9-1,$V$4:$AB$2004,ROW(C331)-3,FALSE)-$U331)</f>
        <v>0</v>
      </c>
      <c r="U331" s="65">
        <f>HLOOKUP(A_Stammdaten!$B$9,$V$4:$AB$2004,ROW(C331)-3,FALSE)</f>
        <v>0</v>
      </c>
      <c r="V331" s="65">
        <f t="shared" si="398"/>
        <v>0</v>
      </c>
      <c r="W331" s="65">
        <f t="shared" si="399"/>
        <v>0</v>
      </c>
      <c r="X331" s="65">
        <f t="shared" si="400"/>
        <v>0</v>
      </c>
      <c r="Y331" s="65">
        <f t="shared" si="401"/>
        <v>0</v>
      </c>
      <c r="Z331" s="65">
        <f t="shared" si="402"/>
        <v>0</v>
      </c>
      <c r="AA331" s="65">
        <f t="shared" si="403"/>
        <v>0</v>
      </c>
      <c r="AB331" s="65">
        <f t="shared" si="404"/>
        <v>0</v>
      </c>
    </row>
    <row r="332" spans="1:28" x14ac:dyDescent="0.25">
      <c r="A332" s="61"/>
      <c r="B332" s="49"/>
      <c r="C332" s="53"/>
      <c r="D332" s="51"/>
      <c r="E332" s="51"/>
      <c r="F332" s="51"/>
      <c r="G332" s="67">
        <f t="shared" si="405"/>
        <v>0</v>
      </c>
      <c r="H332" s="49"/>
      <c r="I332" s="67">
        <f t="shared" si="406"/>
        <v>0</v>
      </c>
      <c r="J332" s="66">
        <f>IF(ISBLANK($B332),0,VLOOKUP($B332,Listen!$A$2:$C$44,2,FALSE))</f>
        <v>0</v>
      </c>
      <c r="K332" s="66">
        <f>IF(ISBLANK($B332),0,VLOOKUP($B332,Listen!$A$2:$C$44,3,FALSE))</f>
        <v>0</v>
      </c>
      <c r="L332" s="54">
        <f t="shared" si="407"/>
        <v>0</v>
      </c>
      <c r="M332" s="54">
        <f t="shared" si="346"/>
        <v>0</v>
      </c>
      <c r="N332" s="54">
        <f t="shared" si="347"/>
        <v>0</v>
      </c>
      <c r="O332" s="54">
        <f t="shared" ref="O332" si="416">N332</f>
        <v>0</v>
      </c>
      <c r="P332" s="54">
        <f t="shared" si="397"/>
        <v>0</v>
      </c>
      <c r="Q332" s="54">
        <f t="shared" si="409"/>
        <v>0</v>
      </c>
      <c r="R332" s="54">
        <f t="shared" si="410"/>
        <v>0</v>
      </c>
      <c r="S332" s="65">
        <f t="shared" si="363"/>
        <v>0</v>
      </c>
      <c r="T332" s="65">
        <f>IF(C332=A_Stammdaten!$B$9,$I332-D_SAV!$U332,HLOOKUP(A_Stammdaten!$B$9-1,$V$4:$AB$2004,ROW(C332)-3,FALSE)-$U332)</f>
        <v>0</v>
      </c>
      <c r="U332" s="65">
        <f>HLOOKUP(A_Stammdaten!$B$9,$V$4:$AB$2004,ROW(C332)-3,FALSE)</f>
        <v>0</v>
      </c>
      <c r="V332" s="65">
        <f t="shared" si="398"/>
        <v>0</v>
      </c>
      <c r="W332" s="65">
        <f t="shared" si="399"/>
        <v>0</v>
      </c>
      <c r="X332" s="65">
        <f t="shared" si="400"/>
        <v>0</v>
      </c>
      <c r="Y332" s="65">
        <f t="shared" si="401"/>
        <v>0</v>
      </c>
      <c r="Z332" s="65">
        <f t="shared" si="402"/>
        <v>0</v>
      </c>
      <c r="AA332" s="65">
        <f t="shared" si="403"/>
        <v>0</v>
      </c>
      <c r="AB332" s="65">
        <f t="shared" si="404"/>
        <v>0</v>
      </c>
    </row>
    <row r="333" spans="1:28" x14ac:dyDescent="0.25">
      <c r="A333" s="61"/>
      <c r="B333" s="49"/>
      <c r="C333" s="53"/>
      <c r="D333" s="51"/>
      <c r="E333" s="51"/>
      <c r="F333" s="51"/>
      <c r="G333" s="67">
        <f t="shared" si="405"/>
        <v>0</v>
      </c>
      <c r="H333" s="49"/>
      <c r="I333" s="67">
        <f t="shared" si="406"/>
        <v>0</v>
      </c>
      <c r="J333" s="66">
        <f>IF(ISBLANK($B333),0,VLOOKUP($B333,Listen!$A$2:$C$44,2,FALSE))</f>
        <v>0</v>
      </c>
      <c r="K333" s="66">
        <f>IF(ISBLANK($B333),0,VLOOKUP($B333,Listen!$A$2:$C$44,3,FALSE))</f>
        <v>0</v>
      </c>
      <c r="L333" s="54">
        <f t="shared" si="407"/>
        <v>0</v>
      </c>
      <c r="M333" s="54">
        <f t="shared" si="346"/>
        <v>0</v>
      </c>
      <c r="N333" s="54">
        <f t="shared" si="347"/>
        <v>0</v>
      </c>
      <c r="O333" s="54">
        <f t="shared" ref="O333" si="417">N333</f>
        <v>0</v>
      </c>
      <c r="P333" s="54">
        <f t="shared" si="397"/>
        <v>0</v>
      </c>
      <c r="Q333" s="54">
        <f t="shared" si="409"/>
        <v>0</v>
      </c>
      <c r="R333" s="54">
        <f t="shared" si="410"/>
        <v>0</v>
      </c>
      <c r="S333" s="65">
        <f t="shared" si="363"/>
        <v>0</v>
      </c>
      <c r="T333" s="65">
        <f>IF(C333=A_Stammdaten!$B$9,$I333-D_SAV!$U333,HLOOKUP(A_Stammdaten!$B$9-1,$V$4:$AB$2004,ROW(C333)-3,FALSE)-$U333)</f>
        <v>0</v>
      </c>
      <c r="U333" s="65">
        <f>HLOOKUP(A_Stammdaten!$B$9,$V$4:$AB$2004,ROW(C333)-3,FALSE)</f>
        <v>0</v>
      </c>
      <c r="V333" s="65">
        <f t="shared" si="398"/>
        <v>0</v>
      </c>
      <c r="W333" s="65">
        <f t="shared" si="399"/>
        <v>0</v>
      </c>
      <c r="X333" s="65">
        <f t="shared" si="400"/>
        <v>0</v>
      </c>
      <c r="Y333" s="65">
        <f t="shared" si="401"/>
        <v>0</v>
      </c>
      <c r="Z333" s="65">
        <f t="shared" si="402"/>
        <v>0</v>
      </c>
      <c r="AA333" s="65">
        <f t="shared" si="403"/>
        <v>0</v>
      </c>
      <c r="AB333" s="65">
        <f t="shared" si="404"/>
        <v>0</v>
      </c>
    </row>
    <row r="334" spans="1:28" x14ac:dyDescent="0.25">
      <c r="A334" s="61"/>
      <c r="B334" s="49"/>
      <c r="C334" s="53"/>
      <c r="D334" s="51"/>
      <c r="E334" s="51"/>
      <c r="F334" s="51"/>
      <c r="G334" s="67">
        <f t="shared" si="405"/>
        <v>0</v>
      </c>
      <c r="H334" s="49"/>
      <c r="I334" s="67">
        <f t="shared" si="406"/>
        <v>0</v>
      </c>
      <c r="J334" s="66">
        <f>IF(ISBLANK($B334),0,VLOOKUP($B334,Listen!$A$2:$C$44,2,FALSE))</f>
        <v>0</v>
      </c>
      <c r="K334" s="66">
        <f>IF(ISBLANK($B334),0,VLOOKUP($B334,Listen!$A$2:$C$44,3,FALSE))</f>
        <v>0</v>
      </c>
      <c r="L334" s="54">
        <f t="shared" si="407"/>
        <v>0</v>
      </c>
      <c r="M334" s="54">
        <f t="shared" si="346"/>
        <v>0</v>
      </c>
      <c r="N334" s="54">
        <f t="shared" si="347"/>
        <v>0</v>
      </c>
      <c r="O334" s="54">
        <f t="shared" ref="O334" si="418">N334</f>
        <v>0</v>
      </c>
      <c r="P334" s="54">
        <f t="shared" si="397"/>
        <v>0</v>
      </c>
      <c r="Q334" s="54">
        <f t="shared" si="409"/>
        <v>0</v>
      </c>
      <c r="R334" s="54">
        <f t="shared" si="410"/>
        <v>0</v>
      </c>
      <c r="S334" s="65">
        <f t="shared" si="363"/>
        <v>0</v>
      </c>
      <c r="T334" s="65">
        <f>IF(C334=A_Stammdaten!$B$9,$I334-D_SAV!$U334,HLOOKUP(A_Stammdaten!$B$9-1,$V$4:$AB$2004,ROW(C334)-3,FALSE)-$U334)</f>
        <v>0</v>
      </c>
      <c r="U334" s="65">
        <f>HLOOKUP(A_Stammdaten!$B$9,$V$4:$AB$2004,ROW(C334)-3,FALSE)</f>
        <v>0</v>
      </c>
      <c r="V334" s="65">
        <f t="shared" si="398"/>
        <v>0</v>
      </c>
      <c r="W334" s="65">
        <f t="shared" si="399"/>
        <v>0</v>
      </c>
      <c r="X334" s="65">
        <f t="shared" si="400"/>
        <v>0</v>
      </c>
      <c r="Y334" s="65">
        <f t="shared" si="401"/>
        <v>0</v>
      </c>
      <c r="Z334" s="65">
        <f t="shared" si="402"/>
        <v>0</v>
      </c>
      <c r="AA334" s="65">
        <f t="shared" si="403"/>
        <v>0</v>
      </c>
      <c r="AB334" s="65">
        <f t="shared" si="404"/>
        <v>0</v>
      </c>
    </row>
    <row r="335" spans="1:28" x14ac:dyDescent="0.25">
      <c r="A335" s="61"/>
      <c r="B335" s="49"/>
      <c r="C335" s="53"/>
      <c r="D335" s="51"/>
      <c r="E335" s="51"/>
      <c r="F335" s="51"/>
      <c r="G335" s="67">
        <f t="shared" si="405"/>
        <v>0</v>
      </c>
      <c r="H335" s="49"/>
      <c r="I335" s="67">
        <f t="shared" si="406"/>
        <v>0</v>
      </c>
      <c r="J335" s="66">
        <f>IF(ISBLANK($B335),0,VLOOKUP($B335,Listen!$A$2:$C$44,2,FALSE))</f>
        <v>0</v>
      </c>
      <c r="K335" s="66">
        <f>IF(ISBLANK($B335),0,VLOOKUP($B335,Listen!$A$2:$C$44,3,FALSE))</f>
        <v>0</v>
      </c>
      <c r="L335" s="54">
        <f t="shared" si="407"/>
        <v>0</v>
      </c>
      <c r="M335" s="54">
        <f t="shared" si="346"/>
        <v>0</v>
      </c>
      <c r="N335" s="54">
        <f t="shared" si="347"/>
        <v>0</v>
      </c>
      <c r="O335" s="54">
        <f t="shared" ref="O335" si="419">N335</f>
        <v>0</v>
      </c>
      <c r="P335" s="54">
        <f t="shared" si="397"/>
        <v>0</v>
      </c>
      <c r="Q335" s="54">
        <f t="shared" si="409"/>
        <v>0</v>
      </c>
      <c r="R335" s="54">
        <f t="shared" si="410"/>
        <v>0</v>
      </c>
      <c r="S335" s="65">
        <f t="shared" si="363"/>
        <v>0</v>
      </c>
      <c r="T335" s="65">
        <f>IF(C335=A_Stammdaten!$B$9,$I335-D_SAV!$U335,HLOOKUP(A_Stammdaten!$B$9-1,$V$4:$AB$2004,ROW(C335)-3,FALSE)-$U335)</f>
        <v>0</v>
      </c>
      <c r="U335" s="65">
        <f>HLOOKUP(A_Stammdaten!$B$9,$V$4:$AB$2004,ROW(C335)-3,FALSE)</f>
        <v>0</v>
      </c>
      <c r="V335" s="65">
        <f t="shared" si="398"/>
        <v>0</v>
      </c>
      <c r="W335" s="65">
        <f t="shared" si="399"/>
        <v>0</v>
      </c>
      <c r="X335" s="65">
        <f t="shared" si="400"/>
        <v>0</v>
      </c>
      <c r="Y335" s="65">
        <f t="shared" si="401"/>
        <v>0</v>
      </c>
      <c r="Z335" s="65">
        <f t="shared" si="402"/>
        <v>0</v>
      </c>
      <c r="AA335" s="65">
        <f t="shared" si="403"/>
        <v>0</v>
      </c>
      <c r="AB335" s="65">
        <f t="shared" si="404"/>
        <v>0</v>
      </c>
    </row>
    <row r="336" spans="1:28" x14ac:dyDescent="0.25">
      <c r="A336" s="61"/>
      <c r="B336" s="49"/>
      <c r="C336" s="53"/>
      <c r="D336" s="51"/>
      <c r="E336" s="51"/>
      <c r="F336" s="51"/>
      <c r="G336" s="67">
        <f t="shared" si="405"/>
        <v>0</v>
      </c>
      <c r="H336" s="49"/>
      <c r="I336" s="67">
        <f t="shared" si="406"/>
        <v>0</v>
      </c>
      <c r="J336" s="66">
        <f>IF(ISBLANK($B336),0,VLOOKUP($B336,Listen!$A$2:$C$44,2,FALSE))</f>
        <v>0</v>
      </c>
      <c r="K336" s="66">
        <f>IF(ISBLANK($B336),0,VLOOKUP($B336,Listen!$A$2:$C$44,3,FALSE))</f>
        <v>0</v>
      </c>
      <c r="L336" s="54">
        <f t="shared" si="407"/>
        <v>0</v>
      </c>
      <c r="M336" s="54">
        <f t="shared" si="346"/>
        <v>0</v>
      </c>
      <c r="N336" s="54">
        <f t="shared" si="347"/>
        <v>0</v>
      </c>
      <c r="O336" s="54">
        <f t="shared" ref="O336" si="420">N336</f>
        <v>0</v>
      </c>
      <c r="P336" s="54">
        <f t="shared" si="397"/>
        <v>0</v>
      </c>
      <c r="Q336" s="54">
        <f t="shared" si="409"/>
        <v>0</v>
      </c>
      <c r="R336" s="54">
        <f t="shared" si="410"/>
        <v>0</v>
      </c>
      <c r="S336" s="65">
        <f t="shared" si="363"/>
        <v>0</v>
      </c>
      <c r="T336" s="65">
        <f>IF(C336=A_Stammdaten!$B$9,$I336-D_SAV!$U336,HLOOKUP(A_Stammdaten!$B$9-1,$V$4:$AB$2004,ROW(C336)-3,FALSE)-$U336)</f>
        <v>0</v>
      </c>
      <c r="U336" s="65">
        <f>HLOOKUP(A_Stammdaten!$B$9,$V$4:$AB$2004,ROW(C336)-3,FALSE)</f>
        <v>0</v>
      </c>
      <c r="V336" s="65">
        <f t="shared" si="398"/>
        <v>0</v>
      </c>
      <c r="W336" s="65">
        <f t="shared" si="399"/>
        <v>0</v>
      </c>
      <c r="X336" s="65">
        <f t="shared" si="400"/>
        <v>0</v>
      </c>
      <c r="Y336" s="65">
        <f t="shared" si="401"/>
        <v>0</v>
      </c>
      <c r="Z336" s="65">
        <f t="shared" si="402"/>
        <v>0</v>
      </c>
      <c r="AA336" s="65">
        <f t="shared" si="403"/>
        <v>0</v>
      </c>
      <c r="AB336" s="65">
        <f t="shared" si="404"/>
        <v>0</v>
      </c>
    </row>
    <row r="337" spans="1:28" x14ac:dyDescent="0.25">
      <c r="A337" s="61"/>
      <c r="B337" s="49"/>
      <c r="C337" s="53"/>
      <c r="D337" s="51"/>
      <c r="E337" s="51"/>
      <c r="F337" s="51"/>
      <c r="G337" s="67">
        <f t="shared" si="405"/>
        <v>0</v>
      </c>
      <c r="H337" s="49"/>
      <c r="I337" s="67">
        <f t="shared" si="406"/>
        <v>0</v>
      </c>
      <c r="J337" s="66">
        <f>IF(ISBLANK($B337),0,VLOOKUP($B337,Listen!$A$2:$C$44,2,FALSE))</f>
        <v>0</v>
      </c>
      <c r="K337" s="66">
        <f>IF(ISBLANK($B337),0,VLOOKUP($B337,Listen!$A$2:$C$44,3,FALSE))</f>
        <v>0</v>
      </c>
      <c r="L337" s="54">
        <f t="shared" si="407"/>
        <v>0</v>
      </c>
      <c r="M337" s="54">
        <f t="shared" si="346"/>
        <v>0</v>
      </c>
      <c r="N337" s="54">
        <f t="shared" si="347"/>
        <v>0</v>
      </c>
      <c r="O337" s="54">
        <f t="shared" ref="O337" si="421">N337</f>
        <v>0</v>
      </c>
      <c r="P337" s="54">
        <f t="shared" si="397"/>
        <v>0</v>
      </c>
      <c r="Q337" s="54">
        <f t="shared" si="409"/>
        <v>0</v>
      </c>
      <c r="R337" s="54">
        <f t="shared" si="410"/>
        <v>0</v>
      </c>
      <c r="S337" s="65">
        <f t="shared" si="363"/>
        <v>0</v>
      </c>
      <c r="T337" s="65">
        <f>IF(C337=A_Stammdaten!$B$9,$I337-D_SAV!$U337,HLOOKUP(A_Stammdaten!$B$9-1,$V$4:$AB$2004,ROW(C337)-3,FALSE)-$U337)</f>
        <v>0</v>
      </c>
      <c r="U337" s="65">
        <f>HLOOKUP(A_Stammdaten!$B$9,$V$4:$AB$2004,ROW(C337)-3,FALSE)</f>
        <v>0</v>
      </c>
      <c r="V337" s="65">
        <f t="shared" si="398"/>
        <v>0</v>
      </c>
      <c r="W337" s="65">
        <f t="shared" si="399"/>
        <v>0</v>
      </c>
      <c r="X337" s="65">
        <f t="shared" si="400"/>
        <v>0</v>
      </c>
      <c r="Y337" s="65">
        <f t="shared" si="401"/>
        <v>0</v>
      </c>
      <c r="Z337" s="65">
        <f t="shared" si="402"/>
        <v>0</v>
      </c>
      <c r="AA337" s="65">
        <f t="shared" si="403"/>
        <v>0</v>
      </c>
      <c r="AB337" s="65">
        <f t="shared" si="404"/>
        <v>0</v>
      </c>
    </row>
    <row r="338" spans="1:28" x14ac:dyDescent="0.25">
      <c r="A338" s="61"/>
      <c r="B338" s="49"/>
      <c r="C338" s="53"/>
      <c r="D338" s="51"/>
      <c r="E338" s="51"/>
      <c r="F338" s="51"/>
      <c r="G338" s="67">
        <f t="shared" si="405"/>
        <v>0</v>
      </c>
      <c r="H338" s="49"/>
      <c r="I338" s="67">
        <f t="shared" si="406"/>
        <v>0</v>
      </c>
      <c r="J338" s="66">
        <f>IF(ISBLANK($B338),0,VLOOKUP($B338,Listen!$A$2:$C$44,2,FALSE))</f>
        <v>0</v>
      </c>
      <c r="K338" s="66">
        <f>IF(ISBLANK($B338),0,VLOOKUP($B338,Listen!$A$2:$C$44,3,FALSE))</f>
        <v>0</v>
      </c>
      <c r="L338" s="54">
        <f t="shared" si="407"/>
        <v>0</v>
      </c>
      <c r="M338" s="54">
        <f t="shared" si="346"/>
        <v>0</v>
      </c>
      <c r="N338" s="54">
        <f t="shared" si="347"/>
        <v>0</v>
      </c>
      <c r="O338" s="54">
        <f t="shared" ref="O338" si="422">N338</f>
        <v>0</v>
      </c>
      <c r="P338" s="54">
        <f t="shared" si="397"/>
        <v>0</v>
      </c>
      <c r="Q338" s="54">
        <f t="shared" si="409"/>
        <v>0</v>
      </c>
      <c r="R338" s="54">
        <f t="shared" si="410"/>
        <v>0</v>
      </c>
      <c r="S338" s="65">
        <f t="shared" si="363"/>
        <v>0</v>
      </c>
      <c r="T338" s="65">
        <f>IF(C338=A_Stammdaten!$B$9,$I338-D_SAV!$U338,HLOOKUP(A_Stammdaten!$B$9-1,$V$4:$AB$2004,ROW(C338)-3,FALSE)-$U338)</f>
        <v>0</v>
      </c>
      <c r="U338" s="65">
        <f>HLOOKUP(A_Stammdaten!$B$9,$V$4:$AB$2004,ROW(C338)-3,FALSE)</f>
        <v>0</v>
      </c>
      <c r="V338" s="65">
        <f t="shared" si="398"/>
        <v>0</v>
      </c>
      <c r="W338" s="65">
        <f t="shared" si="399"/>
        <v>0</v>
      </c>
      <c r="X338" s="65">
        <f t="shared" si="400"/>
        <v>0</v>
      </c>
      <c r="Y338" s="65">
        <f t="shared" si="401"/>
        <v>0</v>
      </c>
      <c r="Z338" s="65">
        <f t="shared" si="402"/>
        <v>0</v>
      </c>
      <c r="AA338" s="65">
        <f t="shared" si="403"/>
        <v>0</v>
      </c>
      <c r="AB338" s="65">
        <f t="shared" si="404"/>
        <v>0</v>
      </c>
    </row>
    <row r="339" spans="1:28" x14ac:dyDescent="0.25">
      <c r="A339" s="61"/>
      <c r="B339" s="49"/>
      <c r="C339" s="53"/>
      <c r="D339" s="51"/>
      <c r="E339" s="51"/>
      <c r="F339" s="51"/>
      <c r="G339" s="67">
        <f t="shared" si="405"/>
        <v>0</v>
      </c>
      <c r="H339" s="49"/>
      <c r="I339" s="67">
        <f t="shared" si="406"/>
        <v>0</v>
      </c>
      <c r="J339" s="66">
        <f>IF(ISBLANK($B339),0,VLOOKUP($B339,Listen!$A$2:$C$44,2,FALSE))</f>
        <v>0</v>
      </c>
      <c r="K339" s="66">
        <f>IF(ISBLANK($B339),0,VLOOKUP($B339,Listen!$A$2:$C$44,3,FALSE))</f>
        <v>0</v>
      </c>
      <c r="L339" s="54">
        <f t="shared" si="407"/>
        <v>0</v>
      </c>
      <c r="M339" s="54">
        <f t="shared" si="346"/>
        <v>0</v>
      </c>
      <c r="N339" s="54">
        <f t="shared" si="347"/>
        <v>0</v>
      </c>
      <c r="O339" s="54">
        <f t="shared" ref="O339" si="423">N339</f>
        <v>0</v>
      </c>
      <c r="P339" s="54">
        <f t="shared" si="397"/>
        <v>0</v>
      </c>
      <c r="Q339" s="54">
        <f t="shared" si="409"/>
        <v>0</v>
      </c>
      <c r="R339" s="54">
        <f t="shared" si="410"/>
        <v>0</v>
      </c>
      <c r="S339" s="65">
        <f t="shared" si="363"/>
        <v>0</v>
      </c>
      <c r="T339" s="65">
        <f>IF(C339=A_Stammdaten!$B$9,$I339-D_SAV!$U339,HLOOKUP(A_Stammdaten!$B$9-1,$V$4:$AB$2004,ROW(C339)-3,FALSE)-$U339)</f>
        <v>0</v>
      </c>
      <c r="U339" s="65">
        <f>HLOOKUP(A_Stammdaten!$B$9,$V$4:$AB$2004,ROW(C339)-3,FALSE)</f>
        <v>0</v>
      </c>
      <c r="V339" s="65">
        <f t="shared" si="398"/>
        <v>0</v>
      </c>
      <c r="W339" s="65">
        <f t="shared" si="399"/>
        <v>0</v>
      </c>
      <c r="X339" s="65">
        <f t="shared" si="400"/>
        <v>0</v>
      </c>
      <c r="Y339" s="65">
        <f t="shared" si="401"/>
        <v>0</v>
      </c>
      <c r="Z339" s="65">
        <f t="shared" si="402"/>
        <v>0</v>
      </c>
      <c r="AA339" s="65">
        <f t="shared" si="403"/>
        <v>0</v>
      </c>
      <c r="AB339" s="65">
        <f t="shared" si="404"/>
        <v>0</v>
      </c>
    </row>
    <row r="340" spans="1:28" x14ac:dyDescent="0.25">
      <c r="A340" s="61"/>
      <c r="B340" s="49"/>
      <c r="C340" s="53"/>
      <c r="D340" s="51"/>
      <c r="E340" s="51"/>
      <c r="F340" s="51"/>
      <c r="G340" s="67">
        <f t="shared" si="405"/>
        <v>0</v>
      </c>
      <c r="H340" s="49"/>
      <c r="I340" s="67">
        <f t="shared" si="406"/>
        <v>0</v>
      </c>
      <c r="J340" s="66">
        <f>IF(ISBLANK($B340),0,VLOOKUP($B340,Listen!$A$2:$C$44,2,FALSE))</f>
        <v>0</v>
      </c>
      <c r="K340" s="66">
        <f>IF(ISBLANK($B340),0,VLOOKUP($B340,Listen!$A$2:$C$44,3,FALSE))</f>
        <v>0</v>
      </c>
      <c r="L340" s="54">
        <f t="shared" si="407"/>
        <v>0</v>
      </c>
      <c r="M340" s="54">
        <f t="shared" si="346"/>
        <v>0</v>
      </c>
      <c r="N340" s="54">
        <f t="shared" si="347"/>
        <v>0</v>
      </c>
      <c r="O340" s="54">
        <f t="shared" ref="O340" si="424">N340</f>
        <v>0</v>
      </c>
      <c r="P340" s="54">
        <f t="shared" si="397"/>
        <v>0</v>
      </c>
      <c r="Q340" s="54">
        <f t="shared" si="409"/>
        <v>0</v>
      </c>
      <c r="R340" s="54">
        <f t="shared" si="410"/>
        <v>0</v>
      </c>
      <c r="S340" s="65">
        <f t="shared" si="363"/>
        <v>0</v>
      </c>
      <c r="T340" s="65">
        <f>IF(C340=A_Stammdaten!$B$9,$I340-D_SAV!$U340,HLOOKUP(A_Stammdaten!$B$9-1,$V$4:$AB$2004,ROW(C340)-3,FALSE)-$U340)</f>
        <v>0</v>
      </c>
      <c r="U340" s="65">
        <f>HLOOKUP(A_Stammdaten!$B$9,$V$4:$AB$2004,ROW(C340)-3,FALSE)</f>
        <v>0</v>
      </c>
      <c r="V340" s="65">
        <f t="shared" si="398"/>
        <v>0</v>
      </c>
      <c r="W340" s="65">
        <f t="shared" si="399"/>
        <v>0</v>
      </c>
      <c r="X340" s="65">
        <f t="shared" si="400"/>
        <v>0</v>
      </c>
      <c r="Y340" s="65">
        <f t="shared" si="401"/>
        <v>0</v>
      </c>
      <c r="Z340" s="65">
        <f t="shared" si="402"/>
        <v>0</v>
      </c>
      <c r="AA340" s="65">
        <f t="shared" si="403"/>
        <v>0</v>
      </c>
      <c r="AB340" s="65">
        <f t="shared" si="404"/>
        <v>0</v>
      </c>
    </row>
    <row r="341" spans="1:28" x14ac:dyDescent="0.25">
      <c r="A341" s="61"/>
      <c r="B341" s="49"/>
      <c r="C341" s="53"/>
      <c r="D341" s="51"/>
      <c r="E341" s="51"/>
      <c r="F341" s="51"/>
      <c r="G341" s="67">
        <f t="shared" si="405"/>
        <v>0</v>
      </c>
      <c r="H341" s="49"/>
      <c r="I341" s="67">
        <f t="shared" si="406"/>
        <v>0</v>
      </c>
      <c r="J341" s="66">
        <f>IF(ISBLANK($B341),0,VLOOKUP($B341,Listen!$A$2:$C$44,2,FALSE))</f>
        <v>0</v>
      </c>
      <c r="K341" s="66">
        <f>IF(ISBLANK($B341),0,VLOOKUP($B341,Listen!$A$2:$C$44,3,FALSE))</f>
        <v>0</v>
      </c>
      <c r="L341" s="54">
        <f t="shared" si="407"/>
        <v>0</v>
      </c>
      <c r="M341" s="54">
        <f t="shared" ref="M341:M404" si="425">L341</f>
        <v>0</v>
      </c>
      <c r="N341" s="54">
        <f t="shared" ref="N341:N404" si="426">M341</f>
        <v>0</v>
      </c>
      <c r="O341" s="54">
        <f t="shared" ref="O341:P356" si="427">N341</f>
        <v>0</v>
      </c>
      <c r="P341" s="54">
        <f t="shared" si="427"/>
        <v>0</v>
      </c>
      <c r="Q341" s="54">
        <f t="shared" si="409"/>
        <v>0</v>
      </c>
      <c r="R341" s="54">
        <f t="shared" si="410"/>
        <v>0</v>
      </c>
      <c r="S341" s="65">
        <f t="shared" si="363"/>
        <v>0</v>
      </c>
      <c r="T341" s="65">
        <f>IF(C341=A_Stammdaten!$B$9,$I341-D_SAV!$U341,HLOOKUP(A_Stammdaten!$B$9-1,$V$4:$AB$2004,ROW(C341)-3,FALSE)-$U341)</f>
        <v>0</v>
      </c>
      <c r="U341" s="65">
        <f>HLOOKUP(A_Stammdaten!$B$9,$V$4:$AB$2004,ROW(C341)-3,FALSE)</f>
        <v>0</v>
      </c>
      <c r="V341" s="65">
        <f t="shared" si="398"/>
        <v>0</v>
      </c>
      <c r="W341" s="65">
        <f t="shared" si="399"/>
        <v>0</v>
      </c>
      <c r="X341" s="65">
        <f t="shared" si="400"/>
        <v>0</v>
      </c>
      <c r="Y341" s="65">
        <f t="shared" si="401"/>
        <v>0</v>
      </c>
      <c r="Z341" s="65">
        <f t="shared" si="402"/>
        <v>0</v>
      </c>
      <c r="AA341" s="65">
        <f t="shared" si="403"/>
        <v>0</v>
      </c>
      <c r="AB341" s="65">
        <f t="shared" si="404"/>
        <v>0</v>
      </c>
    </row>
    <row r="342" spans="1:28" x14ac:dyDescent="0.25">
      <c r="A342" s="61"/>
      <c r="B342" s="49"/>
      <c r="C342" s="53"/>
      <c r="D342" s="51"/>
      <c r="E342" s="51"/>
      <c r="F342" s="51"/>
      <c r="G342" s="67">
        <f t="shared" si="405"/>
        <v>0</v>
      </c>
      <c r="H342" s="49"/>
      <c r="I342" s="67">
        <f t="shared" si="406"/>
        <v>0</v>
      </c>
      <c r="J342" s="66">
        <f>IF(ISBLANK($B342),0,VLOOKUP($B342,Listen!$A$2:$C$44,2,FALSE))</f>
        <v>0</v>
      </c>
      <c r="K342" s="66">
        <f>IF(ISBLANK($B342),0,VLOOKUP($B342,Listen!$A$2:$C$44,3,FALSE))</f>
        <v>0</v>
      </c>
      <c r="L342" s="54">
        <f t="shared" si="407"/>
        <v>0</v>
      </c>
      <c r="M342" s="54">
        <f t="shared" si="425"/>
        <v>0</v>
      </c>
      <c r="N342" s="54">
        <f t="shared" si="426"/>
        <v>0</v>
      </c>
      <c r="O342" s="54">
        <f t="shared" ref="O342" si="428">N342</f>
        <v>0</v>
      </c>
      <c r="P342" s="54">
        <f t="shared" si="427"/>
        <v>0</v>
      </c>
      <c r="Q342" s="54">
        <f t="shared" si="409"/>
        <v>0</v>
      </c>
      <c r="R342" s="54">
        <f t="shared" si="410"/>
        <v>0</v>
      </c>
      <c r="S342" s="65">
        <f t="shared" si="363"/>
        <v>0</v>
      </c>
      <c r="T342" s="65">
        <f>IF(C342=A_Stammdaten!$B$9,$I342-D_SAV!$U342,HLOOKUP(A_Stammdaten!$B$9-1,$V$4:$AB$2004,ROW(C342)-3,FALSE)-$U342)</f>
        <v>0</v>
      </c>
      <c r="U342" s="65">
        <f>HLOOKUP(A_Stammdaten!$B$9,$V$4:$AB$2004,ROW(C342)-3,FALSE)</f>
        <v>0</v>
      </c>
      <c r="V342" s="65">
        <f t="shared" si="398"/>
        <v>0</v>
      </c>
      <c r="W342" s="65">
        <f t="shared" si="399"/>
        <v>0</v>
      </c>
      <c r="X342" s="65">
        <f t="shared" si="400"/>
        <v>0</v>
      </c>
      <c r="Y342" s="65">
        <f t="shared" si="401"/>
        <v>0</v>
      </c>
      <c r="Z342" s="65">
        <f t="shared" si="402"/>
        <v>0</v>
      </c>
      <c r="AA342" s="65">
        <f t="shared" si="403"/>
        <v>0</v>
      </c>
      <c r="AB342" s="65">
        <f t="shared" si="404"/>
        <v>0</v>
      </c>
    </row>
    <row r="343" spans="1:28" x14ac:dyDescent="0.25">
      <c r="A343" s="61"/>
      <c r="B343" s="49"/>
      <c r="C343" s="53"/>
      <c r="D343" s="51"/>
      <c r="E343" s="51"/>
      <c r="F343" s="51"/>
      <c r="G343" s="67">
        <f t="shared" si="405"/>
        <v>0</v>
      </c>
      <c r="H343" s="49"/>
      <c r="I343" s="67">
        <f t="shared" si="406"/>
        <v>0</v>
      </c>
      <c r="J343" s="66">
        <f>IF(ISBLANK($B343),0,VLOOKUP($B343,Listen!$A$2:$C$44,2,FALSE))</f>
        <v>0</v>
      </c>
      <c r="K343" s="66">
        <f>IF(ISBLANK($B343),0,VLOOKUP($B343,Listen!$A$2:$C$44,3,FALSE))</f>
        <v>0</v>
      </c>
      <c r="L343" s="54">
        <f t="shared" si="407"/>
        <v>0</v>
      </c>
      <c r="M343" s="54">
        <f t="shared" si="425"/>
        <v>0</v>
      </c>
      <c r="N343" s="54">
        <f t="shared" si="426"/>
        <v>0</v>
      </c>
      <c r="O343" s="54">
        <f t="shared" ref="O343" si="429">N343</f>
        <v>0</v>
      </c>
      <c r="P343" s="54">
        <f t="shared" si="427"/>
        <v>0</v>
      </c>
      <c r="Q343" s="54">
        <f t="shared" si="409"/>
        <v>0</v>
      </c>
      <c r="R343" s="54">
        <f t="shared" si="410"/>
        <v>0</v>
      </c>
      <c r="S343" s="65">
        <f t="shared" si="363"/>
        <v>0</v>
      </c>
      <c r="T343" s="65">
        <f>IF(C343=A_Stammdaten!$B$9,$I343-D_SAV!$U343,HLOOKUP(A_Stammdaten!$B$9-1,$V$4:$AB$2004,ROW(C343)-3,FALSE)-$U343)</f>
        <v>0</v>
      </c>
      <c r="U343" s="65">
        <f>HLOOKUP(A_Stammdaten!$B$9,$V$4:$AB$2004,ROW(C343)-3,FALSE)</f>
        <v>0</v>
      </c>
      <c r="V343" s="65">
        <f t="shared" si="398"/>
        <v>0</v>
      </c>
      <c r="W343" s="65">
        <f t="shared" si="399"/>
        <v>0</v>
      </c>
      <c r="X343" s="65">
        <f t="shared" si="400"/>
        <v>0</v>
      </c>
      <c r="Y343" s="65">
        <f t="shared" si="401"/>
        <v>0</v>
      </c>
      <c r="Z343" s="65">
        <f t="shared" si="402"/>
        <v>0</v>
      </c>
      <c r="AA343" s="65">
        <f t="shared" si="403"/>
        <v>0</v>
      </c>
      <c r="AB343" s="65">
        <f t="shared" si="404"/>
        <v>0</v>
      </c>
    </row>
    <row r="344" spans="1:28" x14ac:dyDescent="0.25">
      <c r="A344" s="61"/>
      <c r="B344" s="49"/>
      <c r="C344" s="53"/>
      <c r="D344" s="51"/>
      <c r="E344" s="51"/>
      <c r="F344" s="51"/>
      <c r="G344" s="67">
        <f t="shared" si="405"/>
        <v>0</v>
      </c>
      <c r="H344" s="49"/>
      <c r="I344" s="67">
        <f t="shared" si="406"/>
        <v>0</v>
      </c>
      <c r="J344" s="66">
        <f>IF(ISBLANK($B344),0,VLOOKUP($B344,Listen!$A$2:$C$44,2,FALSE))</f>
        <v>0</v>
      </c>
      <c r="K344" s="66">
        <f>IF(ISBLANK($B344),0,VLOOKUP($B344,Listen!$A$2:$C$44,3,FALSE))</f>
        <v>0</v>
      </c>
      <c r="L344" s="54">
        <f t="shared" si="407"/>
        <v>0</v>
      </c>
      <c r="M344" s="54">
        <f t="shared" si="425"/>
        <v>0</v>
      </c>
      <c r="N344" s="54">
        <f t="shared" si="426"/>
        <v>0</v>
      </c>
      <c r="O344" s="54">
        <f t="shared" ref="O344" si="430">N344</f>
        <v>0</v>
      </c>
      <c r="P344" s="54">
        <f t="shared" si="427"/>
        <v>0</v>
      </c>
      <c r="Q344" s="54">
        <f t="shared" si="409"/>
        <v>0</v>
      </c>
      <c r="R344" s="54">
        <f t="shared" si="410"/>
        <v>0</v>
      </c>
      <c r="S344" s="65">
        <f t="shared" si="363"/>
        <v>0</v>
      </c>
      <c r="T344" s="65">
        <f>IF(C344=A_Stammdaten!$B$9,$I344-D_SAV!$U344,HLOOKUP(A_Stammdaten!$B$9-1,$V$4:$AB$2004,ROW(C344)-3,FALSE)-$U344)</f>
        <v>0</v>
      </c>
      <c r="U344" s="65">
        <f>HLOOKUP(A_Stammdaten!$B$9,$V$4:$AB$2004,ROW(C344)-3,FALSE)</f>
        <v>0</v>
      </c>
      <c r="V344" s="65">
        <f t="shared" si="398"/>
        <v>0</v>
      </c>
      <c r="W344" s="65">
        <f t="shared" si="399"/>
        <v>0</v>
      </c>
      <c r="X344" s="65">
        <f t="shared" si="400"/>
        <v>0</v>
      </c>
      <c r="Y344" s="65">
        <f t="shared" si="401"/>
        <v>0</v>
      </c>
      <c r="Z344" s="65">
        <f t="shared" si="402"/>
        <v>0</v>
      </c>
      <c r="AA344" s="65">
        <f t="shared" si="403"/>
        <v>0</v>
      </c>
      <c r="AB344" s="65">
        <f t="shared" si="404"/>
        <v>0</v>
      </c>
    </row>
    <row r="345" spans="1:28" x14ac:dyDescent="0.25">
      <c r="A345" s="61"/>
      <c r="B345" s="49"/>
      <c r="C345" s="53"/>
      <c r="D345" s="51"/>
      <c r="E345" s="51"/>
      <c r="F345" s="51"/>
      <c r="G345" s="67">
        <f t="shared" si="405"/>
        <v>0</v>
      </c>
      <c r="H345" s="49"/>
      <c r="I345" s="67">
        <f t="shared" si="406"/>
        <v>0</v>
      </c>
      <c r="J345" s="66">
        <f>IF(ISBLANK($B345),0,VLOOKUP($B345,Listen!$A$2:$C$44,2,FALSE))</f>
        <v>0</v>
      </c>
      <c r="K345" s="66">
        <f>IF(ISBLANK($B345),0,VLOOKUP($B345,Listen!$A$2:$C$44,3,FALSE))</f>
        <v>0</v>
      </c>
      <c r="L345" s="54">
        <f t="shared" si="407"/>
        <v>0</v>
      </c>
      <c r="M345" s="54">
        <f t="shared" si="425"/>
        <v>0</v>
      </c>
      <c r="N345" s="54">
        <f t="shared" si="426"/>
        <v>0</v>
      </c>
      <c r="O345" s="54">
        <f t="shared" ref="O345" si="431">N345</f>
        <v>0</v>
      </c>
      <c r="P345" s="54">
        <f t="shared" si="427"/>
        <v>0</v>
      </c>
      <c r="Q345" s="54">
        <f t="shared" si="409"/>
        <v>0</v>
      </c>
      <c r="R345" s="54">
        <f t="shared" si="410"/>
        <v>0</v>
      </c>
      <c r="S345" s="65">
        <f t="shared" si="363"/>
        <v>0</v>
      </c>
      <c r="T345" s="65">
        <f>IF(C345=A_Stammdaten!$B$9,$I345-D_SAV!$U345,HLOOKUP(A_Stammdaten!$B$9-1,$V$4:$AB$2004,ROW(C345)-3,FALSE)-$U345)</f>
        <v>0</v>
      </c>
      <c r="U345" s="65">
        <f>HLOOKUP(A_Stammdaten!$B$9,$V$4:$AB$2004,ROW(C345)-3,FALSE)</f>
        <v>0</v>
      </c>
      <c r="V345" s="65">
        <f t="shared" si="398"/>
        <v>0</v>
      </c>
      <c r="W345" s="65">
        <f t="shared" si="399"/>
        <v>0</v>
      </c>
      <c r="X345" s="65">
        <f t="shared" si="400"/>
        <v>0</v>
      </c>
      <c r="Y345" s="65">
        <f t="shared" si="401"/>
        <v>0</v>
      </c>
      <c r="Z345" s="65">
        <f t="shared" si="402"/>
        <v>0</v>
      </c>
      <c r="AA345" s="65">
        <f t="shared" si="403"/>
        <v>0</v>
      </c>
      <c r="AB345" s="65">
        <f t="shared" si="404"/>
        <v>0</v>
      </c>
    </row>
    <row r="346" spans="1:28" x14ac:dyDescent="0.25">
      <c r="A346" s="61"/>
      <c r="B346" s="49"/>
      <c r="C346" s="53"/>
      <c r="D346" s="51"/>
      <c r="E346" s="51"/>
      <c r="F346" s="51"/>
      <c r="G346" s="67">
        <f t="shared" si="405"/>
        <v>0</v>
      </c>
      <c r="H346" s="49"/>
      <c r="I346" s="67">
        <f t="shared" si="406"/>
        <v>0</v>
      </c>
      <c r="J346" s="66">
        <f>IF(ISBLANK($B346),0,VLOOKUP($B346,Listen!$A$2:$C$44,2,FALSE))</f>
        <v>0</v>
      </c>
      <c r="K346" s="66">
        <f>IF(ISBLANK($B346),0,VLOOKUP($B346,Listen!$A$2:$C$44,3,FALSE))</f>
        <v>0</v>
      </c>
      <c r="L346" s="54">
        <f t="shared" si="407"/>
        <v>0</v>
      </c>
      <c r="M346" s="54">
        <f t="shared" si="425"/>
        <v>0</v>
      </c>
      <c r="N346" s="54">
        <f t="shared" si="426"/>
        <v>0</v>
      </c>
      <c r="O346" s="54">
        <f t="shared" ref="O346" si="432">N346</f>
        <v>0</v>
      </c>
      <c r="P346" s="54">
        <f t="shared" si="427"/>
        <v>0</v>
      </c>
      <c r="Q346" s="54">
        <f t="shared" si="409"/>
        <v>0</v>
      </c>
      <c r="R346" s="54">
        <f t="shared" si="410"/>
        <v>0</v>
      </c>
      <c r="S346" s="65">
        <f t="shared" si="363"/>
        <v>0</v>
      </c>
      <c r="T346" s="65">
        <f>IF(C346=A_Stammdaten!$B$9,$I346-D_SAV!$U346,HLOOKUP(A_Stammdaten!$B$9-1,$V$4:$AB$2004,ROW(C346)-3,FALSE)-$U346)</f>
        <v>0</v>
      </c>
      <c r="U346" s="65">
        <f>HLOOKUP(A_Stammdaten!$B$9,$V$4:$AB$2004,ROW(C346)-3,FALSE)</f>
        <v>0</v>
      </c>
      <c r="V346" s="65">
        <f t="shared" si="398"/>
        <v>0</v>
      </c>
      <c r="W346" s="65">
        <f t="shared" si="399"/>
        <v>0</v>
      </c>
      <c r="X346" s="65">
        <f t="shared" si="400"/>
        <v>0</v>
      </c>
      <c r="Y346" s="65">
        <f t="shared" si="401"/>
        <v>0</v>
      </c>
      <c r="Z346" s="65">
        <f t="shared" si="402"/>
        <v>0</v>
      </c>
      <c r="AA346" s="65">
        <f t="shared" si="403"/>
        <v>0</v>
      </c>
      <c r="AB346" s="65">
        <f t="shared" si="404"/>
        <v>0</v>
      </c>
    </row>
    <row r="347" spans="1:28" x14ac:dyDescent="0.25">
      <c r="A347" s="61"/>
      <c r="B347" s="49"/>
      <c r="C347" s="53"/>
      <c r="D347" s="51"/>
      <c r="E347" s="51"/>
      <c r="F347" s="51"/>
      <c r="G347" s="67">
        <f t="shared" si="405"/>
        <v>0</v>
      </c>
      <c r="H347" s="49"/>
      <c r="I347" s="67">
        <f t="shared" si="406"/>
        <v>0</v>
      </c>
      <c r="J347" s="66">
        <f>IF(ISBLANK($B347),0,VLOOKUP($B347,Listen!$A$2:$C$44,2,FALSE))</f>
        <v>0</v>
      </c>
      <c r="K347" s="66">
        <f>IF(ISBLANK($B347),0,VLOOKUP($B347,Listen!$A$2:$C$44,3,FALSE))</f>
        <v>0</v>
      </c>
      <c r="L347" s="54">
        <f t="shared" si="407"/>
        <v>0</v>
      </c>
      <c r="M347" s="54">
        <f t="shared" si="425"/>
        <v>0</v>
      </c>
      <c r="N347" s="54">
        <f t="shared" si="426"/>
        <v>0</v>
      </c>
      <c r="O347" s="54">
        <f t="shared" ref="O347" si="433">N347</f>
        <v>0</v>
      </c>
      <c r="P347" s="54">
        <f t="shared" si="427"/>
        <v>0</v>
      </c>
      <c r="Q347" s="54">
        <f t="shared" si="409"/>
        <v>0</v>
      </c>
      <c r="R347" s="54">
        <f t="shared" si="410"/>
        <v>0</v>
      </c>
      <c r="S347" s="65">
        <f t="shared" si="363"/>
        <v>0</v>
      </c>
      <c r="T347" s="65">
        <f>IF(C347=A_Stammdaten!$B$9,$I347-D_SAV!$U347,HLOOKUP(A_Stammdaten!$B$9-1,$V$4:$AB$2004,ROW(C347)-3,FALSE)-$U347)</f>
        <v>0</v>
      </c>
      <c r="U347" s="65">
        <f>HLOOKUP(A_Stammdaten!$B$9,$V$4:$AB$2004,ROW(C347)-3,FALSE)</f>
        <v>0</v>
      </c>
      <c r="V347" s="65">
        <f t="shared" si="398"/>
        <v>0</v>
      </c>
      <c r="W347" s="65">
        <f t="shared" si="399"/>
        <v>0</v>
      </c>
      <c r="X347" s="65">
        <f t="shared" si="400"/>
        <v>0</v>
      </c>
      <c r="Y347" s="65">
        <f t="shared" si="401"/>
        <v>0</v>
      </c>
      <c r="Z347" s="65">
        <f t="shared" si="402"/>
        <v>0</v>
      </c>
      <c r="AA347" s="65">
        <f t="shared" si="403"/>
        <v>0</v>
      </c>
      <c r="AB347" s="65">
        <f t="shared" si="404"/>
        <v>0</v>
      </c>
    </row>
    <row r="348" spans="1:28" x14ac:dyDescent="0.25">
      <c r="A348" s="61"/>
      <c r="B348" s="49"/>
      <c r="C348" s="53"/>
      <c r="D348" s="51"/>
      <c r="E348" s="51"/>
      <c r="F348" s="51"/>
      <c r="G348" s="67">
        <f t="shared" si="405"/>
        <v>0</v>
      </c>
      <c r="H348" s="49"/>
      <c r="I348" s="67">
        <f t="shared" si="406"/>
        <v>0</v>
      </c>
      <c r="J348" s="66">
        <f>IF(ISBLANK($B348),0,VLOOKUP($B348,Listen!$A$2:$C$44,2,FALSE))</f>
        <v>0</v>
      </c>
      <c r="K348" s="66">
        <f>IF(ISBLANK($B348),0,VLOOKUP($B348,Listen!$A$2:$C$44,3,FALSE))</f>
        <v>0</v>
      </c>
      <c r="L348" s="54">
        <f t="shared" si="407"/>
        <v>0</v>
      </c>
      <c r="M348" s="54">
        <f t="shared" si="425"/>
        <v>0</v>
      </c>
      <c r="N348" s="54">
        <f t="shared" si="426"/>
        <v>0</v>
      </c>
      <c r="O348" s="54">
        <f t="shared" ref="O348" si="434">N348</f>
        <v>0</v>
      </c>
      <c r="P348" s="54">
        <f t="shared" si="427"/>
        <v>0</v>
      </c>
      <c r="Q348" s="54">
        <f t="shared" si="409"/>
        <v>0</v>
      </c>
      <c r="R348" s="54">
        <f t="shared" si="410"/>
        <v>0</v>
      </c>
      <c r="S348" s="65">
        <f t="shared" si="363"/>
        <v>0</v>
      </c>
      <c r="T348" s="65">
        <f>IF(C348=A_Stammdaten!$B$9,$I348-D_SAV!$U348,HLOOKUP(A_Stammdaten!$B$9-1,$V$4:$AB$2004,ROW(C348)-3,FALSE)-$U348)</f>
        <v>0</v>
      </c>
      <c r="U348" s="65">
        <f>HLOOKUP(A_Stammdaten!$B$9,$V$4:$AB$2004,ROW(C348)-3,FALSE)</f>
        <v>0</v>
      </c>
      <c r="V348" s="65">
        <f t="shared" si="398"/>
        <v>0</v>
      </c>
      <c r="W348" s="65">
        <f t="shared" si="399"/>
        <v>0</v>
      </c>
      <c r="X348" s="65">
        <f t="shared" si="400"/>
        <v>0</v>
      </c>
      <c r="Y348" s="65">
        <f t="shared" si="401"/>
        <v>0</v>
      </c>
      <c r="Z348" s="65">
        <f t="shared" si="402"/>
        <v>0</v>
      </c>
      <c r="AA348" s="65">
        <f t="shared" si="403"/>
        <v>0</v>
      </c>
      <c r="AB348" s="65">
        <f t="shared" si="404"/>
        <v>0</v>
      </c>
    </row>
    <row r="349" spans="1:28" x14ac:dyDescent="0.25">
      <c r="A349" s="61"/>
      <c r="B349" s="49"/>
      <c r="C349" s="53"/>
      <c r="D349" s="51"/>
      <c r="E349" s="51"/>
      <c r="F349" s="51"/>
      <c r="G349" s="67">
        <f t="shared" si="405"/>
        <v>0</v>
      </c>
      <c r="H349" s="49"/>
      <c r="I349" s="67">
        <f t="shared" si="406"/>
        <v>0</v>
      </c>
      <c r="J349" s="66">
        <f>IF(ISBLANK($B349),0,VLOOKUP($B349,Listen!$A$2:$C$44,2,FALSE))</f>
        <v>0</v>
      </c>
      <c r="K349" s="66">
        <f>IF(ISBLANK($B349),0,VLOOKUP($B349,Listen!$A$2:$C$44,3,FALSE))</f>
        <v>0</v>
      </c>
      <c r="L349" s="54">
        <f t="shared" si="407"/>
        <v>0</v>
      </c>
      <c r="M349" s="54">
        <f t="shared" si="425"/>
        <v>0</v>
      </c>
      <c r="N349" s="54">
        <f t="shared" si="426"/>
        <v>0</v>
      </c>
      <c r="O349" s="54">
        <f t="shared" ref="O349" si="435">N349</f>
        <v>0</v>
      </c>
      <c r="P349" s="54">
        <f t="shared" si="427"/>
        <v>0</v>
      </c>
      <c r="Q349" s="54">
        <f t="shared" si="409"/>
        <v>0</v>
      </c>
      <c r="R349" s="54">
        <f t="shared" si="410"/>
        <v>0</v>
      </c>
      <c r="S349" s="65">
        <f t="shared" si="363"/>
        <v>0</v>
      </c>
      <c r="T349" s="65">
        <f>IF(C349=A_Stammdaten!$B$9,$I349-D_SAV!$U349,HLOOKUP(A_Stammdaten!$B$9-1,$V$4:$AB$2004,ROW(C349)-3,FALSE)-$U349)</f>
        <v>0</v>
      </c>
      <c r="U349" s="65">
        <f>HLOOKUP(A_Stammdaten!$B$9,$V$4:$AB$2004,ROW(C349)-3,FALSE)</f>
        <v>0</v>
      </c>
      <c r="V349" s="65">
        <f t="shared" si="398"/>
        <v>0</v>
      </c>
      <c r="W349" s="65">
        <f t="shared" si="399"/>
        <v>0</v>
      </c>
      <c r="X349" s="65">
        <f t="shared" si="400"/>
        <v>0</v>
      </c>
      <c r="Y349" s="65">
        <f t="shared" si="401"/>
        <v>0</v>
      </c>
      <c r="Z349" s="65">
        <f t="shared" si="402"/>
        <v>0</v>
      </c>
      <c r="AA349" s="65">
        <f t="shared" si="403"/>
        <v>0</v>
      </c>
      <c r="AB349" s="65">
        <f t="shared" si="404"/>
        <v>0</v>
      </c>
    </row>
    <row r="350" spans="1:28" x14ac:dyDescent="0.25">
      <c r="A350" s="61"/>
      <c r="B350" s="49"/>
      <c r="C350" s="53"/>
      <c r="D350" s="51"/>
      <c r="E350" s="51"/>
      <c r="F350" s="51"/>
      <c r="G350" s="67">
        <f t="shared" si="405"/>
        <v>0</v>
      </c>
      <c r="H350" s="49"/>
      <c r="I350" s="67">
        <f t="shared" si="406"/>
        <v>0</v>
      </c>
      <c r="J350" s="66">
        <f>IF(ISBLANK($B350),0,VLOOKUP($B350,Listen!$A$2:$C$44,2,FALSE))</f>
        <v>0</v>
      </c>
      <c r="K350" s="66">
        <f>IF(ISBLANK($B350),0,VLOOKUP($B350,Listen!$A$2:$C$44,3,FALSE))</f>
        <v>0</v>
      </c>
      <c r="L350" s="54">
        <f t="shared" si="407"/>
        <v>0</v>
      </c>
      <c r="M350" s="54">
        <f t="shared" si="425"/>
        <v>0</v>
      </c>
      <c r="N350" s="54">
        <f t="shared" si="426"/>
        <v>0</v>
      </c>
      <c r="O350" s="54">
        <f t="shared" ref="O350" si="436">N350</f>
        <v>0</v>
      </c>
      <c r="P350" s="54">
        <f t="shared" si="427"/>
        <v>0</v>
      </c>
      <c r="Q350" s="54">
        <f t="shared" si="409"/>
        <v>0</v>
      </c>
      <c r="R350" s="54">
        <f t="shared" si="410"/>
        <v>0</v>
      </c>
      <c r="S350" s="65">
        <f t="shared" si="363"/>
        <v>0</v>
      </c>
      <c r="T350" s="65">
        <f>IF(C350=A_Stammdaten!$B$9,$I350-D_SAV!$U350,HLOOKUP(A_Stammdaten!$B$9-1,$V$4:$AB$2004,ROW(C350)-3,FALSE)-$U350)</f>
        <v>0</v>
      </c>
      <c r="U350" s="65">
        <f>HLOOKUP(A_Stammdaten!$B$9,$V$4:$AB$2004,ROW(C350)-3,FALSE)</f>
        <v>0</v>
      </c>
      <c r="V350" s="65">
        <f t="shared" si="398"/>
        <v>0</v>
      </c>
      <c r="W350" s="65">
        <f t="shared" si="399"/>
        <v>0</v>
      </c>
      <c r="X350" s="65">
        <f t="shared" si="400"/>
        <v>0</v>
      </c>
      <c r="Y350" s="65">
        <f t="shared" si="401"/>
        <v>0</v>
      </c>
      <c r="Z350" s="65">
        <f t="shared" si="402"/>
        <v>0</v>
      </c>
      <c r="AA350" s="65">
        <f t="shared" si="403"/>
        <v>0</v>
      </c>
      <c r="AB350" s="65">
        <f t="shared" si="404"/>
        <v>0</v>
      </c>
    </row>
    <row r="351" spans="1:28" x14ac:dyDescent="0.25">
      <c r="A351" s="61"/>
      <c r="B351" s="49"/>
      <c r="C351" s="53"/>
      <c r="D351" s="51"/>
      <c r="E351" s="51"/>
      <c r="F351" s="51"/>
      <c r="G351" s="67">
        <f t="shared" si="405"/>
        <v>0</v>
      </c>
      <c r="H351" s="49"/>
      <c r="I351" s="67">
        <f t="shared" si="406"/>
        <v>0</v>
      </c>
      <c r="J351" s="66">
        <f>IF(ISBLANK($B351),0,VLOOKUP($B351,Listen!$A$2:$C$44,2,FALSE))</f>
        <v>0</v>
      </c>
      <c r="K351" s="66">
        <f>IF(ISBLANK($B351),0,VLOOKUP($B351,Listen!$A$2:$C$44,3,FALSE))</f>
        <v>0</v>
      </c>
      <c r="L351" s="54">
        <f t="shared" si="407"/>
        <v>0</v>
      </c>
      <c r="M351" s="54">
        <f t="shared" si="425"/>
        <v>0</v>
      </c>
      <c r="N351" s="54">
        <f t="shared" si="426"/>
        <v>0</v>
      </c>
      <c r="O351" s="54">
        <f t="shared" ref="O351" si="437">N351</f>
        <v>0</v>
      </c>
      <c r="P351" s="54">
        <f t="shared" si="427"/>
        <v>0</v>
      </c>
      <c r="Q351" s="54">
        <f t="shared" si="409"/>
        <v>0</v>
      </c>
      <c r="R351" s="54">
        <f t="shared" si="410"/>
        <v>0</v>
      </c>
      <c r="S351" s="65">
        <f t="shared" si="363"/>
        <v>0</v>
      </c>
      <c r="T351" s="65">
        <f>IF(C351=A_Stammdaten!$B$9,$I351-D_SAV!$U351,HLOOKUP(A_Stammdaten!$B$9-1,$V$4:$AB$2004,ROW(C351)-3,FALSE)-$U351)</f>
        <v>0</v>
      </c>
      <c r="U351" s="65">
        <f>HLOOKUP(A_Stammdaten!$B$9,$V$4:$AB$2004,ROW(C351)-3,FALSE)</f>
        <v>0</v>
      </c>
      <c r="V351" s="65">
        <f t="shared" si="398"/>
        <v>0</v>
      </c>
      <c r="W351" s="65">
        <f t="shared" si="399"/>
        <v>0</v>
      </c>
      <c r="X351" s="65">
        <f t="shared" si="400"/>
        <v>0</v>
      </c>
      <c r="Y351" s="65">
        <f t="shared" si="401"/>
        <v>0</v>
      </c>
      <c r="Z351" s="65">
        <f t="shared" si="402"/>
        <v>0</v>
      </c>
      <c r="AA351" s="65">
        <f t="shared" si="403"/>
        <v>0</v>
      </c>
      <c r="AB351" s="65">
        <f t="shared" si="404"/>
        <v>0</v>
      </c>
    </row>
    <row r="352" spans="1:28" x14ac:dyDescent="0.25">
      <c r="A352" s="61"/>
      <c r="B352" s="49"/>
      <c r="C352" s="53"/>
      <c r="D352" s="51"/>
      <c r="E352" s="51"/>
      <c r="F352" s="51"/>
      <c r="G352" s="67">
        <f t="shared" si="405"/>
        <v>0</v>
      </c>
      <c r="H352" s="49"/>
      <c r="I352" s="67">
        <f t="shared" si="406"/>
        <v>0</v>
      </c>
      <c r="J352" s="66">
        <f>IF(ISBLANK($B352),0,VLOOKUP($B352,Listen!$A$2:$C$44,2,FALSE))</f>
        <v>0</v>
      </c>
      <c r="K352" s="66">
        <f>IF(ISBLANK($B352),0,VLOOKUP($B352,Listen!$A$2:$C$44,3,FALSE))</f>
        <v>0</v>
      </c>
      <c r="L352" s="54">
        <f t="shared" si="407"/>
        <v>0</v>
      </c>
      <c r="M352" s="54">
        <f t="shared" si="425"/>
        <v>0</v>
      </c>
      <c r="N352" s="54">
        <f t="shared" si="426"/>
        <v>0</v>
      </c>
      <c r="O352" s="54">
        <f t="shared" ref="O352" si="438">N352</f>
        <v>0</v>
      </c>
      <c r="P352" s="54">
        <f t="shared" si="427"/>
        <v>0</v>
      </c>
      <c r="Q352" s="54">
        <f t="shared" si="409"/>
        <v>0</v>
      </c>
      <c r="R352" s="54">
        <f t="shared" si="410"/>
        <v>0</v>
      </c>
      <c r="S352" s="65">
        <f t="shared" si="363"/>
        <v>0</v>
      </c>
      <c r="T352" s="65">
        <f>IF(C352=A_Stammdaten!$B$9,$I352-D_SAV!$U352,HLOOKUP(A_Stammdaten!$B$9-1,$V$4:$AB$2004,ROW(C352)-3,FALSE)-$U352)</f>
        <v>0</v>
      </c>
      <c r="U352" s="65">
        <f>HLOOKUP(A_Stammdaten!$B$9,$V$4:$AB$2004,ROW(C352)-3,FALSE)</f>
        <v>0</v>
      </c>
      <c r="V352" s="65">
        <f t="shared" si="398"/>
        <v>0</v>
      </c>
      <c r="W352" s="65">
        <f t="shared" si="399"/>
        <v>0</v>
      </c>
      <c r="X352" s="65">
        <f t="shared" si="400"/>
        <v>0</v>
      </c>
      <c r="Y352" s="65">
        <f t="shared" si="401"/>
        <v>0</v>
      </c>
      <c r="Z352" s="65">
        <f t="shared" si="402"/>
        <v>0</v>
      </c>
      <c r="AA352" s="65">
        <f t="shared" si="403"/>
        <v>0</v>
      </c>
      <c r="AB352" s="65">
        <f t="shared" si="404"/>
        <v>0</v>
      </c>
    </row>
    <row r="353" spans="1:28" x14ac:dyDescent="0.25">
      <c r="A353" s="61"/>
      <c r="B353" s="49"/>
      <c r="C353" s="53"/>
      <c r="D353" s="51"/>
      <c r="E353" s="51"/>
      <c r="F353" s="51"/>
      <c r="G353" s="67">
        <f t="shared" si="405"/>
        <v>0</v>
      </c>
      <c r="H353" s="49"/>
      <c r="I353" s="67">
        <f t="shared" si="406"/>
        <v>0</v>
      </c>
      <c r="J353" s="66">
        <f>IF(ISBLANK($B353),0,VLOOKUP($B353,Listen!$A$2:$C$44,2,FALSE))</f>
        <v>0</v>
      </c>
      <c r="K353" s="66">
        <f>IF(ISBLANK($B353),0,VLOOKUP($B353,Listen!$A$2:$C$44,3,FALSE))</f>
        <v>0</v>
      </c>
      <c r="L353" s="54">
        <f t="shared" si="407"/>
        <v>0</v>
      </c>
      <c r="M353" s="54">
        <f t="shared" si="425"/>
        <v>0</v>
      </c>
      <c r="N353" s="54">
        <f t="shared" si="426"/>
        <v>0</v>
      </c>
      <c r="O353" s="54">
        <f t="shared" ref="O353" si="439">N353</f>
        <v>0</v>
      </c>
      <c r="P353" s="54">
        <f t="shared" si="427"/>
        <v>0</v>
      </c>
      <c r="Q353" s="54">
        <f t="shared" si="409"/>
        <v>0</v>
      </c>
      <c r="R353" s="54">
        <f t="shared" si="410"/>
        <v>0</v>
      </c>
      <c r="S353" s="65">
        <f t="shared" si="363"/>
        <v>0</v>
      </c>
      <c r="T353" s="65">
        <f>IF(C353=A_Stammdaten!$B$9,$I353-D_SAV!$U353,HLOOKUP(A_Stammdaten!$B$9-1,$V$4:$AB$2004,ROW(C353)-3,FALSE)-$U353)</f>
        <v>0</v>
      </c>
      <c r="U353" s="65">
        <f>HLOOKUP(A_Stammdaten!$B$9,$V$4:$AB$2004,ROW(C353)-3,FALSE)</f>
        <v>0</v>
      </c>
      <c r="V353" s="65">
        <f t="shared" si="398"/>
        <v>0</v>
      </c>
      <c r="W353" s="65">
        <f t="shared" si="399"/>
        <v>0</v>
      </c>
      <c r="X353" s="65">
        <f t="shared" si="400"/>
        <v>0</v>
      </c>
      <c r="Y353" s="65">
        <f t="shared" si="401"/>
        <v>0</v>
      </c>
      <c r="Z353" s="65">
        <f t="shared" si="402"/>
        <v>0</v>
      </c>
      <c r="AA353" s="65">
        <f t="shared" si="403"/>
        <v>0</v>
      </c>
      <c r="AB353" s="65">
        <f t="shared" si="404"/>
        <v>0</v>
      </c>
    </row>
    <row r="354" spans="1:28" x14ac:dyDescent="0.25">
      <c r="A354" s="61"/>
      <c r="B354" s="49"/>
      <c r="C354" s="53"/>
      <c r="D354" s="51"/>
      <c r="E354" s="51"/>
      <c r="F354" s="51"/>
      <c r="G354" s="67">
        <f t="shared" si="405"/>
        <v>0</v>
      </c>
      <c r="H354" s="49"/>
      <c r="I354" s="67">
        <f t="shared" si="406"/>
        <v>0</v>
      </c>
      <c r="J354" s="66">
        <f>IF(ISBLANK($B354),0,VLOOKUP($B354,Listen!$A$2:$C$44,2,FALSE))</f>
        <v>0</v>
      </c>
      <c r="K354" s="66">
        <f>IF(ISBLANK($B354),0,VLOOKUP($B354,Listen!$A$2:$C$44,3,FALSE))</f>
        <v>0</v>
      </c>
      <c r="L354" s="54">
        <f t="shared" si="407"/>
        <v>0</v>
      </c>
      <c r="M354" s="54">
        <f t="shared" si="425"/>
        <v>0</v>
      </c>
      <c r="N354" s="54">
        <f t="shared" si="426"/>
        <v>0</v>
      </c>
      <c r="O354" s="54">
        <f t="shared" ref="O354" si="440">N354</f>
        <v>0</v>
      </c>
      <c r="P354" s="54">
        <f t="shared" si="427"/>
        <v>0</v>
      </c>
      <c r="Q354" s="54">
        <f t="shared" si="409"/>
        <v>0</v>
      </c>
      <c r="R354" s="54">
        <f t="shared" si="410"/>
        <v>0</v>
      </c>
      <c r="S354" s="65">
        <f t="shared" si="363"/>
        <v>0</v>
      </c>
      <c r="T354" s="65">
        <f>IF(C354=A_Stammdaten!$B$9,$I354-D_SAV!$U354,HLOOKUP(A_Stammdaten!$B$9-1,$V$4:$AB$2004,ROW(C354)-3,FALSE)-$U354)</f>
        <v>0</v>
      </c>
      <c r="U354" s="65">
        <f>HLOOKUP(A_Stammdaten!$B$9,$V$4:$AB$2004,ROW(C354)-3,FALSE)</f>
        <v>0</v>
      </c>
      <c r="V354" s="65">
        <f t="shared" si="398"/>
        <v>0</v>
      </c>
      <c r="W354" s="65">
        <f t="shared" si="399"/>
        <v>0</v>
      </c>
      <c r="X354" s="65">
        <f t="shared" si="400"/>
        <v>0</v>
      </c>
      <c r="Y354" s="65">
        <f t="shared" si="401"/>
        <v>0</v>
      </c>
      <c r="Z354" s="65">
        <f t="shared" si="402"/>
        <v>0</v>
      </c>
      <c r="AA354" s="65">
        <f t="shared" si="403"/>
        <v>0</v>
      </c>
      <c r="AB354" s="65">
        <f t="shared" si="404"/>
        <v>0</v>
      </c>
    </row>
    <row r="355" spans="1:28" x14ac:dyDescent="0.25">
      <c r="A355" s="61"/>
      <c r="B355" s="49"/>
      <c r="C355" s="53"/>
      <c r="D355" s="51"/>
      <c r="E355" s="51"/>
      <c r="F355" s="51"/>
      <c r="G355" s="67">
        <f t="shared" si="405"/>
        <v>0</v>
      </c>
      <c r="H355" s="49"/>
      <c r="I355" s="67">
        <f t="shared" si="406"/>
        <v>0</v>
      </c>
      <c r="J355" s="66">
        <f>IF(ISBLANK($B355),0,VLOOKUP($B355,Listen!$A$2:$C$44,2,FALSE))</f>
        <v>0</v>
      </c>
      <c r="K355" s="66">
        <f>IF(ISBLANK($B355),0,VLOOKUP($B355,Listen!$A$2:$C$44,3,FALSE))</f>
        <v>0</v>
      </c>
      <c r="L355" s="54">
        <f t="shared" si="407"/>
        <v>0</v>
      </c>
      <c r="M355" s="54">
        <f t="shared" si="425"/>
        <v>0</v>
      </c>
      <c r="N355" s="54">
        <f t="shared" si="426"/>
        <v>0</v>
      </c>
      <c r="O355" s="54">
        <f t="shared" ref="O355" si="441">N355</f>
        <v>0</v>
      </c>
      <c r="P355" s="54">
        <f t="shared" si="427"/>
        <v>0</v>
      </c>
      <c r="Q355" s="54">
        <f t="shared" si="409"/>
        <v>0</v>
      </c>
      <c r="R355" s="54">
        <f t="shared" si="410"/>
        <v>0</v>
      </c>
      <c r="S355" s="65">
        <f t="shared" ref="S355:S418" si="442">U355+T355</f>
        <v>0</v>
      </c>
      <c r="T355" s="65">
        <f>IF(C355=A_Stammdaten!$B$9,$I355-D_SAV!$U355,HLOOKUP(A_Stammdaten!$B$9-1,$V$4:$AB$2004,ROW(C355)-3,FALSE)-$U355)</f>
        <v>0</v>
      </c>
      <c r="U355" s="65">
        <f>HLOOKUP(A_Stammdaten!$B$9,$V$4:$AB$2004,ROW(C355)-3,FALSE)</f>
        <v>0</v>
      </c>
      <c r="V355" s="65">
        <f t="shared" si="398"/>
        <v>0</v>
      </c>
      <c r="W355" s="65">
        <f t="shared" si="399"/>
        <v>0</v>
      </c>
      <c r="X355" s="65">
        <f t="shared" si="400"/>
        <v>0</v>
      </c>
      <c r="Y355" s="65">
        <f t="shared" si="401"/>
        <v>0</v>
      </c>
      <c r="Z355" s="65">
        <f t="shared" si="402"/>
        <v>0</v>
      </c>
      <c r="AA355" s="65">
        <f t="shared" si="403"/>
        <v>0</v>
      </c>
      <c r="AB355" s="65">
        <f t="shared" si="404"/>
        <v>0</v>
      </c>
    </row>
    <row r="356" spans="1:28" x14ac:dyDescent="0.25">
      <c r="A356" s="61"/>
      <c r="B356" s="49"/>
      <c r="C356" s="53"/>
      <c r="D356" s="51"/>
      <c r="E356" s="51"/>
      <c r="F356" s="51"/>
      <c r="G356" s="67">
        <f t="shared" si="405"/>
        <v>0</v>
      </c>
      <c r="H356" s="49"/>
      <c r="I356" s="67">
        <f t="shared" si="406"/>
        <v>0</v>
      </c>
      <c r="J356" s="66">
        <f>IF(ISBLANK($B356),0,VLOOKUP($B356,Listen!$A$2:$C$44,2,FALSE))</f>
        <v>0</v>
      </c>
      <c r="K356" s="66">
        <f>IF(ISBLANK($B356),0,VLOOKUP($B356,Listen!$A$2:$C$44,3,FALSE))</f>
        <v>0</v>
      </c>
      <c r="L356" s="54">
        <f t="shared" si="407"/>
        <v>0</v>
      </c>
      <c r="M356" s="54">
        <f t="shared" si="425"/>
        <v>0</v>
      </c>
      <c r="N356" s="54">
        <f t="shared" si="426"/>
        <v>0</v>
      </c>
      <c r="O356" s="54">
        <f t="shared" ref="O356" si="443">N356</f>
        <v>0</v>
      </c>
      <c r="P356" s="54">
        <f t="shared" si="427"/>
        <v>0</v>
      </c>
      <c r="Q356" s="54">
        <f t="shared" si="409"/>
        <v>0</v>
      </c>
      <c r="R356" s="54">
        <f t="shared" si="410"/>
        <v>0</v>
      </c>
      <c r="S356" s="65">
        <f t="shared" si="442"/>
        <v>0</v>
      </c>
      <c r="T356" s="65">
        <f>IF(C356=A_Stammdaten!$B$9,$I356-D_SAV!$U356,HLOOKUP(A_Stammdaten!$B$9-1,$V$4:$AB$2004,ROW(C356)-3,FALSE)-$U356)</f>
        <v>0</v>
      </c>
      <c r="U356" s="65">
        <f>HLOOKUP(A_Stammdaten!$B$9,$V$4:$AB$2004,ROW(C356)-3,FALSE)</f>
        <v>0</v>
      </c>
      <c r="V356" s="65">
        <f t="shared" si="398"/>
        <v>0</v>
      </c>
      <c r="W356" s="65">
        <f t="shared" si="399"/>
        <v>0</v>
      </c>
      <c r="X356" s="65">
        <f t="shared" si="400"/>
        <v>0</v>
      </c>
      <c r="Y356" s="65">
        <f t="shared" si="401"/>
        <v>0</v>
      </c>
      <c r="Z356" s="65">
        <f t="shared" si="402"/>
        <v>0</v>
      </c>
      <c r="AA356" s="65">
        <f t="shared" si="403"/>
        <v>0</v>
      </c>
      <c r="AB356" s="65">
        <f t="shared" si="404"/>
        <v>0</v>
      </c>
    </row>
    <row r="357" spans="1:28" x14ac:dyDescent="0.25">
      <c r="A357" s="61"/>
      <c r="B357" s="49"/>
      <c r="C357" s="53"/>
      <c r="D357" s="51"/>
      <c r="E357" s="51"/>
      <c r="F357" s="51"/>
      <c r="G357" s="67">
        <f t="shared" si="405"/>
        <v>0</v>
      </c>
      <c r="H357" s="49"/>
      <c r="I357" s="67">
        <f t="shared" si="406"/>
        <v>0</v>
      </c>
      <c r="J357" s="66">
        <f>IF(ISBLANK($B357),0,VLOOKUP($B357,Listen!$A$2:$C$44,2,FALSE))</f>
        <v>0</v>
      </c>
      <c r="K357" s="66">
        <f>IF(ISBLANK($B357),0,VLOOKUP($B357,Listen!$A$2:$C$44,3,FALSE))</f>
        <v>0</v>
      </c>
      <c r="L357" s="54">
        <f t="shared" si="407"/>
        <v>0</v>
      </c>
      <c r="M357" s="54">
        <f t="shared" si="425"/>
        <v>0</v>
      </c>
      <c r="N357" s="54">
        <f t="shared" si="426"/>
        <v>0</v>
      </c>
      <c r="O357" s="54">
        <f t="shared" ref="O357:P372" si="444">N357</f>
        <v>0</v>
      </c>
      <c r="P357" s="54">
        <f t="shared" si="444"/>
        <v>0</v>
      </c>
      <c r="Q357" s="54">
        <f t="shared" si="409"/>
        <v>0</v>
      </c>
      <c r="R357" s="54">
        <f t="shared" si="410"/>
        <v>0</v>
      </c>
      <c r="S357" s="65">
        <f t="shared" si="442"/>
        <v>0</v>
      </c>
      <c r="T357" s="65">
        <f>IF(C357=A_Stammdaten!$B$9,$I357-D_SAV!$U357,HLOOKUP(A_Stammdaten!$B$9-1,$V$4:$AB$2004,ROW(C357)-3,FALSE)-$U357)</f>
        <v>0</v>
      </c>
      <c r="U357" s="65">
        <f>HLOOKUP(A_Stammdaten!$B$9,$V$4:$AB$2004,ROW(C357)-3,FALSE)</f>
        <v>0</v>
      </c>
      <c r="V357" s="65">
        <f t="shared" si="398"/>
        <v>0</v>
      </c>
      <c r="W357" s="65">
        <f t="shared" si="399"/>
        <v>0</v>
      </c>
      <c r="X357" s="65">
        <f t="shared" si="400"/>
        <v>0</v>
      </c>
      <c r="Y357" s="65">
        <f t="shared" si="401"/>
        <v>0</v>
      </c>
      <c r="Z357" s="65">
        <f t="shared" si="402"/>
        <v>0</v>
      </c>
      <c r="AA357" s="65">
        <f t="shared" si="403"/>
        <v>0</v>
      </c>
      <c r="AB357" s="65">
        <f t="shared" si="404"/>
        <v>0</v>
      </c>
    </row>
    <row r="358" spans="1:28" x14ac:dyDescent="0.25">
      <c r="A358" s="61"/>
      <c r="B358" s="49"/>
      <c r="C358" s="53"/>
      <c r="D358" s="51"/>
      <c r="E358" s="51"/>
      <c r="F358" s="51"/>
      <c r="G358" s="67">
        <f t="shared" si="405"/>
        <v>0</v>
      </c>
      <c r="H358" s="49"/>
      <c r="I358" s="67">
        <f t="shared" si="406"/>
        <v>0</v>
      </c>
      <c r="J358" s="66">
        <f>IF(ISBLANK($B358),0,VLOOKUP($B358,Listen!$A$2:$C$44,2,FALSE))</f>
        <v>0</v>
      </c>
      <c r="K358" s="66">
        <f>IF(ISBLANK($B358),0,VLOOKUP($B358,Listen!$A$2:$C$44,3,FALSE))</f>
        <v>0</v>
      </c>
      <c r="L358" s="54">
        <f t="shared" si="407"/>
        <v>0</v>
      </c>
      <c r="M358" s="54">
        <f t="shared" si="425"/>
        <v>0</v>
      </c>
      <c r="N358" s="54">
        <f t="shared" si="426"/>
        <v>0</v>
      </c>
      <c r="O358" s="54">
        <f t="shared" ref="O358" si="445">N358</f>
        <v>0</v>
      </c>
      <c r="P358" s="54">
        <f t="shared" si="444"/>
        <v>0</v>
      </c>
      <c r="Q358" s="54">
        <f t="shared" si="409"/>
        <v>0</v>
      </c>
      <c r="R358" s="54">
        <f t="shared" si="410"/>
        <v>0</v>
      </c>
      <c r="S358" s="65">
        <f t="shared" si="442"/>
        <v>0</v>
      </c>
      <c r="T358" s="65">
        <f>IF(C358=A_Stammdaten!$B$9,$I358-D_SAV!$U358,HLOOKUP(A_Stammdaten!$B$9-1,$V$4:$AB$2004,ROW(C358)-3,FALSE)-$U358)</f>
        <v>0</v>
      </c>
      <c r="U358" s="65">
        <f>HLOOKUP(A_Stammdaten!$B$9,$V$4:$AB$2004,ROW(C358)-3,FALSE)</f>
        <v>0</v>
      </c>
      <c r="V358" s="65">
        <f t="shared" si="398"/>
        <v>0</v>
      </c>
      <c r="W358" s="65">
        <f t="shared" si="399"/>
        <v>0</v>
      </c>
      <c r="X358" s="65">
        <f t="shared" si="400"/>
        <v>0</v>
      </c>
      <c r="Y358" s="65">
        <f t="shared" si="401"/>
        <v>0</v>
      </c>
      <c r="Z358" s="65">
        <f t="shared" si="402"/>
        <v>0</v>
      </c>
      <c r="AA358" s="65">
        <f t="shared" si="403"/>
        <v>0</v>
      </c>
      <c r="AB358" s="65">
        <f t="shared" si="404"/>
        <v>0</v>
      </c>
    </row>
    <row r="359" spans="1:28" x14ac:dyDescent="0.25">
      <c r="A359" s="61"/>
      <c r="B359" s="49"/>
      <c r="C359" s="53"/>
      <c r="D359" s="51"/>
      <c r="E359" s="51"/>
      <c r="F359" s="51"/>
      <c r="G359" s="67">
        <f t="shared" si="405"/>
        <v>0</v>
      </c>
      <c r="H359" s="49"/>
      <c r="I359" s="67">
        <f t="shared" si="406"/>
        <v>0</v>
      </c>
      <c r="J359" s="66">
        <f>IF(ISBLANK($B359),0,VLOOKUP($B359,Listen!$A$2:$C$44,2,FALSE))</f>
        <v>0</v>
      </c>
      <c r="K359" s="66">
        <f>IF(ISBLANK($B359),0,VLOOKUP($B359,Listen!$A$2:$C$44,3,FALSE))</f>
        <v>0</v>
      </c>
      <c r="L359" s="54">
        <f t="shared" si="407"/>
        <v>0</v>
      </c>
      <c r="M359" s="54">
        <f t="shared" si="425"/>
        <v>0</v>
      </c>
      <c r="N359" s="54">
        <f t="shared" si="426"/>
        <v>0</v>
      </c>
      <c r="O359" s="54">
        <f t="shared" ref="O359" si="446">N359</f>
        <v>0</v>
      </c>
      <c r="P359" s="54">
        <f t="shared" si="444"/>
        <v>0</v>
      </c>
      <c r="Q359" s="54">
        <f t="shared" si="409"/>
        <v>0</v>
      </c>
      <c r="R359" s="54">
        <f t="shared" si="410"/>
        <v>0</v>
      </c>
      <c r="S359" s="65">
        <f t="shared" si="442"/>
        <v>0</v>
      </c>
      <c r="T359" s="65">
        <f>IF(C359=A_Stammdaten!$B$9,$I359-D_SAV!$U359,HLOOKUP(A_Stammdaten!$B$9-1,$V$4:$AB$2004,ROW(C359)-3,FALSE)-$U359)</f>
        <v>0</v>
      </c>
      <c r="U359" s="65">
        <f>HLOOKUP(A_Stammdaten!$B$9,$V$4:$AB$2004,ROW(C359)-3,FALSE)</f>
        <v>0</v>
      </c>
      <c r="V359" s="65">
        <f t="shared" si="398"/>
        <v>0</v>
      </c>
      <c r="W359" s="65">
        <f t="shared" si="399"/>
        <v>0</v>
      </c>
      <c r="X359" s="65">
        <f t="shared" si="400"/>
        <v>0</v>
      </c>
      <c r="Y359" s="65">
        <f t="shared" si="401"/>
        <v>0</v>
      </c>
      <c r="Z359" s="65">
        <f t="shared" si="402"/>
        <v>0</v>
      </c>
      <c r="AA359" s="65">
        <f t="shared" si="403"/>
        <v>0</v>
      </c>
      <c r="AB359" s="65">
        <f t="shared" si="404"/>
        <v>0</v>
      </c>
    </row>
    <row r="360" spans="1:28" x14ac:dyDescent="0.25">
      <c r="A360" s="61"/>
      <c r="B360" s="49"/>
      <c r="C360" s="53"/>
      <c r="D360" s="51"/>
      <c r="E360" s="51"/>
      <c r="F360" s="51"/>
      <c r="G360" s="67">
        <f t="shared" si="405"/>
        <v>0</v>
      </c>
      <c r="H360" s="49"/>
      <c r="I360" s="67">
        <f t="shared" si="406"/>
        <v>0</v>
      </c>
      <c r="J360" s="66">
        <f>IF(ISBLANK($B360),0,VLOOKUP($B360,Listen!$A$2:$C$44,2,FALSE))</f>
        <v>0</v>
      </c>
      <c r="K360" s="66">
        <f>IF(ISBLANK($B360),0,VLOOKUP($B360,Listen!$A$2:$C$44,3,FALSE))</f>
        <v>0</v>
      </c>
      <c r="L360" s="54">
        <f t="shared" si="407"/>
        <v>0</v>
      </c>
      <c r="M360" s="54">
        <f t="shared" si="425"/>
        <v>0</v>
      </c>
      <c r="N360" s="54">
        <f t="shared" si="426"/>
        <v>0</v>
      </c>
      <c r="O360" s="54">
        <f t="shared" ref="O360" si="447">N360</f>
        <v>0</v>
      </c>
      <c r="P360" s="54">
        <f t="shared" si="444"/>
        <v>0</v>
      </c>
      <c r="Q360" s="54">
        <f t="shared" si="409"/>
        <v>0</v>
      </c>
      <c r="R360" s="54">
        <f t="shared" si="410"/>
        <v>0</v>
      </c>
      <c r="S360" s="65">
        <f t="shared" si="442"/>
        <v>0</v>
      </c>
      <c r="T360" s="65">
        <f>IF(C360=A_Stammdaten!$B$9,$I360-D_SAV!$U360,HLOOKUP(A_Stammdaten!$B$9-1,$V$4:$AB$2004,ROW(C360)-3,FALSE)-$U360)</f>
        <v>0</v>
      </c>
      <c r="U360" s="65">
        <f>HLOOKUP(A_Stammdaten!$B$9,$V$4:$AB$2004,ROW(C360)-3,FALSE)</f>
        <v>0</v>
      </c>
      <c r="V360" s="65">
        <f t="shared" si="398"/>
        <v>0</v>
      </c>
      <c r="W360" s="65">
        <f t="shared" si="399"/>
        <v>0</v>
      </c>
      <c r="X360" s="65">
        <f t="shared" si="400"/>
        <v>0</v>
      </c>
      <c r="Y360" s="65">
        <f t="shared" si="401"/>
        <v>0</v>
      </c>
      <c r="Z360" s="65">
        <f t="shared" si="402"/>
        <v>0</v>
      </c>
      <c r="AA360" s="65">
        <f t="shared" si="403"/>
        <v>0</v>
      </c>
      <c r="AB360" s="65">
        <f t="shared" si="404"/>
        <v>0</v>
      </c>
    </row>
    <row r="361" spans="1:28" x14ac:dyDescent="0.25">
      <c r="A361" s="61"/>
      <c r="B361" s="49"/>
      <c r="C361" s="53"/>
      <c r="D361" s="51"/>
      <c r="E361" s="51"/>
      <c r="F361" s="51"/>
      <c r="G361" s="67">
        <f t="shared" si="405"/>
        <v>0</v>
      </c>
      <c r="H361" s="49"/>
      <c r="I361" s="67">
        <f t="shared" si="406"/>
        <v>0</v>
      </c>
      <c r="J361" s="66">
        <f>IF(ISBLANK($B361),0,VLOOKUP($B361,Listen!$A$2:$C$44,2,FALSE))</f>
        <v>0</v>
      </c>
      <c r="K361" s="66">
        <f>IF(ISBLANK($B361),0,VLOOKUP($B361,Listen!$A$2:$C$44,3,FALSE))</f>
        <v>0</v>
      </c>
      <c r="L361" s="54">
        <f t="shared" si="407"/>
        <v>0</v>
      </c>
      <c r="M361" s="54">
        <f t="shared" si="425"/>
        <v>0</v>
      </c>
      <c r="N361" s="54">
        <f t="shared" si="426"/>
        <v>0</v>
      </c>
      <c r="O361" s="54">
        <f t="shared" ref="O361" si="448">N361</f>
        <v>0</v>
      </c>
      <c r="P361" s="54">
        <f t="shared" si="444"/>
        <v>0</v>
      </c>
      <c r="Q361" s="54">
        <f t="shared" si="409"/>
        <v>0</v>
      </c>
      <c r="R361" s="54">
        <f t="shared" si="410"/>
        <v>0</v>
      </c>
      <c r="S361" s="65">
        <f t="shared" si="442"/>
        <v>0</v>
      </c>
      <c r="T361" s="65">
        <f>IF(C361=A_Stammdaten!$B$9,$I361-D_SAV!$U361,HLOOKUP(A_Stammdaten!$B$9-1,$V$4:$AB$2004,ROW(C361)-3,FALSE)-$U361)</f>
        <v>0</v>
      </c>
      <c r="U361" s="65">
        <f>HLOOKUP(A_Stammdaten!$B$9,$V$4:$AB$2004,ROW(C361)-3,FALSE)</f>
        <v>0</v>
      </c>
      <c r="V361" s="65">
        <f t="shared" si="398"/>
        <v>0</v>
      </c>
      <c r="W361" s="65">
        <f t="shared" si="399"/>
        <v>0</v>
      </c>
      <c r="X361" s="65">
        <f t="shared" si="400"/>
        <v>0</v>
      </c>
      <c r="Y361" s="65">
        <f t="shared" si="401"/>
        <v>0</v>
      </c>
      <c r="Z361" s="65">
        <f t="shared" si="402"/>
        <v>0</v>
      </c>
      <c r="AA361" s="65">
        <f t="shared" si="403"/>
        <v>0</v>
      </c>
      <c r="AB361" s="65">
        <f t="shared" si="404"/>
        <v>0</v>
      </c>
    </row>
    <row r="362" spans="1:28" x14ac:dyDescent="0.25">
      <c r="A362" s="61"/>
      <c r="B362" s="49"/>
      <c r="C362" s="53"/>
      <c r="D362" s="51"/>
      <c r="E362" s="51"/>
      <c r="F362" s="51"/>
      <c r="G362" s="67">
        <f t="shared" si="405"/>
        <v>0</v>
      </c>
      <c r="H362" s="49"/>
      <c r="I362" s="67">
        <f t="shared" si="406"/>
        <v>0</v>
      </c>
      <c r="J362" s="66">
        <f>IF(ISBLANK($B362),0,VLOOKUP($B362,Listen!$A$2:$C$44,2,FALSE))</f>
        <v>0</v>
      </c>
      <c r="K362" s="66">
        <f>IF(ISBLANK($B362),0,VLOOKUP($B362,Listen!$A$2:$C$44,3,FALSE))</f>
        <v>0</v>
      </c>
      <c r="L362" s="54">
        <f t="shared" si="407"/>
        <v>0</v>
      </c>
      <c r="M362" s="54">
        <f t="shared" si="425"/>
        <v>0</v>
      </c>
      <c r="N362" s="54">
        <f t="shared" si="426"/>
        <v>0</v>
      </c>
      <c r="O362" s="54">
        <f t="shared" ref="O362" si="449">N362</f>
        <v>0</v>
      </c>
      <c r="P362" s="54">
        <f t="shared" si="444"/>
        <v>0</v>
      </c>
      <c r="Q362" s="54">
        <f t="shared" si="409"/>
        <v>0</v>
      </c>
      <c r="R362" s="54">
        <f t="shared" si="410"/>
        <v>0</v>
      </c>
      <c r="S362" s="65">
        <f t="shared" si="442"/>
        <v>0</v>
      </c>
      <c r="T362" s="65">
        <f>IF(C362=A_Stammdaten!$B$9,$I362-D_SAV!$U362,HLOOKUP(A_Stammdaten!$B$9-1,$V$4:$AB$2004,ROW(C362)-3,FALSE)-$U362)</f>
        <v>0</v>
      </c>
      <c r="U362" s="65">
        <f>HLOOKUP(A_Stammdaten!$B$9,$V$4:$AB$2004,ROW(C362)-3,FALSE)</f>
        <v>0</v>
      </c>
      <c r="V362" s="65">
        <f t="shared" si="398"/>
        <v>0</v>
      </c>
      <c r="W362" s="65">
        <f t="shared" si="399"/>
        <v>0</v>
      </c>
      <c r="X362" s="65">
        <f t="shared" si="400"/>
        <v>0</v>
      </c>
      <c r="Y362" s="65">
        <f t="shared" si="401"/>
        <v>0</v>
      </c>
      <c r="Z362" s="65">
        <f t="shared" si="402"/>
        <v>0</v>
      </c>
      <c r="AA362" s="65">
        <f t="shared" si="403"/>
        <v>0</v>
      </c>
      <c r="AB362" s="65">
        <f t="shared" si="404"/>
        <v>0</v>
      </c>
    </row>
    <row r="363" spans="1:28" x14ac:dyDescent="0.25">
      <c r="A363" s="61"/>
      <c r="B363" s="49"/>
      <c r="C363" s="53"/>
      <c r="D363" s="51"/>
      <c r="E363" s="51"/>
      <c r="F363" s="51"/>
      <c r="G363" s="67">
        <f t="shared" si="405"/>
        <v>0</v>
      </c>
      <c r="H363" s="49"/>
      <c r="I363" s="67">
        <f t="shared" si="406"/>
        <v>0</v>
      </c>
      <c r="J363" s="66">
        <f>IF(ISBLANK($B363),0,VLOOKUP($B363,Listen!$A$2:$C$44,2,FALSE))</f>
        <v>0</v>
      </c>
      <c r="K363" s="66">
        <f>IF(ISBLANK($B363),0,VLOOKUP($B363,Listen!$A$2:$C$44,3,FALSE))</f>
        <v>0</v>
      </c>
      <c r="L363" s="54">
        <f t="shared" si="407"/>
        <v>0</v>
      </c>
      <c r="M363" s="54">
        <f t="shared" si="425"/>
        <v>0</v>
      </c>
      <c r="N363" s="54">
        <f t="shared" si="426"/>
        <v>0</v>
      </c>
      <c r="O363" s="54">
        <f t="shared" ref="O363" si="450">N363</f>
        <v>0</v>
      </c>
      <c r="P363" s="54">
        <f t="shared" si="444"/>
        <v>0</v>
      </c>
      <c r="Q363" s="54">
        <f t="shared" si="409"/>
        <v>0</v>
      </c>
      <c r="R363" s="54">
        <f t="shared" si="410"/>
        <v>0</v>
      </c>
      <c r="S363" s="65">
        <f t="shared" si="442"/>
        <v>0</v>
      </c>
      <c r="T363" s="65">
        <f>IF(C363=A_Stammdaten!$B$9,$I363-D_SAV!$U363,HLOOKUP(A_Stammdaten!$B$9-1,$V$4:$AB$2004,ROW(C363)-3,FALSE)-$U363)</f>
        <v>0</v>
      </c>
      <c r="U363" s="65">
        <f>HLOOKUP(A_Stammdaten!$B$9,$V$4:$AB$2004,ROW(C363)-3,FALSE)</f>
        <v>0</v>
      </c>
      <c r="V363" s="65">
        <f t="shared" si="398"/>
        <v>0</v>
      </c>
      <c r="W363" s="65">
        <f t="shared" si="399"/>
        <v>0</v>
      </c>
      <c r="X363" s="65">
        <f t="shared" si="400"/>
        <v>0</v>
      </c>
      <c r="Y363" s="65">
        <f t="shared" si="401"/>
        <v>0</v>
      </c>
      <c r="Z363" s="65">
        <f t="shared" si="402"/>
        <v>0</v>
      </c>
      <c r="AA363" s="65">
        <f t="shared" si="403"/>
        <v>0</v>
      </c>
      <c r="AB363" s="65">
        <f t="shared" si="404"/>
        <v>0</v>
      </c>
    </row>
    <row r="364" spans="1:28" x14ac:dyDescent="0.25">
      <c r="A364" s="61"/>
      <c r="B364" s="49"/>
      <c r="C364" s="53"/>
      <c r="D364" s="51"/>
      <c r="E364" s="51"/>
      <c r="F364" s="51"/>
      <c r="G364" s="67">
        <f t="shared" si="405"/>
        <v>0</v>
      </c>
      <c r="H364" s="49"/>
      <c r="I364" s="67">
        <f t="shared" si="406"/>
        <v>0</v>
      </c>
      <c r="J364" s="66">
        <f>IF(ISBLANK($B364),0,VLOOKUP($B364,Listen!$A$2:$C$44,2,FALSE))</f>
        <v>0</v>
      </c>
      <c r="K364" s="66">
        <f>IF(ISBLANK($B364),0,VLOOKUP($B364,Listen!$A$2:$C$44,3,FALSE))</f>
        <v>0</v>
      </c>
      <c r="L364" s="54">
        <f t="shared" si="407"/>
        <v>0</v>
      </c>
      <c r="M364" s="54">
        <f t="shared" si="425"/>
        <v>0</v>
      </c>
      <c r="N364" s="54">
        <f t="shared" si="426"/>
        <v>0</v>
      </c>
      <c r="O364" s="54">
        <f t="shared" ref="O364" si="451">N364</f>
        <v>0</v>
      </c>
      <c r="P364" s="54">
        <f t="shared" si="444"/>
        <v>0</v>
      </c>
      <c r="Q364" s="54">
        <f t="shared" si="409"/>
        <v>0</v>
      </c>
      <c r="R364" s="54">
        <f t="shared" si="410"/>
        <v>0</v>
      </c>
      <c r="S364" s="65">
        <f t="shared" si="442"/>
        <v>0</v>
      </c>
      <c r="T364" s="65">
        <f>IF(C364=A_Stammdaten!$B$9,$I364-D_SAV!$U364,HLOOKUP(A_Stammdaten!$B$9-1,$V$4:$AB$2004,ROW(C364)-3,FALSE)-$U364)</f>
        <v>0</v>
      </c>
      <c r="U364" s="65">
        <f>HLOOKUP(A_Stammdaten!$B$9,$V$4:$AB$2004,ROW(C364)-3,FALSE)</f>
        <v>0</v>
      </c>
      <c r="V364" s="65">
        <f t="shared" si="398"/>
        <v>0</v>
      </c>
      <c r="W364" s="65">
        <f t="shared" si="399"/>
        <v>0</v>
      </c>
      <c r="X364" s="65">
        <f t="shared" si="400"/>
        <v>0</v>
      </c>
      <c r="Y364" s="65">
        <f t="shared" si="401"/>
        <v>0</v>
      </c>
      <c r="Z364" s="65">
        <f t="shared" si="402"/>
        <v>0</v>
      </c>
      <c r="AA364" s="65">
        <f t="shared" si="403"/>
        <v>0</v>
      </c>
      <c r="AB364" s="65">
        <f t="shared" si="404"/>
        <v>0</v>
      </c>
    </row>
    <row r="365" spans="1:28" x14ac:dyDescent="0.25">
      <c r="A365" s="61"/>
      <c r="B365" s="49"/>
      <c r="C365" s="53"/>
      <c r="D365" s="51"/>
      <c r="E365" s="51"/>
      <c r="F365" s="51"/>
      <c r="G365" s="67">
        <f t="shared" si="405"/>
        <v>0</v>
      </c>
      <c r="H365" s="49"/>
      <c r="I365" s="67">
        <f t="shared" si="406"/>
        <v>0</v>
      </c>
      <c r="J365" s="66">
        <f>IF(ISBLANK($B365),0,VLOOKUP($B365,Listen!$A$2:$C$44,2,FALSE))</f>
        <v>0</v>
      </c>
      <c r="K365" s="66">
        <f>IF(ISBLANK($B365),0,VLOOKUP($B365,Listen!$A$2:$C$44,3,FALSE))</f>
        <v>0</v>
      </c>
      <c r="L365" s="54">
        <f t="shared" si="407"/>
        <v>0</v>
      </c>
      <c r="M365" s="54">
        <f t="shared" si="425"/>
        <v>0</v>
      </c>
      <c r="N365" s="54">
        <f t="shared" si="426"/>
        <v>0</v>
      </c>
      <c r="O365" s="54">
        <f t="shared" ref="O365" si="452">N365</f>
        <v>0</v>
      </c>
      <c r="P365" s="54">
        <f t="shared" si="444"/>
        <v>0</v>
      </c>
      <c r="Q365" s="54">
        <f t="shared" si="409"/>
        <v>0</v>
      </c>
      <c r="R365" s="54">
        <f t="shared" si="410"/>
        <v>0</v>
      </c>
      <c r="S365" s="65">
        <f t="shared" si="442"/>
        <v>0</v>
      </c>
      <c r="T365" s="65">
        <f>IF(C365=A_Stammdaten!$B$9,$I365-D_SAV!$U365,HLOOKUP(A_Stammdaten!$B$9-1,$V$4:$AB$2004,ROW(C365)-3,FALSE)-$U365)</f>
        <v>0</v>
      </c>
      <c r="U365" s="65">
        <f>HLOOKUP(A_Stammdaten!$B$9,$V$4:$AB$2004,ROW(C365)-3,FALSE)</f>
        <v>0</v>
      </c>
      <c r="V365" s="65">
        <f t="shared" si="398"/>
        <v>0</v>
      </c>
      <c r="W365" s="65">
        <f t="shared" si="399"/>
        <v>0</v>
      </c>
      <c r="X365" s="65">
        <f t="shared" si="400"/>
        <v>0</v>
      </c>
      <c r="Y365" s="65">
        <f t="shared" si="401"/>
        <v>0</v>
      </c>
      <c r="Z365" s="65">
        <f t="shared" si="402"/>
        <v>0</v>
      </c>
      <c r="AA365" s="65">
        <f t="shared" si="403"/>
        <v>0</v>
      </c>
      <c r="AB365" s="65">
        <f t="shared" si="404"/>
        <v>0</v>
      </c>
    </row>
    <row r="366" spans="1:28" x14ac:dyDescent="0.25">
      <c r="A366" s="61"/>
      <c r="B366" s="49"/>
      <c r="C366" s="53"/>
      <c r="D366" s="51"/>
      <c r="E366" s="51"/>
      <c r="F366" s="51"/>
      <c r="G366" s="67">
        <f t="shared" si="405"/>
        <v>0</v>
      </c>
      <c r="H366" s="49"/>
      <c r="I366" s="67">
        <f t="shared" si="406"/>
        <v>0</v>
      </c>
      <c r="J366" s="66">
        <f>IF(ISBLANK($B366),0,VLOOKUP($B366,Listen!$A$2:$C$44,2,FALSE))</f>
        <v>0</v>
      </c>
      <c r="K366" s="66">
        <f>IF(ISBLANK($B366),0,VLOOKUP($B366,Listen!$A$2:$C$44,3,FALSE))</f>
        <v>0</v>
      </c>
      <c r="L366" s="54">
        <f t="shared" si="407"/>
        <v>0</v>
      </c>
      <c r="M366" s="54">
        <f t="shared" si="425"/>
        <v>0</v>
      </c>
      <c r="N366" s="54">
        <f t="shared" si="426"/>
        <v>0</v>
      </c>
      <c r="O366" s="54">
        <f t="shared" ref="O366" si="453">N366</f>
        <v>0</v>
      </c>
      <c r="P366" s="54">
        <f t="shared" si="444"/>
        <v>0</v>
      </c>
      <c r="Q366" s="54">
        <f t="shared" si="409"/>
        <v>0</v>
      </c>
      <c r="R366" s="54">
        <f t="shared" si="410"/>
        <v>0</v>
      </c>
      <c r="S366" s="65">
        <f t="shared" si="442"/>
        <v>0</v>
      </c>
      <c r="T366" s="65">
        <f>IF(C366=A_Stammdaten!$B$9,$I366-D_SAV!$U366,HLOOKUP(A_Stammdaten!$B$9-1,$V$4:$AB$2004,ROW(C366)-3,FALSE)-$U366)</f>
        <v>0</v>
      </c>
      <c r="U366" s="65">
        <f>HLOOKUP(A_Stammdaten!$B$9,$V$4:$AB$2004,ROW(C366)-3,FALSE)</f>
        <v>0</v>
      </c>
      <c r="V366" s="65">
        <f t="shared" si="398"/>
        <v>0</v>
      </c>
      <c r="W366" s="65">
        <f t="shared" si="399"/>
        <v>0</v>
      </c>
      <c r="X366" s="65">
        <f t="shared" si="400"/>
        <v>0</v>
      </c>
      <c r="Y366" s="65">
        <f t="shared" si="401"/>
        <v>0</v>
      </c>
      <c r="Z366" s="65">
        <f t="shared" si="402"/>
        <v>0</v>
      </c>
      <c r="AA366" s="65">
        <f t="shared" si="403"/>
        <v>0</v>
      </c>
      <c r="AB366" s="65">
        <f t="shared" si="404"/>
        <v>0</v>
      </c>
    </row>
    <row r="367" spans="1:28" x14ac:dyDescent="0.25">
      <c r="A367" s="61"/>
      <c r="B367" s="49"/>
      <c r="C367" s="53"/>
      <c r="D367" s="51"/>
      <c r="E367" s="51"/>
      <c r="F367" s="51"/>
      <c r="G367" s="67">
        <f t="shared" si="405"/>
        <v>0</v>
      </c>
      <c r="H367" s="49"/>
      <c r="I367" s="67">
        <f t="shared" si="406"/>
        <v>0</v>
      </c>
      <c r="J367" s="66">
        <f>IF(ISBLANK($B367),0,VLOOKUP($B367,Listen!$A$2:$C$44,2,FALSE))</f>
        <v>0</v>
      </c>
      <c r="K367" s="66">
        <f>IF(ISBLANK($B367),0,VLOOKUP($B367,Listen!$A$2:$C$44,3,FALSE))</f>
        <v>0</v>
      </c>
      <c r="L367" s="54">
        <f t="shared" si="407"/>
        <v>0</v>
      </c>
      <c r="M367" s="54">
        <f t="shared" si="425"/>
        <v>0</v>
      </c>
      <c r="N367" s="54">
        <f t="shared" si="426"/>
        <v>0</v>
      </c>
      <c r="O367" s="54">
        <f t="shared" ref="O367" si="454">N367</f>
        <v>0</v>
      </c>
      <c r="P367" s="54">
        <f t="shared" si="444"/>
        <v>0</v>
      </c>
      <c r="Q367" s="54">
        <f t="shared" si="409"/>
        <v>0</v>
      </c>
      <c r="R367" s="54">
        <f t="shared" si="410"/>
        <v>0</v>
      </c>
      <c r="S367" s="65">
        <f t="shared" si="442"/>
        <v>0</v>
      </c>
      <c r="T367" s="65">
        <f>IF(C367=A_Stammdaten!$B$9,$I367-D_SAV!$U367,HLOOKUP(A_Stammdaten!$B$9-1,$V$4:$AB$2004,ROW(C367)-3,FALSE)-$U367)</f>
        <v>0</v>
      </c>
      <c r="U367" s="65">
        <f>HLOOKUP(A_Stammdaten!$B$9,$V$4:$AB$2004,ROW(C367)-3,FALSE)</f>
        <v>0</v>
      </c>
      <c r="V367" s="65">
        <f t="shared" si="398"/>
        <v>0</v>
      </c>
      <c r="W367" s="65">
        <f t="shared" si="399"/>
        <v>0</v>
      </c>
      <c r="X367" s="65">
        <f t="shared" si="400"/>
        <v>0</v>
      </c>
      <c r="Y367" s="65">
        <f t="shared" si="401"/>
        <v>0</v>
      </c>
      <c r="Z367" s="65">
        <f t="shared" si="402"/>
        <v>0</v>
      </c>
      <c r="AA367" s="65">
        <f t="shared" si="403"/>
        <v>0</v>
      </c>
      <c r="AB367" s="65">
        <f t="shared" si="404"/>
        <v>0</v>
      </c>
    </row>
    <row r="368" spans="1:28" x14ac:dyDescent="0.25">
      <c r="A368" s="61"/>
      <c r="B368" s="49"/>
      <c r="C368" s="53"/>
      <c r="D368" s="51"/>
      <c r="E368" s="51"/>
      <c r="F368" s="51"/>
      <c r="G368" s="67">
        <f t="shared" si="405"/>
        <v>0</v>
      </c>
      <c r="H368" s="49"/>
      <c r="I368" s="67">
        <f t="shared" si="406"/>
        <v>0</v>
      </c>
      <c r="J368" s="66">
        <f>IF(ISBLANK($B368),0,VLOOKUP($B368,Listen!$A$2:$C$44,2,FALSE))</f>
        <v>0</v>
      </c>
      <c r="K368" s="66">
        <f>IF(ISBLANK($B368),0,VLOOKUP($B368,Listen!$A$2:$C$44,3,FALSE))</f>
        <v>0</v>
      </c>
      <c r="L368" s="54">
        <f t="shared" si="407"/>
        <v>0</v>
      </c>
      <c r="M368" s="54">
        <f t="shared" si="425"/>
        <v>0</v>
      </c>
      <c r="N368" s="54">
        <f t="shared" si="426"/>
        <v>0</v>
      </c>
      <c r="O368" s="54">
        <f t="shared" ref="O368" si="455">N368</f>
        <v>0</v>
      </c>
      <c r="P368" s="54">
        <f t="shared" si="444"/>
        <v>0</v>
      </c>
      <c r="Q368" s="54">
        <f t="shared" si="409"/>
        <v>0</v>
      </c>
      <c r="R368" s="54">
        <f t="shared" si="410"/>
        <v>0</v>
      </c>
      <c r="S368" s="65">
        <f t="shared" si="442"/>
        <v>0</v>
      </c>
      <c r="T368" s="65">
        <f>IF(C368=A_Stammdaten!$B$9,$I368-D_SAV!$U368,HLOOKUP(A_Stammdaten!$B$9-1,$V$4:$AB$2004,ROW(C368)-3,FALSE)-$U368)</f>
        <v>0</v>
      </c>
      <c r="U368" s="65">
        <f>HLOOKUP(A_Stammdaten!$B$9,$V$4:$AB$2004,ROW(C368)-3,FALSE)</f>
        <v>0</v>
      </c>
      <c r="V368" s="65">
        <f t="shared" si="398"/>
        <v>0</v>
      </c>
      <c r="W368" s="65">
        <f t="shared" si="399"/>
        <v>0</v>
      </c>
      <c r="X368" s="65">
        <f t="shared" si="400"/>
        <v>0</v>
      </c>
      <c r="Y368" s="65">
        <f t="shared" si="401"/>
        <v>0</v>
      </c>
      <c r="Z368" s="65">
        <f t="shared" si="402"/>
        <v>0</v>
      </c>
      <c r="AA368" s="65">
        <f t="shared" si="403"/>
        <v>0</v>
      </c>
      <c r="AB368" s="65">
        <f t="shared" si="404"/>
        <v>0</v>
      </c>
    </row>
    <row r="369" spans="1:28" x14ac:dyDescent="0.25">
      <c r="A369" s="61"/>
      <c r="B369" s="49"/>
      <c r="C369" s="53"/>
      <c r="D369" s="51"/>
      <c r="E369" s="51"/>
      <c r="F369" s="51"/>
      <c r="G369" s="67">
        <f t="shared" si="405"/>
        <v>0</v>
      </c>
      <c r="H369" s="49"/>
      <c r="I369" s="67">
        <f t="shared" si="406"/>
        <v>0</v>
      </c>
      <c r="J369" s="66">
        <f>IF(ISBLANK($B369),0,VLOOKUP($B369,Listen!$A$2:$C$44,2,FALSE))</f>
        <v>0</v>
      </c>
      <c r="K369" s="66">
        <f>IF(ISBLANK($B369),0,VLOOKUP($B369,Listen!$A$2:$C$44,3,FALSE))</f>
        <v>0</v>
      </c>
      <c r="L369" s="54">
        <f t="shared" si="407"/>
        <v>0</v>
      </c>
      <c r="M369" s="54">
        <f t="shared" si="425"/>
        <v>0</v>
      </c>
      <c r="N369" s="54">
        <f t="shared" si="426"/>
        <v>0</v>
      </c>
      <c r="O369" s="54">
        <f t="shared" ref="O369" si="456">N369</f>
        <v>0</v>
      </c>
      <c r="P369" s="54">
        <f t="shared" si="444"/>
        <v>0</v>
      </c>
      <c r="Q369" s="54">
        <f t="shared" si="409"/>
        <v>0</v>
      </c>
      <c r="R369" s="54">
        <f t="shared" si="410"/>
        <v>0</v>
      </c>
      <c r="S369" s="65">
        <f t="shared" si="442"/>
        <v>0</v>
      </c>
      <c r="T369" s="65">
        <f>IF(C369=A_Stammdaten!$B$9,$I369-D_SAV!$U369,HLOOKUP(A_Stammdaten!$B$9-1,$V$4:$AB$2004,ROW(C369)-3,FALSE)-$U369)</f>
        <v>0</v>
      </c>
      <c r="U369" s="65">
        <f>HLOOKUP(A_Stammdaten!$B$9,$V$4:$AB$2004,ROW(C369)-3,FALSE)</f>
        <v>0</v>
      </c>
      <c r="V369" s="65">
        <f t="shared" si="398"/>
        <v>0</v>
      </c>
      <c r="W369" s="65">
        <f t="shared" si="399"/>
        <v>0</v>
      </c>
      <c r="X369" s="65">
        <f t="shared" si="400"/>
        <v>0</v>
      </c>
      <c r="Y369" s="65">
        <f t="shared" si="401"/>
        <v>0</v>
      </c>
      <c r="Z369" s="65">
        <f t="shared" si="402"/>
        <v>0</v>
      </c>
      <c r="AA369" s="65">
        <f t="shared" si="403"/>
        <v>0</v>
      </c>
      <c r="AB369" s="65">
        <f t="shared" si="404"/>
        <v>0</v>
      </c>
    </row>
    <row r="370" spans="1:28" x14ac:dyDescent="0.25">
      <c r="A370" s="61"/>
      <c r="B370" s="49"/>
      <c r="C370" s="53"/>
      <c r="D370" s="51"/>
      <c r="E370" s="51"/>
      <c r="F370" s="51"/>
      <c r="G370" s="67">
        <f t="shared" si="405"/>
        <v>0</v>
      </c>
      <c r="H370" s="49"/>
      <c r="I370" s="67">
        <f t="shared" si="406"/>
        <v>0</v>
      </c>
      <c r="J370" s="66">
        <f>IF(ISBLANK($B370),0,VLOOKUP($B370,Listen!$A$2:$C$44,2,FALSE))</f>
        <v>0</v>
      </c>
      <c r="K370" s="66">
        <f>IF(ISBLANK($B370),0,VLOOKUP($B370,Listen!$A$2:$C$44,3,FALSE))</f>
        <v>0</v>
      </c>
      <c r="L370" s="54">
        <f t="shared" si="407"/>
        <v>0</v>
      </c>
      <c r="M370" s="54">
        <f t="shared" si="425"/>
        <v>0</v>
      </c>
      <c r="N370" s="54">
        <f t="shared" si="426"/>
        <v>0</v>
      </c>
      <c r="O370" s="54">
        <f t="shared" ref="O370" si="457">N370</f>
        <v>0</v>
      </c>
      <c r="P370" s="54">
        <f t="shared" si="444"/>
        <v>0</v>
      </c>
      <c r="Q370" s="54">
        <f t="shared" si="409"/>
        <v>0</v>
      </c>
      <c r="R370" s="54">
        <f t="shared" si="410"/>
        <v>0</v>
      </c>
      <c r="S370" s="65">
        <f t="shared" si="442"/>
        <v>0</v>
      </c>
      <c r="T370" s="65">
        <f>IF(C370=A_Stammdaten!$B$9,$I370-D_SAV!$U370,HLOOKUP(A_Stammdaten!$B$9-1,$V$4:$AB$2004,ROW(C370)-3,FALSE)-$U370)</f>
        <v>0</v>
      </c>
      <c r="U370" s="65">
        <f>HLOOKUP(A_Stammdaten!$B$9,$V$4:$AB$2004,ROW(C370)-3,FALSE)</f>
        <v>0</v>
      </c>
      <c r="V370" s="65">
        <f t="shared" si="398"/>
        <v>0</v>
      </c>
      <c r="W370" s="65">
        <f t="shared" si="399"/>
        <v>0</v>
      </c>
      <c r="X370" s="65">
        <f t="shared" si="400"/>
        <v>0</v>
      </c>
      <c r="Y370" s="65">
        <f t="shared" si="401"/>
        <v>0</v>
      </c>
      <c r="Z370" s="65">
        <f t="shared" si="402"/>
        <v>0</v>
      </c>
      <c r="AA370" s="65">
        <f t="shared" si="403"/>
        <v>0</v>
      </c>
      <c r="AB370" s="65">
        <f t="shared" si="404"/>
        <v>0</v>
      </c>
    </row>
    <row r="371" spans="1:28" x14ac:dyDescent="0.25">
      <c r="A371" s="61"/>
      <c r="B371" s="49"/>
      <c r="C371" s="53"/>
      <c r="D371" s="51"/>
      <c r="E371" s="51"/>
      <c r="F371" s="51"/>
      <c r="G371" s="67">
        <f t="shared" si="405"/>
        <v>0</v>
      </c>
      <c r="H371" s="49"/>
      <c r="I371" s="67">
        <f t="shared" si="406"/>
        <v>0</v>
      </c>
      <c r="J371" s="66">
        <f>IF(ISBLANK($B371),0,VLOOKUP($B371,Listen!$A$2:$C$44,2,FALSE))</f>
        <v>0</v>
      </c>
      <c r="K371" s="66">
        <f>IF(ISBLANK($B371),0,VLOOKUP($B371,Listen!$A$2:$C$44,3,FALSE))</f>
        <v>0</v>
      </c>
      <c r="L371" s="54">
        <f t="shared" si="407"/>
        <v>0</v>
      </c>
      <c r="M371" s="54">
        <f t="shared" si="425"/>
        <v>0</v>
      </c>
      <c r="N371" s="54">
        <f t="shared" si="426"/>
        <v>0</v>
      </c>
      <c r="O371" s="54">
        <f t="shared" ref="O371" si="458">N371</f>
        <v>0</v>
      </c>
      <c r="P371" s="54">
        <f t="shared" si="444"/>
        <v>0</v>
      </c>
      <c r="Q371" s="54">
        <f t="shared" si="409"/>
        <v>0</v>
      </c>
      <c r="R371" s="54">
        <f t="shared" si="410"/>
        <v>0</v>
      </c>
      <c r="S371" s="65">
        <f t="shared" si="442"/>
        <v>0</v>
      </c>
      <c r="T371" s="65">
        <f>IF(C371=A_Stammdaten!$B$9,$I371-D_SAV!$U371,HLOOKUP(A_Stammdaten!$B$9-1,$V$4:$AB$2004,ROW(C371)-3,FALSE)-$U371)</f>
        <v>0</v>
      </c>
      <c r="U371" s="65">
        <f>HLOOKUP(A_Stammdaten!$B$9,$V$4:$AB$2004,ROW(C371)-3,FALSE)</f>
        <v>0</v>
      </c>
      <c r="V371" s="65">
        <f t="shared" si="398"/>
        <v>0</v>
      </c>
      <c r="W371" s="65">
        <f t="shared" si="399"/>
        <v>0</v>
      </c>
      <c r="X371" s="65">
        <f t="shared" si="400"/>
        <v>0</v>
      </c>
      <c r="Y371" s="65">
        <f t="shared" si="401"/>
        <v>0</v>
      </c>
      <c r="Z371" s="65">
        <f t="shared" si="402"/>
        <v>0</v>
      </c>
      <c r="AA371" s="65">
        <f t="shared" si="403"/>
        <v>0</v>
      </c>
      <c r="AB371" s="65">
        <f t="shared" si="404"/>
        <v>0</v>
      </c>
    </row>
    <row r="372" spans="1:28" x14ac:dyDescent="0.25">
      <c r="A372" s="61"/>
      <c r="B372" s="49"/>
      <c r="C372" s="53"/>
      <c r="D372" s="51"/>
      <c r="E372" s="51"/>
      <c r="F372" s="51"/>
      <c r="G372" s="67">
        <f t="shared" si="405"/>
        <v>0</v>
      </c>
      <c r="H372" s="49"/>
      <c r="I372" s="67">
        <f t="shared" si="406"/>
        <v>0</v>
      </c>
      <c r="J372" s="66">
        <f>IF(ISBLANK($B372),0,VLOOKUP($B372,Listen!$A$2:$C$44,2,FALSE))</f>
        <v>0</v>
      </c>
      <c r="K372" s="66">
        <f>IF(ISBLANK($B372),0,VLOOKUP($B372,Listen!$A$2:$C$44,3,FALSE))</f>
        <v>0</v>
      </c>
      <c r="L372" s="54">
        <f t="shared" si="407"/>
        <v>0</v>
      </c>
      <c r="M372" s="54">
        <f t="shared" si="425"/>
        <v>0</v>
      </c>
      <c r="N372" s="54">
        <f t="shared" si="426"/>
        <v>0</v>
      </c>
      <c r="O372" s="54">
        <f t="shared" ref="O372" si="459">N372</f>
        <v>0</v>
      </c>
      <c r="P372" s="54">
        <f t="shared" si="444"/>
        <v>0</v>
      </c>
      <c r="Q372" s="54">
        <f t="shared" si="409"/>
        <v>0</v>
      </c>
      <c r="R372" s="54">
        <f t="shared" si="410"/>
        <v>0</v>
      </c>
      <c r="S372" s="65">
        <f t="shared" si="442"/>
        <v>0</v>
      </c>
      <c r="T372" s="65">
        <f>IF(C372=A_Stammdaten!$B$9,$I372-D_SAV!$U372,HLOOKUP(A_Stammdaten!$B$9-1,$V$4:$AB$2004,ROW(C372)-3,FALSE)-$U372)</f>
        <v>0</v>
      </c>
      <c r="U372" s="65">
        <f>HLOOKUP(A_Stammdaten!$B$9,$V$4:$AB$2004,ROW(C372)-3,FALSE)</f>
        <v>0</v>
      </c>
      <c r="V372" s="65">
        <f t="shared" si="398"/>
        <v>0</v>
      </c>
      <c r="W372" s="65">
        <f t="shared" si="399"/>
        <v>0</v>
      </c>
      <c r="X372" s="65">
        <f t="shared" si="400"/>
        <v>0</v>
      </c>
      <c r="Y372" s="65">
        <f t="shared" si="401"/>
        <v>0</v>
      </c>
      <c r="Z372" s="65">
        <f t="shared" si="402"/>
        <v>0</v>
      </c>
      <c r="AA372" s="65">
        <f t="shared" si="403"/>
        <v>0</v>
      </c>
      <c r="AB372" s="65">
        <f t="shared" si="404"/>
        <v>0</v>
      </c>
    </row>
    <row r="373" spans="1:28" x14ac:dyDescent="0.25">
      <c r="A373" s="61"/>
      <c r="B373" s="49"/>
      <c r="C373" s="53"/>
      <c r="D373" s="51"/>
      <c r="E373" s="51"/>
      <c r="F373" s="51"/>
      <c r="G373" s="67">
        <f t="shared" si="405"/>
        <v>0</v>
      </c>
      <c r="H373" s="49"/>
      <c r="I373" s="67">
        <f t="shared" si="406"/>
        <v>0</v>
      </c>
      <c r="J373" s="66">
        <f>IF(ISBLANK($B373),0,VLOOKUP($B373,Listen!$A$2:$C$44,2,FALSE))</f>
        <v>0</v>
      </c>
      <c r="K373" s="66">
        <f>IF(ISBLANK($B373),0,VLOOKUP($B373,Listen!$A$2:$C$44,3,FALSE))</f>
        <v>0</v>
      </c>
      <c r="L373" s="54">
        <f t="shared" si="407"/>
        <v>0</v>
      </c>
      <c r="M373" s="54">
        <f t="shared" si="425"/>
        <v>0</v>
      </c>
      <c r="N373" s="54">
        <f t="shared" si="426"/>
        <v>0</v>
      </c>
      <c r="O373" s="54">
        <f t="shared" ref="O373:P388" si="460">N373</f>
        <v>0</v>
      </c>
      <c r="P373" s="54">
        <f t="shared" si="460"/>
        <v>0</v>
      </c>
      <c r="Q373" s="54">
        <f t="shared" si="409"/>
        <v>0</v>
      </c>
      <c r="R373" s="54">
        <f t="shared" si="410"/>
        <v>0</v>
      </c>
      <c r="S373" s="65">
        <f t="shared" si="442"/>
        <v>0</v>
      </c>
      <c r="T373" s="65">
        <f>IF(C373=A_Stammdaten!$B$9,$I373-D_SAV!$U373,HLOOKUP(A_Stammdaten!$B$9-1,$V$4:$AB$2004,ROW(C373)-3,FALSE)-$U373)</f>
        <v>0</v>
      </c>
      <c r="U373" s="65">
        <f>HLOOKUP(A_Stammdaten!$B$9,$V$4:$AB$2004,ROW(C373)-3,FALSE)</f>
        <v>0</v>
      </c>
      <c r="V373" s="65">
        <f t="shared" si="398"/>
        <v>0</v>
      </c>
      <c r="W373" s="65">
        <f t="shared" si="399"/>
        <v>0</v>
      </c>
      <c r="X373" s="65">
        <f t="shared" si="400"/>
        <v>0</v>
      </c>
      <c r="Y373" s="65">
        <f t="shared" si="401"/>
        <v>0</v>
      </c>
      <c r="Z373" s="65">
        <f t="shared" si="402"/>
        <v>0</v>
      </c>
      <c r="AA373" s="65">
        <f t="shared" si="403"/>
        <v>0</v>
      </c>
      <c r="AB373" s="65">
        <f t="shared" si="404"/>
        <v>0</v>
      </c>
    </row>
    <row r="374" spans="1:28" x14ac:dyDescent="0.25">
      <c r="A374" s="61"/>
      <c r="B374" s="49"/>
      <c r="C374" s="53"/>
      <c r="D374" s="51"/>
      <c r="E374" s="51"/>
      <c r="F374" s="51"/>
      <c r="G374" s="67">
        <f t="shared" si="405"/>
        <v>0</v>
      </c>
      <c r="H374" s="49"/>
      <c r="I374" s="67">
        <f t="shared" si="406"/>
        <v>0</v>
      </c>
      <c r="J374" s="66">
        <f>IF(ISBLANK($B374),0,VLOOKUP($B374,Listen!$A$2:$C$44,2,FALSE))</f>
        <v>0</v>
      </c>
      <c r="K374" s="66">
        <f>IF(ISBLANK($B374),0,VLOOKUP($B374,Listen!$A$2:$C$44,3,FALSE))</f>
        <v>0</v>
      </c>
      <c r="L374" s="54">
        <f t="shared" si="407"/>
        <v>0</v>
      </c>
      <c r="M374" s="54">
        <f t="shared" si="425"/>
        <v>0</v>
      </c>
      <c r="N374" s="54">
        <f t="shared" si="426"/>
        <v>0</v>
      </c>
      <c r="O374" s="54">
        <f t="shared" ref="O374" si="461">N374</f>
        <v>0</v>
      </c>
      <c r="P374" s="54">
        <f t="shared" si="460"/>
        <v>0</v>
      </c>
      <c r="Q374" s="54">
        <f t="shared" si="409"/>
        <v>0</v>
      </c>
      <c r="R374" s="54">
        <f t="shared" si="410"/>
        <v>0</v>
      </c>
      <c r="S374" s="65">
        <f t="shared" si="442"/>
        <v>0</v>
      </c>
      <c r="T374" s="65">
        <f>IF(C374=A_Stammdaten!$B$9,$I374-D_SAV!$U374,HLOOKUP(A_Stammdaten!$B$9-1,$V$4:$AB$2004,ROW(C374)-3,FALSE)-$U374)</f>
        <v>0</v>
      </c>
      <c r="U374" s="65">
        <f>HLOOKUP(A_Stammdaten!$B$9,$V$4:$AB$2004,ROW(C374)-3,FALSE)</f>
        <v>0</v>
      </c>
      <c r="V374" s="65">
        <f t="shared" si="398"/>
        <v>0</v>
      </c>
      <c r="W374" s="65">
        <f t="shared" si="399"/>
        <v>0</v>
      </c>
      <c r="X374" s="65">
        <f t="shared" si="400"/>
        <v>0</v>
      </c>
      <c r="Y374" s="65">
        <f t="shared" si="401"/>
        <v>0</v>
      </c>
      <c r="Z374" s="65">
        <f t="shared" si="402"/>
        <v>0</v>
      </c>
      <c r="AA374" s="65">
        <f t="shared" si="403"/>
        <v>0</v>
      </c>
      <c r="AB374" s="65">
        <f t="shared" si="404"/>
        <v>0</v>
      </c>
    </row>
    <row r="375" spans="1:28" x14ac:dyDescent="0.25">
      <c r="A375" s="61"/>
      <c r="B375" s="49"/>
      <c r="C375" s="53"/>
      <c r="D375" s="51"/>
      <c r="E375" s="51"/>
      <c r="F375" s="51"/>
      <c r="G375" s="67">
        <f t="shared" si="405"/>
        <v>0</v>
      </c>
      <c r="H375" s="49"/>
      <c r="I375" s="67">
        <f t="shared" si="406"/>
        <v>0</v>
      </c>
      <c r="J375" s="66">
        <f>IF(ISBLANK($B375),0,VLOOKUP($B375,Listen!$A$2:$C$44,2,FALSE))</f>
        <v>0</v>
      </c>
      <c r="K375" s="66">
        <f>IF(ISBLANK($B375),0,VLOOKUP($B375,Listen!$A$2:$C$44,3,FALSE))</f>
        <v>0</v>
      </c>
      <c r="L375" s="54">
        <f t="shared" si="407"/>
        <v>0</v>
      </c>
      <c r="M375" s="54">
        <f t="shared" si="425"/>
        <v>0</v>
      </c>
      <c r="N375" s="54">
        <f t="shared" si="426"/>
        <v>0</v>
      </c>
      <c r="O375" s="54">
        <f t="shared" ref="O375" si="462">N375</f>
        <v>0</v>
      </c>
      <c r="P375" s="54">
        <f t="shared" si="460"/>
        <v>0</v>
      </c>
      <c r="Q375" s="54">
        <f t="shared" si="409"/>
        <v>0</v>
      </c>
      <c r="R375" s="54">
        <f t="shared" si="410"/>
        <v>0</v>
      </c>
      <c r="S375" s="65">
        <f t="shared" si="442"/>
        <v>0</v>
      </c>
      <c r="T375" s="65">
        <f>IF(C375=A_Stammdaten!$B$9,$I375-D_SAV!$U375,HLOOKUP(A_Stammdaten!$B$9-1,$V$4:$AB$2004,ROW(C375)-3,FALSE)-$U375)</f>
        <v>0</v>
      </c>
      <c r="U375" s="65">
        <f>HLOOKUP(A_Stammdaten!$B$9,$V$4:$AB$2004,ROW(C375)-3,FALSE)</f>
        <v>0</v>
      </c>
      <c r="V375" s="65">
        <f t="shared" si="398"/>
        <v>0</v>
      </c>
      <c r="W375" s="65">
        <f t="shared" si="399"/>
        <v>0</v>
      </c>
      <c r="X375" s="65">
        <f t="shared" si="400"/>
        <v>0</v>
      </c>
      <c r="Y375" s="65">
        <f t="shared" si="401"/>
        <v>0</v>
      </c>
      <c r="Z375" s="65">
        <f t="shared" si="402"/>
        <v>0</v>
      </c>
      <c r="AA375" s="65">
        <f t="shared" si="403"/>
        <v>0</v>
      </c>
      <c r="AB375" s="65">
        <f t="shared" si="404"/>
        <v>0</v>
      </c>
    </row>
    <row r="376" spans="1:28" x14ac:dyDescent="0.25">
      <c r="A376" s="61"/>
      <c r="B376" s="49"/>
      <c r="C376" s="53"/>
      <c r="D376" s="51"/>
      <c r="E376" s="51"/>
      <c r="F376" s="51"/>
      <c r="G376" s="67">
        <f t="shared" si="405"/>
        <v>0</v>
      </c>
      <c r="H376" s="49"/>
      <c r="I376" s="67">
        <f t="shared" si="406"/>
        <v>0</v>
      </c>
      <c r="J376" s="66">
        <f>IF(ISBLANK($B376),0,VLOOKUP($B376,Listen!$A$2:$C$44,2,FALSE))</f>
        <v>0</v>
      </c>
      <c r="K376" s="66">
        <f>IF(ISBLANK($B376),0,VLOOKUP($B376,Listen!$A$2:$C$44,3,FALSE))</f>
        <v>0</v>
      </c>
      <c r="L376" s="54">
        <f t="shared" si="407"/>
        <v>0</v>
      </c>
      <c r="M376" s="54">
        <f t="shared" si="425"/>
        <v>0</v>
      </c>
      <c r="N376" s="54">
        <f t="shared" si="426"/>
        <v>0</v>
      </c>
      <c r="O376" s="54">
        <f t="shared" ref="O376" si="463">N376</f>
        <v>0</v>
      </c>
      <c r="P376" s="54">
        <f t="shared" si="460"/>
        <v>0</v>
      </c>
      <c r="Q376" s="54">
        <f t="shared" si="409"/>
        <v>0</v>
      </c>
      <c r="R376" s="54">
        <f t="shared" si="410"/>
        <v>0</v>
      </c>
      <c r="S376" s="65">
        <f t="shared" si="442"/>
        <v>0</v>
      </c>
      <c r="T376" s="65">
        <f>IF(C376=A_Stammdaten!$B$9,$I376-D_SAV!$U376,HLOOKUP(A_Stammdaten!$B$9-1,$V$4:$AB$2004,ROW(C376)-3,FALSE)-$U376)</f>
        <v>0</v>
      </c>
      <c r="U376" s="65">
        <f>HLOOKUP(A_Stammdaten!$B$9,$V$4:$AB$2004,ROW(C376)-3,FALSE)</f>
        <v>0</v>
      </c>
      <c r="V376" s="65">
        <f t="shared" si="398"/>
        <v>0</v>
      </c>
      <c r="W376" s="65">
        <f t="shared" si="399"/>
        <v>0</v>
      </c>
      <c r="X376" s="65">
        <f t="shared" si="400"/>
        <v>0</v>
      </c>
      <c r="Y376" s="65">
        <f t="shared" si="401"/>
        <v>0</v>
      </c>
      <c r="Z376" s="65">
        <f t="shared" si="402"/>
        <v>0</v>
      </c>
      <c r="AA376" s="65">
        <f t="shared" si="403"/>
        <v>0</v>
      </c>
      <c r="AB376" s="65">
        <f t="shared" si="404"/>
        <v>0</v>
      </c>
    </row>
    <row r="377" spans="1:28" x14ac:dyDescent="0.25">
      <c r="A377" s="61"/>
      <c r="B377" s="49"/>
      <c r="C377" s="53"/>
      <c r="D377" s="51"/>
      <c r="E377" s="51"/>
      <c r="F377" s="51"/>
      <c r="G377" s="67">
        <f t="shared" si="405"/>
        <v>0</v>
      </c>
      <c r="H377" s="49"/>
      <c r="I377" s="67">
        <f t="shared" si="406"/>
        <v>0</v>
      </c>
      <c r="J377" s="66">
        <f>IF(ISBLANK($B377),0,VLOOKUP($B377,Listen!$A$2:$C$44,2,FALSE))</f>
        <v>0</v>
      </c>
      <c r="K377" s="66">
        <f>IF(ISBLANK($B377),0,VLOOKUP($B377,Listen!$A$2:$C$44,3,FALSE))</f>
        <v>0</v>
      </c>
      <c r="L377" s="54">
        <f t="shared" si="407"/>
        <v>0</v>
      </c>
      <c r="M377" s="54">
        <f t="shared" si="425"/>
        <v>0</v>
      </c>
      <c r="N377" s="54">
        <f t="shared" si="426"/>
        <v>0</v>
      </c>
      <c r="O377" s="54">
        <f t="shared" ref="O377" si="464">N377</f>
        <v>0</v>
      </c>
      <c r="P377" s="54">
        <f t="shared" si="460"/>
        <v>0</v>
      </c>
      <c r="Q377" s="54">
        <f t="shared" si="409"/>
        <v>0</v>
      </c>
      <c r="R377" s="54">
        <f t="shared" si="410"/>
        <v>0</v>
      </c>
      <c r="S377" s="65">
        <f t="shared" si="442"/>
        <v>0</v>
      </c>
      <c r="T377" s="65">
        <f>IF(C377=A_Stammdaten!$B$9,$I377-D_SAV!$U377,HLOOKUP(A_Stammdaten!$B$9-1,$V$4:$AB$2004,ROW(C377)-3,FALSE)-$U377)</f>
        <v>0</v>
      </c>
      <c r="U377" s="65">
        <f>HLOOKUP(A_Stammdaten!$B$9,$V$4:$AB$2004,ROW(C377)-3,FALSE)</f>
        <v>0</v>
      </c>
      <c r="V377" s="65">
        <f t="shared" si="398"/>
        <v>0</v>
      </c>
      <c r="W377" s="65">
        <f t="shared" si="399"/>
        <v>0</v>
      </c>
      <c r="X377" s="65">
        <f t="shared" si="400"/>
        <v>0</v>
      </c>
      <c r="Y377" s="65">
        <f t="shared" si="401"/>
        <v>0</v>
      </c>
      <c r="Z377" s="65">
        <f t="shared" si="402"/>
        <v>0</v>
      </c>
      <c r="AA377" s="65">
        <f t="shared" si="403"/>
        <v>0</v>
      </c>
      <c r="AB377" s="65">
        <f t="shared" si="404"/>
        <v>0</v>
      </c>
    </row>
    <row r="378" spans="1:28" x14ac:dyDescent="0.25">
      <c r="A378" s="61"/>
      <c r="B378" s="49"/>
      <c r="C378" s="53"/>
      <c r="D378" s="51"/>
      <c r="E378" s="51"/>
      <c r="F378" s="51"/>
      <c r="G378" s="67">
        <f t="shared" si="405"/>
        <v>0</v>
      </c>
      <c r="H378" s="49"/>
      <c r="I378" s="67">
        <f t="shared" si="406"/>
        <v>0</v>
      </c>
      <c r="J378" s="66">
        <f>IF(ISBLANK($B378),0,VLOOKUP($B378,Listen!$A$2:$C$44,2,FALSE))</f>
        <v>0</v>
      </c>
      <c r="K378" s="66">
        <f>IF(ISBLANK($B378),0,VLOOKUP($B378,Listen!$A$2:$C$44,3,FALSE))</f>
        <v>0</v>
      </c>
      <c r="L378" s="54">
        <f t="shared" si="407"/>
        <v>0</v>
      </c>
      <c r="M378" s="54">
        <f t="shared" si="425"/>
        <v>0</v>
      </c>
      <c r="N378" s="54">
        <f t="shared" si="426"/>
        <v>0</v>
      </c>
      <c r="O378" s="54">
        <f t="shared" ref="O378" si="465">N378</f>
        <v>0</v>
      </c>
      <c r="P378" s="54">
        <f t="shared" si="460"/>
        <v>0</v>
      </c>
      <c r="Q378" s="54">
        <f t="shared" si="409"/>
        <v>0</v>
      </c>
      <c r="R378" s="54">
        <f t="shared" si="410"/>
        <v>0</v>
      </c>
      <c r="S378" s="65">
        <f t="shared" si="442"/>
        <v>0</v>
      </c>
      <c r="T378" s="65">
        <f>IF(C378=A_Stammdaten!$B$9,$I378-D_SAV!$U378,HLOOKUP(A_Stammdaten!$B$9-1,$V$4:$AB$2004,ROW(C378)-3,FALSE)-$U378)</f>
        <v>0</v>
      </c>
      <c r="U378" s="65">
        <f>HLOOKUP(A_Stammdaten!$B$9,$V$4:$AB$2004,ROW(C378)-3,FALSE)</f>
        <v>0</v>
      </c>
      <c r="V378" s="65">
        <f t="shared" si="398"/>
        <v>0</v>
      </c>
      <c r="W378" s="65">
        <f t="shared" si="399"/>
        <v>0</v>
      </c>
      <c r="X378" s="65">
        <f t="shared" si="400"/>
        <v>0</v>
      </c>
      <c r="Y378" s="65">
        <f t="shared" si="401"/>
        <v>0</v>
      </c>
      <c r="Z378" s="65">
        <f t="shared" si="402"/>
        <v>0</v>
      </c>
      <c r="AA378" s="65">
        <f t="shared" si="403"/>
        <v>0</v>
      </c>
      <c r="AB378" s="65">
        <f t="shared" si="404"/>
        <v>0</v>
      </c>
    </row>
    <row r="379" spans="1:28" x14ac:dyDescent="0.25">
      <c r="A379" s="61"/>
      <c r="B379" s="49"/>
      <c r="C379" s="53"/>
      <c r="D379" s="51"/>
      <c r="E379" s="51"/>
      <c r="F379" s="51"/>
      <c r="G379" s="67">
        <f t="shared" si="405"/>
        <v>0</v>
      </c>
      <c r="H379" s="49"/>
      <c r="I379" s="67">
        <f t="shared" si="406"/>
        <v>0</v>
      </c>
      <c r="J379" s="66">
        <f>IF(ISBLANK($B379),0,VLOOKUP($B379,Listen!$A$2:$C$44,2,FALSE))</f>
        <v>0</v>
      </c>
      <c r="K379" s="66">
        <f>IF(ISBLANK($B379),0,VLOOKUP($B379,Listen!$A$2:$C$44,3,FALSE))</f>
        <v>0</v>
      </c>
      <c r="L379" s="54">
        <f t="shared" si="407"/>
        <v>0</v>
      </c>
      <c r="M379" s="54">
        <f t="shared" si="425"/>
        <v>0</v>
      </c>
      <c r="N379" s="54">
        <f t="shared" si="426"/>
        <v>0</v>
      </c>
      <c r="O379" s="54">
        <f t="shared" ref="O379" si="466">N379</f>
        <v>0</v>
      </c>
      <c r="P379" s="54">
        <f t="shared" si="460"/>
        <v>0</v>
      </c>
      <c r="Q379" s="54">
        <f t="shared" si="409"/>
        <v>0</v>
      </c>
      <c r="R379" s="54">
        <f t="shared" si="410"/>
        <v>0</v>
      </c>
      <c r="S379" s="65">
        <f t="shared" si="442"/>
        <v>0</v>
      </c>
      <c r="T379" s="65">
        <f>IF(C379=A_Stammdaten!$B$9,$I379-D_SAV!$U379,HLOOKUP(A_Stammdaten!$B$9-1,$V$4:$AB$2004,ROW(C379)-3,FALSE)-$U379)</f>
        <v>0</v>
      </c>
      <c r="U379" s="65">
        <f>HLOOKUP(A_Stammdaten!$B$9,$V$4:$AB$2004,ROW(C379)-3,FALSE)</f>
        <v>0</v>
      </c>
      <c r="V379" s="65">
        <f t="shared" si="398"/>
        <v>0</v>
      </c>
      <c r="W379" s="65">
        <f t="shared" si="399"/>
        <v>0</v>
      </c>
      <c r="X379" s="65">
        <f t="shared" si="400"/>
        <v>0</v>
      </c>
      <c r="Y379" s="65">
        <f t="shared" si="401"/>
        <v>0</v>
      </c>
      <c r="Z379" s="65">
        <f t="shared" si="402"/>
        <v>0</v>
      </c>
      <c r="AA379" s="65">
        <f t="shared" si="403"/>
        <v>0</v>
      </c>
      <c r="AB379" s="65">
        <f t="shared" si="404"/>
        <v>0</v>
      </c>
    </row>
    <row r="380" spans="1:28" x14ac:dyDescent="0.25">
      <c r="A380" s="61"/>
      <c r="B380" s="49"/>
      <c r="C380" s="53"/>
      <c r="D380" s="51"/>
      <c r="E380" s="51"/>
      <c r="F380" s="51"/>
      <c r="G380" s="67">
        <f t="shared" si="405"/>
        <v>0</v>
      </c>
      <c r="H380" s="49"/>
      <c r="I380" s="67">
        <f t="shared" si="406"/>
        <v>0</v>
      </c>
      <c r="J380" s="66">
        <f>IF(ISBLANK($B380),0,VLOOKUP($B380,Listen!$A$2:$C$44,2,FALSE))</f>
        <v>0</v>
      </c>
      <c r="K380" s="66">
        <f>IF(ISBLANK($B380),0,VLOOKUP($B380,Listen!$A$2:$C$44,3,FALSE))</f>
        <v>0</v>
      </c>
      <c r="L380" s="54">
        <f t="shared" si="407"/>
        <v>0</v>
      </c>
      <c r="M380" s="54">
        <f t="shared" si="425"/>
        <v>0</v>
      </c>
      <c r="N380" s="54">
        <f t="shared" si="426"/>
        <v>0</v>
      </c>
      <c r="O380" s="54">
        <f t="shared" ref="O380" si="467">N380</f>
        <v>0</v>
      </c>
      <c r="P380" s="54">
        <f t="shared" si="460"/>
        <v>0</v>
      </c>
      <c r="Q380" s="54">
        <f t="shared" si="409"/>
        <v>0</v>
      </c>
      <c r="R380" s="54">
        <f t="shared" si="410"/>
        <v>0</v>
      </c>
      <c r="S380" s="65">
        <f t="shared" si="442"/>
        <v>0</v>
      </c>
      <c r="T380" s="65">
        <f>IF(C380=A_Stammdaten!$B$9,$I380-D_SAV!$U380,HLOOKUP(A_Stammdaten!$B$9-1,$V$4:$AB$2004,ROW(C380)-3,FALSE)-$U380)</f>
        <v>0</v>
      </c>
      <c r="U380" s="65">
        <f>HLOOKUP(A_Stammdaten!$B$9,$V$4:$AB$2004,ROW(C380)-3,FALSE)</f>
        <v>0</v>
      </c>
      <c r="V380" s="65">
        <f t="shared" si="398"/>
        <v>0</v>
      </c>
      <c r="W380" s="65">
        <f t="shared" si="399"/>
        <v>0</v>
      </c>
      <c r="X380" s="65">
        <f t="shared" si="400"/>
        <v>0</v>
      </c>
      <c r="Y380" s="65">
        <f t="shared" si="401"/>
        <v>0</v>
      </c>
      <c r="Z380" s="65">
        <f t="shared" si="402"/>
        <v>0</v>
      </c>
      <c r="AA380" s="65">
        <f t="shared" si="403"/>
        <v>0</v>
      </c>
      <c r="AB380" s="65">
        <f t="shared" si="404"/>
        <v>0</v>
      </c>
    </row>
    <row r="381" spans="1:28" x14ac:dyDescent="0.25">
      <c r="A381" s="61"/>
      <c r="B381" s="49"/>
      <c r="C381" s="53"/>
      <c r="D381" s="51"/>
      <c r="E381" s="51"/>
      <c r="F381" s="51"/>
      <c r="G381" s="67">
        <f t="shared" si="405"/>
        <v>0</v>
      </c>
      <c r="H381" s="49"/>
      <c r="I381" s="67">
        <f t="shared" si="406"/>
        <v>0</v>
      </c>
      <c r="J381" s="66">
        <f>IF(ISBLANK($B381),0,VLOOKUP($B381,Listen!$A$2:$C$44,2,FALSE))</f>
        <v>0</v>
      </c>
      <c r="K381" s="66">
        <f>IF(ISBLANK($B381),0,VLOOKUP($B381,Listen!$A$2:$C$44,3,FALSE))</f>
        <v>0</v>
      </c>
      <c r="L381" s="54">
        <f t="shared" si="407"/>
        <v>0</v>
      </c>
      <c r="M381" s="54">
        <f t="shared" si="425"/>
        <v>0</v>
      </c>
      <c r="N381" s="54">
        <f t="shared" si="426"/>
        <v>0</v>
      </c>
      <c r="O381" s="54">
        <f t="shared" ref="O381" si="468">N381</f>
        <v>0</v>
      </c>
      <c r="P381" s="54">
        <f t="shared" si="460"/>
        <v>0</v>
      </c>
      <c r="Q381" s="54">
        <f t="shared" si="409"/>
        <v>0</v>
      </c>
      <c r="R381" s="54">
        <f t="shared" si="410"/>
        <v>0</v>
      </c>
      <c r="S381" s="65">
        <f t="shared" si="442"/>
        <v>0</v>
      </c>
      <c r="T381" s="65">
        <f>IF(C381=A_Stammdaten!$B$9,$I381-D_SAV!$U381,HLOOKUP(A_Stammdaten!$B$9-1,$V$4:$AB$2004,ROW(C381)-3,FALSE)-$U381)</f>
        <v>0</v>
      </c>
      <c r="U381" s="65">
        <f>HLOOKUP(A_Stammdaten!$B$9,$V$4:$AB$2004,ROW(C381)-3,FALSE)</f>
        <v>0</v>
      </c>
      <c r="V381" s="65">
        <f t="shared" si="398"/>
        <v>0</v>
      </c>
      <c r="W381" s="65">
        <f t="shared" si="399"/>
        <v>0</v>
      </c>
      <c r="X381" s="65">
        <f t="shared" si="400"/>
        <v>0</v>
      </c>
      <c r="Y381" s="65">
        <f t="shared" si="401"/>
        <v>0</v>
      </c>
      <c r="Z381" s="65">
        <f t="shared" si="402"/>
        <v>0</v>
      </c>
      <c r="AA381" s="65">
        <f t="shared" si="403"/>
        <v>0</v>
      </c>
      <c r="AB381" s="65">
        <f t="shared" si="404"/>
        <v>0</v>
      </c>
    </row>
    <row r="382" spans="1:28" x14ac:dyDescent="0.25">
      <c r="A382" s="61"/>
      <c r="B382" s="49"/>
      <c r="C382" s="53"/>
      <c r="D382" s="51"/>
      <c r="E382" s="51"/>
      <c r="F382" s="51"/>
      <c r="G382" s="67">
        <f t="shared" si="405"/>
        <v>0</v>
      </c>
      <c r="H382" s="49"/>
      <c r="I382" s="67">
        <f t="shared" si="406"/>
        <v>0</v>
      </c>
      <c r="J382" s="66">
        <f>IF(ISBLANK($B382),0,VLOOKUP($B382,Listen!$A$2:$C$44,2,FALSE))</f>
        <v>0</v>
      </c>
      <c r="K382" s="66">
        <f>IF(ISBLANK($B382),0,VLOOKUP($B382,Listen!$A$2:$C$44,3,FALSE))</f>
        <v>0</v>
      </c>
      <c r="L382" s="54">
        <f t="shared" si="407"/>
        <v>0</v>
      </c>
      <c r="M382" s="54">
        <f t="shared" si="425"/>
        <v>0</v>
      </c>
      <c r="N382" s="54">
        <f t="shared" si="426"/>
        <v>0</v>
      </c>
      <c r="O382" s="54">
        <f t="shared" ref="O382" si="469">N382</f>
        <v>0</v>
      </c>
      <c r="P382" s="54">
        <f t="shared" si="460"/>
        <v>0</v>
      </c>
      <c r="Q382" s="54">
        <f t="shared" si="409"/>
        <v>0</v>
      </c>
      <c r="R382" s="54">
        <f t="shared" si="410"/>
        <v>0</v>
      </c>
      <c r="S382" s="65">
        <f t="shared" si="442"/>
        <v>0</v>
      </c>
      <c r="T382" s="65">
        <f>IF(C382=A_Stammdaten!$B$9,$I382-D_SAV!$U382,HLOOKUP(A_Stammdaten!$B$9-1,$V$4:$AB$2004,ROW(C382)-3,FALSE)-$U382)</f>
        <v>0</v>
      </c>
      <c r="U382" s="65">
        <f>HLOOKUP(A_Stammdaten!$B$9,$V$4:$AB$2004,ROW(C382)-3,FALSE)</f>
        <v>0</v>
      </c>
      <c r="V382" s="65">
        <f t="shared" si="398"/>
        <v>0</v>
      </c>
      <c r="W382" s="65">
        <f t="shared" si="399"/>
        <v>0</v>
      </c>
      <c r="X382" s="65">
        <f t="shared" si="400"/>
        <v>0</v>
      </c>
      <c r="Y382" s="65">
        <f t="shared" si="401"/>
        <v>0</v>
      </c>
      <c r="Z382" s="65">
        <f t="shared" si="402"/>
        <v>0</v>
      </c>
      <c r="AA382" s="65">
        <f t="shared" si="403"/>
        <v>0</v>
      </c>
      <c r="AB382" s="65">
        <f t="shared" si="404"/>
        <v>0</v>
      </c>
    </row>
    <row r="383" spans="1:28" x14ac:dyDescent="0.25">
      <c r="A383" s="61"/>
      <c r="B383" s="49"/>
      <c r="C383" s="53"/>
      <c r="D383" s="51"/>
      <c r="E383" s="51"/>
      <c r="F383" s="51"/>
      <c r="G383" s="67">
        <f t="shared" si="405"/>
        <v>0</v>
      </c>
      <c r="H383" s="49"/>
      <c r="I383" s="67">
        <f t="shared" si="406"/>
        <v>0</v>
      </c>
      <c r="J383" s="66">
        <f>IF(ISBLANK($B383),0,VLOOKUP($B383,Listen!$A$2:$C$44,2,FALSE))</f>
        <v>0</v>
      </c>
      <c r="K383" s="66">
        <f>IF(ISBLANK($B383),0,VLOOKUP($B383,Listen!$A$2:$C$44,3,FALSE))</f>
        <v>0</v>
      </c>
      <c r="L383" s="54">
        <f t="shared" si="407"/>
        <v>0</v>
      </c>
      <c r="M383" s="54">
        <f t="shared" si="425"/>
        <v>0</v>
      </c>
      <c r="N383" s="54">
        <f t="shared" si="426"/>
        <v>0</v>
      </c>
      <c r="O383" s="54">
        <f t="shared" ref="O383" si="470">N383</f>
        <v>0</v>
      </c>
      <c r="P383" s="54">
        <f t="shared" si="460"/>
        <v>0</v>
      </c>
      <c r="Q383" s="54">
        <f t="shared" si="409"/>
        <v>0</v>
      </c>
      <c r="R383" s="54">
        <f t="shared" si="410"/>
        <v>0</v>
      </c>
      <c r="S383" s="65">
        <f t="shared" si="442"/>
        <v>0</v>
      </c>
      <c r="T383" s="65">
        <f>IF(C383=A_Stammdaten!$B$9,$I383-D_SAV!$U383,HLOOKUP(A_Stammdaten!$B$9-1,$V$4:$AB$2004,ROW(C383)-3,FALSE)-$U383)</f>
        <v>0</v>
      </c>
      <c r="U383" s="65">
        <f>HLOOKUP(A_Stammdaten!$B$9,$V$4:$AB$2004,ROW(C383)-3,FALSE)</f>
        <v>0</v>
      </c>
      <c r="V383" s="65">
        <f t="shared" si="398"/>
        <v>0</v>
      </c>
      <c r="W383" s="65">
        <f t="shared" si="399"/>
        <v>0</v>
      </c>
      <c r="X383" s="65">
        <f t="shared" si="400"/>
        <v>0</v>
      </c>
      <c r="Y383" s="65">
        <f t="shared" si="401"/>
        <v>0</v>
      </c>
      <c r="Z383" s="65">
        <f t="shared" si="402"/>
        <v>0</v>
      </c>
      <c r="AA383" s="65">
        <f t="shared" si="403"/>
        <v>0</v>
      </c>
      <c r="AB383" s="65">
        <f t="shared" si="404"/>
        <v>0</v>
      </c>
    </row>
    <row r="384" spans="1:28" x14ac:dyDescent="0.25">
      <c r="A384" s="61"/>
      <c r="B384" s="49"/>
      <c r="C384" s="53"/>
      <c r="D384" s="51"/>
      <c r="E384" s="51"/>
      <c r="F384" s="51"/>
      <c r="G384" s="67">
        <f t="shared" si="405"/>
        <v>0</v>
      </c>
      <c r="H384" s="49"/>
      <c r="I384" s="67">
        <f t="shared" si="406"/>
        <v>0</v>
      </c>
      <c r="J384" s="66">
        <f>IF(ISBLANK($B384),0,VLOOKUP($B384,Listen!$A$2:$C$44,2,FALSE))</f>
        <v>0</v>
      </c>
      <c r="K384" s="66">
        <f>IF(ISBLANK($B384),0,VLOOKUP($B384,Listen!$A$2:$C$44,3,FALSE))</f>
        <v>0</v>
      </c>
      <c r="L384" s="54">
        <f t="shared" si="407"/>
        <v>0</v>
      </c>
      <c r="M384" s="54">
        <f t="shared" si="425"/>
        <v>0</v>
      </c>
      <c r="N384" s="54">
        <f t="shared" si="426"/>
        <v>0</v>
      </c>
      <c r="O384" s="54">
        <f t="shared" ref="O384" si="471">N384</f>
        <v>0</v>
      </c>
      <c r="P384" s="54">
        <f t="shared" si="460"/>
        <v>0</v>
      </c>
      <c r="Q384" s="54">
        <f t="shared" si="409"/>
        <v>0</v>
      </c>
      <c r="R384" s="54">
        <f t="shared" si="410"/>
        <v>0</v>
      </c>
      <c r="S384" s="65">
        <f t="shared" si="442"/>
        <v>0</v>
      </c>
      <c r="T384" s="65">
        <f>IF(C384=A_Stammdaten!$B$9,$I384-D_SAV!$U384,HLOOKUP(A_Stammdaten!$B$9-1,$V$4:$AB$2004,ROW(C384)-3,FALSE)-$U384)</f>
        <v>0</v>
      </c>
      <c r="U384" s="65">
        <f>HLOOKUP(A_Stammdaten!$B$9,$V$4:$AB$2004,ROW(C384)-3,FALSE)</f>
        <v>0</v>
      </c>
      <c r="V384" s="65">
        <f t="shared" si="398"/>
        <v>0</v>
      </c>
      <c r="W384" s="65">
        <f t="shared" si="399"/>
        <v>0</v>
      </c>
      <c r="X384" s="65">
        <f t="shared" si="400"/>
        <v>0</v>
      </c>
      <c r="Y384" s="65">
        <f t="shared" si="401"/>
        <v>0</v>
      </c>
      <c r="Z384" s="65">
        <f t="shared" si="402"/>
        <v>0</v>
      </c>
      <c r="AA384" s="65">
        <f t="shared" si="403"/>
        <v>0</v>
      </c>
      <c r="AB384" s="65">
        <f t="shared" si="404"/>
        <v>0</v>
      </c>
    </row>
    <row r="385" spans="1:28" x14ac:dyDescent="0.25">
      <c r="A385" s="61"/>
      <c r="B385" s="49"/>
      <c r="C385" s="53"/>
      <c r="D385" s="51"/>
      <c r="E385" s="51"/>
      <c r="F385" s="51"/>
      <c r="G385" s="67">
        <f t="shared" si="405"/>
        <v>0</v>
      </c>
      <c r="H385" s="49"/>
      <c r="I385" s="67">
        <f t="shared" si="406"/>
        <v>0</v>
      </c>
      <c r="J385" s="66">
        <f>IF(ISBLANK($B385),0,VLOOKUP($B385,Listen!$A$2:$C$44,2,FALSE))</f>
        <v>0</v>
      </c>
      <c r="K385" s="66">
        <f>IF(ISBLANK($B385),0,VLOOKUP($B385,Listen!$A$2:$C$44,3,FALSE))</f>
        <v>0</v>
      </c>
      <c r="L385" s="54">
        <f t="shared" si="407"/>
        <v>0</v>
      </c>
      <c r="M385" s="54">
        <f t="shared" si="425"/>
        <v>0</v>
      </c>
      <c r="N385" s="54">
        <f t="shared" si="426"/>
        <v>0</v>
      </c>
      <c r="O385" s="54">
        <f t="shared" ref="O385" si="472">N385</f>
        <v>0</v>
      </c>
      <c r="P385" s="54">
        <f t="shared" si="460"/>
        <v>0</v>
      </c>
      <c r="Q385" s="54">
        <f t="shared" si="409"/>
        <v>0</v>
      </c>
      <c r="R385" s="54">
        <f t="shared" si="410"/>
        <v>0</v>
      </c>
      <c r="S385" s="65">
        <f t="shared" si="442"/>
        <v>0</v>
      </c>
      <c r="T385" s="65">
        <f>IF(C385=A_Stammdaten!$B$9,$I385-D_SAV!$U385,HLOOKUP(A_Stammdaten!$B$9-1,$V$4:$AB$2004,ROW(C385)-3,FALSE)-$U385)</f>
        <v>0</v>
      </c>
      <c r="U385" s="65">
        <f>HLOOKUP(A_Stammdaten!$B$9,$V$4:$AB$2004,ROW(C385)-3,FALSE)</f>
        <v>0</v>
      </c>
      <c r="V385" s="65">
        <f t="shared" si="398"/>
        <v>0</v>
      </c>
      <c r="W385" s="65">
        <f t="shared" si="399"/>
        <v>0</v>
      </c>
      <c r="X385" s="65">
        <f t="shared" si="400"/>
        <v>0</v>
      </c>
      <c r="Y385" s="65">
        <f t="shared" si="401"/>
        <v>0</v>
      </c>
      <c r="Z385" s="65">
        <f t="shared" si="402"/>
        <v>0</v>
      </c>
      <c r="AA385" s="65">
        <f t="shared" si="403"/>
        <v>0</v>
      </c>
      <c r="AB385" s="65">
        <f t="shared" si="404"/>
        <v>0</v>
      </c>
    </row>
    <row r="386" spans="1:28" x14ac:dyDescent="0.25">
      <c r="A386" s="61"/>
      <c r="B386" s="49"/>
      <c r="C386" s="53"/>
      <c r="D386" s="51"/>
      <c r="E386" s="51"/>
      <c r="F386" s="51"/>
      <c r="G386" s="67">
        <f t="shared" si="405"/>
        <v>0</v>
      </c>
      <c r="H386" s="49"/>
      <c r="I386" s="67">
        <f t="shared" si="406"/>
        <v>0</v>
      </c>
      <c r="J386" s="66">
        <f>IF(ISBLANK($B386),0,VLOOKUP($B386,Listen!$A$2:$C$44,2,FALSE))</f>
        <v>0</v>
      </c>
      <c r="K386" s="66">
        <f>IF(ISBLANK($B386),0,VLOOKUP($B386,Listen!$A$2:$C$44,3,FALSE))</f>
        <v>0</v>
      </c>
      <c r="L386" s="54">
        <f t="shared" si="407"/>
        <v>0</v>
      </c>
      <c r="M386" s="54">
        <f t="shared" si="425"/>
        <v>0</v>
      </c>
      <c r="N386" s="54">
        <f t="shared" si="426"/>
        <v>0</v>
      </c>
      <c r="O386" s="54">
        <f t="shared" ref="O386" si="473">N386</f>
        <v>0</v>
      </c>
      <c r="P386" s="54">
        <f t="shared" si="460"/>
        <v>0</v>
      </c>
      <c r="Q386" s="54">
        <f t="shared" si="409"/>
        <v>0</v>
      </c>
      <c r="R386" s="54">
        <f t="shared" si="410"/>
        <v>0</v>
      </c>
      <c r="S386" s="65">
        <f t="shared" si="442"/>
        <v>0</v>
      </c>
      <c r="T386" s="65">
        <f>IF(C386=A_Stammdaten!$B$9,$I386-D_SAV!$U386,HLOOKUP(A_Stammdaten!$B$9-1,$V$4:$AB$2004,ROW(C386)-3,FALSE)-$U386)</f>
        <v>0</v>
      </c>
      <c r="U386" s="65">
        <f>HLOOKUP(A_Stammdaten!$B$9,$V$4:$AB$2004,ROW(C386)-3,FALSE)</f>
        <v>0</v>
      </c>
      <c r="V386" s="65">
        <f t="shared" si="398"/>
        <v>0</v>
      </c>
      <c r="W386" s="65">
        <f t="shared" si="399"/>
        <v>0</v>
      </c>
      <c r="X386" s="65">
        <f t="shared" si="400"/>
        <v>0</v>
      </c>
      <c r="Y386" s="65">
        <f t="shared" si="401"/>
        <v>0</v>
      </c>
      <c r="Z386" s="65">
        <f t="shared" si="402"/>
        <v>0</v>
      </c>
      <c r="AA386" s="65">
        <f t="shared" si="403"/>
        <v>0</v>
      </c>
      <c r="AB386" s="65">
        <f t="shared" si="404"/>
        <v>0</v>
      </c>
    </row>
    <row r="387" spans="1:28" x14ac:dyDescent="0.25">
      <c r="A387" s="61"/>
      <c r="B387" s="49"/>
      <c r="C387" s="53"/>
      <c r="D387" s="51"/>
      <c r="E387" s="51"/>
      <c r="F387" s="51"/>
      <c r="G387" s="67">
        <f t="shared" si="405"/>
        <v>0</v>
      </c>
      <c r="H387" s="49"/>
      <c r="I387" s="67">
        <f t="shared" si="406"/>
        <v>0</v>
      </c>
      <c r="J387" s="66">
        <f>IF(ISBLANK($B387),0,VLOOKUP($B387,Listen!$A$2:$C$44,2,FALSE))</f>
        <v>0</v>
      </c>
      <c r="K387" s="66">
        <f>IF(ISBLANK($B387),0,VLOOKUP($B387,Listen!$A$2:$C$44,3,FALSE))</f>
        <v>0</v>
      </c>
      <c r="L387" s="54">
        <f t="shared" si="407"/>
        <v>0</v>
      </c>
      <c r="M387" s="54">
        <f t="shared" si="425"/>
        <v>0</v>
      </c>
      <c r="N387" s="54">
        <f t="shared" si="426"/>
        <v>0</v>
      </c>
      <c r="O387" s="54">
        <f t="shared" ref="O387" si="474">N387</f>
        <v>0</v>
      </c>
      <c r="P387" s="54">
        <f t="shared" si="460"/>
        <v>0</v>
      </c>
      <c r="Q387" s="54">
        <f t="shared" si="409"/>
        <v>0</v>
      </c>
      <c r="R387" s="54">
        <f t="shared" si="410"/>
        <v>0</v>
      </c>
      <c r="S387" s="65">
        <f t="shared" si="442"/>
        <v>0</v>
      </c>
      <c r="T387" s="65">
        <f>IF(C387=A_Stammdaten!$B$9,$I387-D_SAV!$U387,HLOOKUP(A_Stammdaten!$B$9-1,$V$4:$AB$2004,ROW(C387)-3,FALSE)-$U387)</f>
        <v>0</v>
      </c>
      <c r="U387" s="65">
        <f>HLOOKUP(A_Stammdaten!$B$9,$V$4:$AB$2004,ROW(C387)-3,FALSE)</f>
        <v>0</v>
      </c>
      <c r="V387" s="65">
        <f t="shared" si="398"/>
        <v>0</v>
      </c>
      <c r="W387" s="65">
        <f t="shared" si="399"/>
        <v>0</v>
      </c>
      <c r="X387" s="65">
        <f t="shared" si="400"/>
        <v>0</v>
      </c>
      <c r="Y387" s="65">
        <f t="shared" si="401"/>
        <v>0</v>
      </c>
      <c r="Z387" s="65">
        <f t="shared" si="402"/>
        <v>0</v>
      </c>
      <c r="AA387" s="65">
        <f t="shared" si="403"/>
        <v>0</v>
      </c>
      <c r="AB387" s="65">
        <f t="shared" si="404"/>
        <v>0</v>
      </c>
    </row>
    <row r="388" spans="1:28" x14ac:dyDescent="0.25">
      <c r="A388" s="61"/>
      <c r="B388" s="49"/>
      <c r="C388" s="53"/>
      <c r="D388" s="51"/>
      <c r="E388" s="51"/>
      <c r="F388" s="51"/>
      <c r="G388" s="67">
        <f t="shared" si="405"/>
        <v>0</v>
      </c>
      <c r="H388" s="49"/>
      <c r="I388" s="67">
        <f t="shared" si="406"/>
        <v>0</v>
      </c>
      <c r="J388" s="66">
        <f>IF(ISBLANK($B388),0,VLOOKUP($B388,Listen!$A$2:$C$44,2,FALSE))</f>
        <v>0</v>
      </c>
      <c r="K388" s="66">
        <f>IF(ISBLANK($B388),0,VLOOKUP($B388,Listen!$A$2:$C$44,3,FALSE))</f>
        <v>0</v>
      </c>
      <c r="L388" s="54">
        <f t="shared" si="407"/>
        <v>0</v>
      </c>
      <c r="M388" s="54">
        <f t="shared" si="425"/>
        <v>0</v>
      </c>
      <c r="N388" s="54">
        <f t="shared" si="426"/>
        <v>0</v>
      </c>
      <c r="O388" s="54">
        <f t="shared" ref="O388" si="475">N388</f>
        <v>0</v>
      </c>
      <c r="P388" s="54">
        <f t="shared" si="460"/>
        <v>0</v>
      </c>
      <c r="Q388" s="54">
        <f t="shared" si="409"/>
        <v>0</v>
      </c>
      <c r="R388" s="54">
        <f t="shared" si="410"/>
        <v>0</v>
      </c>
      <c r="S388" s="65">
        <f t="shared" si="442"/>
        <v>0</v>
      </c>
      <c r="T388" s="65">
        <f>IF(C388=A_Stammdaten!$B$9,$I388-D_SAV!$U388,HLOOKUP(A_Stammdaten!$B$9-1,$V$4:$AB$2004,ROW(C388)-3,FALSE)-$U388)</f>
        <v>0</v>
      </c>
      <c r="U388" s="65">
        <f>HLOOKUP(A_Stammdaten!$B$9,$V$4:$AB$2004,ROW(C388)-3,FALSE)</f>
        <v>0</v>
      </c>
      <c r="V388" s="65">
        <f t="shared" si="398"/>
        <v>0</v>
      </c>
      <c r="W388" s="65">
        <f t="shared" si="399"/>
        <v>0</v>
      </c>
      <c r="X388" s="65">
        <f t="shared" si="400"/>
        <v>0</v>
      </c>
      <c r="Y388" s="65">
        <f t="shared" si="401"/>
        <v>0</v>
      </c>
      <c r="Z388" s="65">
        <f t="shared" si="402"/>
        <v>0</v>
      </c>
      <c r="AA388" s="65">
        <f t="shared" si="403"/>
        <v>0</v>
      </c>
      <c r="AB388" s="65">
        <f t="shared" si="404"/>
        <v>0</v>
      </c>
    </row>
    <row r="389" spans="1:28" x14ac:dyDescent="0.25">
      <c r="A389" s="61"/>
      <c r="B389" s="49"/>
      <c r="C389" s="53"/>
      <c r="D389" s="51"/>
      <c r="E389" s="51"/>
      <c r="F389" s="51"/>
      <c r="G389" s="67">
        <f t="shared" si="405"/>
        <v>0</v>
      </c>
      <c r="H389" s="49"/>
      <c r="I389" s="67">
        <f t="shared" si="406"/>
        <v>0</v>
      </c>
      <c r="J389" s="66">
        <f>IF(ISBLANK($B389),0,VLOOKUP($B389,Listen!$A$2:$C$44,2,FALSE))</f>
        <v>0</v>
      </c>
      <c r="K389" s="66">
        <f>IF(ISBLANK($B389),0,VLOOKUP($B389,Listen!$A$2:$C$44,3,FALSE))</f>
        <v>0</v>
      </c>
      <c r="L389" s="54">
        <f t="shared" si="407"/>
        <v>0</v>
      </c>
      <c r="M389" s="54">
        <f t="shared" si="425"/>
        <v>0</v>
      </c>
      <c r="N389" s="54">
        <f t="shared" si="426"/>
        <v>0</v>
      </c>
      <c r="O389" s="54">
        <f t="shared" ref="O389:P404" si="476">N389</f>
        <v>0</v>
      </c>
      <c r="P389" s="54">
        <f t="shared" si="476"/>
        <v>0</v>
      </c>
      <c r="Q389" s="54">
        <f t="shared" si="409"/>
        <v>0</v>
      </c>
      <c r="R389" s="54">
        <f t="shared" si="410"/>
        <v>0</v>
      </c>
      <c r="S389" s="65">
        <f t="shared" si="442"/>
        <v>0</v>
      </c>
      <c r="T389" s="65">
        <f>IF(C389=A_Stammdaten!$B$9,$I389-D_SAV!$U389,HLOOKUP(A_Stammdaten!$B$9-1,$V$4:$AB$2004,ROW(C389)-3,FALSE)-$U389)</f>
        <v>0</v>
      </c>
      <c r="U389" s="65">
        <f>HLOOKUP(A_Stammdaten!$B$9,$V$4:$AB$2004,ROW(C389)-3,FALSE)</f>
        <v>0</v>
      </c>
      <c r="V389" s="65">
        <f t="shared" ref="V389:V452" si="477">IF(OR($C389=0,$I389=0),0,IF($C389&lt;=V$4,$I389-$I389/L389*(V$4-$C389+1),0))</f>
        <v>0</v>
      </c>
      <c r="W389" s="65">
        <f t="shared" ref="W389:W452" si="478">IF(OR($C389=0,$I389=0,M389-(W$4-$C389)=0),0,IF($C389&lt;W$4,V389-V389/(M389-(W$4-$C389)),IF($C389=W$4,$I389-$I389/M389,0)))</f>
        <v>0</v>
      </c>
      <c r="X389" s="65">
        <f t="shared" ref="X389:X452" si="479">IF(OR($C389=0,$I389=0,N389-(X$4-$C389)=0),0,IF($C389&lt;X$4,W389-W389/(N389-(X$4-$C389)),IF($C389=X$4,$I389-$I389/N389,0)))</f>
        <v>0</v>
      </c>
      <c r="Y389" s="65">
        <f t="shared" ref="Y389:Y452" si="480">IF(OR($C389=0,$I389=0,O389-(Y$4-$C389)=0),0,IF($C389&lt;Y$4,X389-X389/(O389-(Y$4-$C389)),IF($C389=Y$4,$I389-$I389/O389,0)))</f>
        <v>0</v>
      </c>
      <c r="Z389" s="65">
        <f t="shared" ref="Z389:Z452" si="481">IF(OR($C389=0,$I389=0,P389-(Z$4-$C389)=0),0,IF($C389&lt;Z$4,Y389-Y389/(P389-(Z$4-$C389)),IF($C389=Z$4,$I389-$I389/P389,0)))</f>
        <v>0</v>
      </c>
      <c r="AA389" s="65">
        <f t="shared" ref="AA389:AA452" si="482">IF(OR($C389=0,$I389=0,Q389-(AA$4-$C389)=0),0,IF($C389&lt;AA$4,Z389-Z389/(Q389-(AA$4-$C389)),IF($C389=AA$4,$I389-$I389/Q389,0)))</f>
        <v>0</v>
      </c>
      <c r="AB389" s="65">
        <f t="shared" ref="AB389:AB452" si="483">IF(OR($C389=0,$I389=0,R389-(AB$4-$C389)=0),0,IF($C389&lt;AB$4,AA389-AA389/(R389-(AB$4-$C389)),IF($C389=AB$4,$I389-$I389/R389,0)))</f>
        <v>0</v>
      </c>
    </row>
    <row r="390" spans="1:28" x14ac:dyDescent="0.25">
      <c r="A390" s="61"/>
      <c r="B390" s="49"/>
      <c r="C390" s="53"/>
      <c r="D390" s="51"/>
      <c r="E390" s="51"/>
      <c r="F390" s="51"/>
      <c r="G390" s="67">
        <f t="shared" ref="G390:G453" si="484">D390+E390-F390</f>
        <v>0</v>
      </c>
      <c r="H390" s="49"/>
      <c r="I390" s="67">
        <f t="shared" ref="I390:I453" si="485">G390-H390</f>
        <v>0</v>
      </c>
      <c r="J390" s="66">
        <f>IF(ISBLANK($B390),0,VLOOKUP($B390,Listen!$A$2:$C$44,2,FALSE))</f>
        <v>0</v>
      </c>
      <c r="K390" s="66">
        <f>IF(ISBLANK($B390),0,VLOOKUP($B390,Listen!$A$2:$C$44,3,FALSE))</f>
        <v>0</v>
      </c>
      <c r="L390" s="54">
        <f t="shared" ref="L390:L453" si="486">$J390</f>
        <v>0</v>
      </c>
      <c r="M390" s="54">
        <f t="shared" si="425"/>
        <v>0</v>
      </c>
      <c r="N390" s="54">
        <f t="shared" si="426"/>
        <v>0</v>
      </c>
      <c r="O390" s="54">
        <f t="shared" ref="O390" si="487">N390</f>
        <v>0</v>
      </c>
      <c r="P390" s="54">
        <f t="shared" si="476"/>
        <v>0</v>
      </c>
      <c r="Q390" s="54">
        <f t="shared" ref="Q390:Q453" si="488">P390</f>
        <v>0</v>
      </c>
      <c r="R390" s="54">
        <f t="shared" ref="R390:R453" si="489">Q390</f>
        <v>0</v>
      </c>
      <c r="S390" s="65">
        <f t="shared" si="442"/>
        <v>0</v>
      </c>
      <c r="T390" s="65">
        <f>IF(C390=A_Stammdaten!$B$9,$I390-D_SAV!$U390,HLOOKUP(A_Stammdaten!$B$9-1,$V$4:$AB$2004,ROW(C390)-3,FALSE)-$U390)</f>
        <v>0</v>
      </c>
      <c r="U390" s="65">
        <f>HLOOKUP(A_Stammdaten!$B$9,$V$4:$AB$2004,ROW(C390)-3,FALSE)</f>
        <v>0</v>
      </c>
      <c r="V390" s="65">
        <f t="shared" si="477"/>
        <v>0</v>
      </c>
      <c r="W390" s="65">
        <f t="shared" si="478"/>
        <v>0</v>
      </c>
      <c r="X390" s="65">
        <f t="shared" si="479"/>
        <v>0</v>
      </c>
      <c r="Y390" s="65">
        <f t="shared" si="480"/>
        <v>0</v>
      </c>
      <c r="Z390" s="65">
        <f t="shared" si="481"/>
        <v>0</v>
      </c>
      <c r="AA390" s="65">
        <f t="shared" si="482"/>
        <v>0</v>
      </c>
      <c r="AB390" s="65">
        <f t="shared" si="483"/>
        <v>0</v>
      </c>
    </row>
    <row r="391" spans="1:28" x14ac:dyDescent="0.25">
      <c r="A391" s="61"/>
      <c r="B391" s="49"/>
      <c r="C391" s="53"/>
      <c r="D391" s="51"/>
      <c r="E391" s="51"/>
      <c r="F391" s="51"/>
      <c r="G391" s="67">
        <f t="shared" si="484"/>
        <v>0</v>
      </c>
      <c r="H391" s="49"/>
      <c r="I391" s="67">
        <f t="shared" si="485"/>
        <v>0</v>
      </c>
      <c r="J391" s="66">
        <f>IF(ISBLANK($B391),0,VLOOKUP($B391,Listen!$A$2:$C$44,2,FALSE))</f>
        <v>0</v>
      </c>
      <c r="K391" s="66">
        <f>IF(ISBLANK($B391),0,VLOOKUP($B391,Listen!$A$2:$C$44,3,FALSE))</f>
        <v>0</v>
      </c>
      <c r="L391" s="54">
        <f t="shared" si="486"/>
        <v>0</v>
      </c>
      <c r="M391" s="54">
        <f t="shared" si="425"/>
        <v>0</v>
      </c>
      <c r="N391" s="54">
        <f t="shared" si="426"/>
        <v>0</v>
      </c>
      <c r="O391" s="54">
        <f t="shared" ref="O391" si="490">N391</f>
        <v>0</v>
      </c>
      <c r="P391" s="54">
        <f t="shared" si="476"/>
        <v>0</v>
      </c>
      <c r="Q391" s="54">
        <f t="shared" si="488"/>
        <v>0</v>
      </c>
      <c r="R391" s="54">
        <f t="shared" si="489"/>
        <v>0</v>
      </c>
      <c r="S391" s="65">
        <f t="shared" si="442"/>
        <v>0</v>
      </c>
      <c r="T391" s="65">
        <f>IF(C391=A_Stammdaten!$B$9,$I391-D_SAV!$U391,HLOOKUP(A_Stammdaten!$B$9-1,$V$4:$AB$2004,ROW(C391)-3,FALSE)-$U391)</f>
        <v>0</v>
      </c>
      <c r="U391" s="65">
        <f>HLOOKUP(A_Stammdaten!$B$9,$V$4:$AB$2004,ROW(C391)-3,FALSE)</f>
        <v>0</v>
      </c>
      <c r="V391" s="65">
        <f t="shared" si="477"/>
        <v>0</v>
      </c>
      <c r="W391" s="65">
        <f t="shared" si="478"/>
        <v>0</v>
      </c>
      <c r="X391" s="65">
        <f t="shared" si="479"/>
        <v>0</v>
      </c>
      <c r="Y391" s="65">
        <f t="shared" si="480"/>
        <v>0</v>
      </c>
      <c r="Z391" s="65">
        <f t="shared" si="481"/>
        <v>0</v>
      </c>
      <c r="AA391" s="65">
        <f t="shared" si="482"/>
        <v>0</v>
      </c>
      <c r="AB391" s="65">
        <f t="shared" si="483"/>
        <v>0</v>
      </c>
    </row>
    <row r="392" spans="1:28" x14ac:dyDescent="0.25">
      <c r="A392" s="61"/>
      <c r="B392" s="49"/>
      <c r="C392" s="53"/>
      <c r="D392" s="51"/>
      <c r="E392" s="51"/>
      <c r="F392" s="51"/>
      <c r="G392" s="67">
        <f t="shared" si="484"/>
        <v>0</v>
      </c>
      <c r="H392" s="49"/>
      <c r="I392" s="67">
        <f t="shared" si="485"/>
        <v>0</v>
      </c>
      <c r="J392" s="66">
        <f>IF(ISBLANK($B392),0,VLOOKUP($B392,Listen!$A$2:$C$44,2,FALSE))</f>
        <v>0</v>
      </c>
      <c r="K392" s="66">
        <f>IF(ISBLANK($B392),0,VLOOKUP($B392,Listen!$A$2:$C$44,3,FALSE))</f>
        <v>0</v>
      </c>
      <c r="L392" s="54">
        <f t="shared" si="486"/>
        <v>0</v>
      </c>
      <c r="M392" s="54">
        <f t="shared" si="425"/>
        <v>0</v>
      </c>
      <c r="N392" s="54">
        <f t="shared" si="426"/>
        <v>0</v>
      </c>
      <c r="O392" s="54">
        <f t="shared" ref="O392" si="491">N392</f>
        <v>0</v>
      </c>
      <c r="P392" s="54">
        <f t="shared" si="476"/>
        <v>0</v>
      </c>
      <c r="Q392" s="54">
        <f t="shared" si="488"/>
        <v>0</v>
      </c>
      <c r="R392" s="54">
        <f t="shared" si="489"/>
        <v>0</v>
      </c>
      <c r="S392" s="65">
        <f t="shared" si="442"/>
        <v>0</v>
      </c>
      <c r="T392" s="65">
        <f>IF(C392=A_Stammdaten!$B$9,$I392-D_SAV!$U392,HLOOKUP(A_Stammdaten!$B$9-1,$V$4:$AB$2004,ROW(C392)-3,FALSE)-$U392)</f>
        <v>0</v>
      </c>
      <c r="U392" s="65">
        <f>HLOOKUP(A_Stammdaten!$B$9,$V$4:$AB$2004,ROW(C392)-3,FALSE)</f>
        <v>0</v>
      </c>
      <c r="V392" s="65">
        <f t="shared" si="477"/>
        <v>0</v>
      </c>
      <c r="W392" s="65">
        <f t="shared" si="478"/>
        <v>0</v>
      </c>
      <c r="X392" s="65">
        <f t="shared" si="479"/>
        <v>0</v>
      </c>
      <c r="Y392" s="65">
        <f t="shared" si="480"/>
        <v>0</v>
      </c>
      <c r="Z392" s="65">
        <f t="shared" si="481"/>
        <v>0</v>
      </c>
      <c r="AA392" s="65">
        <f t="shared" si="482"/>
        <v>0</v>
      </c>
      <c r="AB392" s="65">
        <f t="shared" si="483"/>
        <v>0</v>
      </c>
    </row>
    <row r="393" spans="1:28" x14ac:dyDescent="0.25">
      <c r="A393" s="61"/>
      <c r="B393" s="49"/>
      <c r="C393" s="53"/>
      <c r="D393" s="51"/>
      <c r="E393" s="51"/>
      <c r="F393" s="51"/>
      <c r="G393" s="67">
        <f t="shared" si="484"/>
        <v>0</v>
      </c>
      <c r="H393" s="49"/>
      <c r="I393" s="67">
        <f t="shared" si="485"/>
        <v>0</v>
      </c>
      <c r="J393" s="66">
        <f>IF(ISBLANK($B393),0,VLOOKUP($B393,Listen!$A$2:$C$44,2,FALSE))</f>
        <v>0</v>
      </c>
      <c r="K393" s="66">
        <f>IF(ISBLANK($B393),0,VLOOKUP($B393,Listen!$A$2:$C$44,3,FALSE))</f>
        <v>0</v>
      </c>
      <c r="L393" s="54">
        <f t="shared" si="486"/>
        <v>0</v>
      </c>
      <c r="M393" s="54">
        <f t="shared" si="425"/>
        <v>0</v>
      </c>
      <c r="N393" s="54">
        <f t="shared" si="426"/>
        <v>0</v>
      </c>
      <c r="O393" s="54">
        <f t="shared" ref="O393" si="492">N393</f>
        <v>0</v>
      </c>
      <c r="P393" s="54">
        <f t="shared" si="476"/>
        <v>0</v>
      </c>
      <c r="Q393" s="54">
        <f t="shared" si="488"/>
        <v>0</v>
      </c>
      <c r="R393" s="54">
        <f t="shared" si="489"/>
        <v>0</v>
      </c>
      <c r="S393" s="65">
        <f t="shared" si="442"/>
        <v>0</v>
      </c>
      <c r="T393" s="65">
        <f>IF(C393=A_Stammdaten!$B$9,$I393-D_SAV!$U393,HLOOKUP(A_Stammdaten!$B$9-1,$V$4:$AB$2004,ROW(C393)-3,FALSE)-$U393)</f>
        <v>0</v>
      </c>
      <c r="U393" s="65">
        <f>HLOOKUP(A_Stammdaten!$B$9,$V$4:$AB$2004,ROW(C393)-3,FALSE)</f>
        <v>0</v>
      </c>
      <c r="V393" s="65">
        <f t="shared" si="477"/>
        <v>0</v>
      </c>
      <c r="W393" s="65">
        <f t="shared" si="478"/>
        <v>0</v>
      </c>
      <c r="X393" s="65">
        <f t="shared" si="479"/>
        <v>0</v>
      </c>
      <c r="Y393" s="65">
        <f t="shared" si="480"/>
        <v>0</v>
      </c>
      <c r="Z393" s="65">
        <f t="shared" si="481"/>
        <v>0</v>
      </c>
      <c r="AA393" s="65">
        <f t="shared" si="482"/>
        <v>0</v>
      </c>
      <c r="AB393" s="65">
        <f t="shared" si="483"/>
        <v>0</v>
      </c>
    </row>
    <row r="394" spans="1:28" x14ac:dyDescent="0.25">
      <c r="A394" s="61"/>
      <c r="B394" s="49"/>
      <c r="C394" s="53"/>
      <c r="D394" s="51"/>
      <c r="E394" s="51"/>
      <c r="F394" s="51"/>
      <c r="G394" s="67">
        <f t="shared" si="484"/>
        <v>0</v>
      </c>
      <c r="H394" s="49"/>
      <c r="I394" s="67">
        <f t="shared" si="485"/>
        <v>0</v>
      </c>
      <c r="J394" s="66">
        <f>IF(ISBLANK($B394),0,VLOOKUP($B394,Listen!$A$2:$C$44,2,FALSE))</f>
        <v>0</v>
      </c>
      <c r="K394" s="66">
        <f>IF(ISBLANK($B394),0,VLOOKUP($B394,Listen!$A$2:$C$44,3,FALSE))</f>
        <v>0</v>
      </c>
      <c r="L394" s="54">
        <f t="shared" si="486"/>
        <v>0</v>
      </c>
      <c r="M394" s="54">
        <f t="shared" si="425"/>
        <v>0</v>
      </c>
      <c r="N394" s="54">
        <f t="shared" si="426"/>
        <v>0</v>
      </c>
      <c r="O394" s="54">
        <f t="shared" ref="O394" si="493">N394</f>
        <v>0</v>
      </c>
      <c r="P394" s="54">
        <f t="shared" si="476"/>
        <v>0</v>
      </c>
      <c r="Q394" s="54">
        <f t="shared" si="488"/>
        <v>0</v>
      </c>
      <c r="R394" s="54">
        <f t="shared" si="489"/>
        <v>0</v>
      </c>
      <c r="S394" s="65">
        <f t="shared" si="442"/>
        <v>0</v>
      </c>
      <c r="T394" s="65">
        <f>IF(C394=A_Stammdaten!$B$9,$I394-D_SAV!$U394,HLOOKUP(A_Stammdaten!$B$9-1,$V$4:$AB$2004,ROW(C394)-3,FALSE)-$U394)</f>
        <v>0</v>
      </c>
      <c r="U394" s="65">
        <f>HLOOKUP(A_Stammdaten!$B$9,$V$4:$AB$2004,ROW(C394)-3,FALSE)</f>
        <v>0</v>
      </c>
      <c r="V394" s="65">
        <f t="shared" si="477"/>
        <v>0</v>
      </c>
      <c r="W394" s="65">
        <f t="shared" si="478"/>
        <v>0</v>
      </c>
      <c r="X394" s="65">
        <f t="shared" si="479"/>
        <v>0</v>
      </c>
      <c r="Y394" s="65">
        <f t="shared" si="480"/>
        <v>0</v>
      </c>
      <c r="Z394" s="65">
        <f t="shared" si="481"/>
        <v>0</v>
      </c>
      <c r="AA394" s="65">
        <f t="shared" si="482"/>
        <v>0</v>
      </c>
      <c r="AB394" s="65">
        <f t="shared" si="483"/>
        <v>0</v>
      </c>
    </row>
    <row r="395" spans="1:28" x14ac:dyDescent="0.25">
      <c r="A395" s="61"/>
      <c r="B395" s="49"/>
      <c r="C395" s="53"/>
      <c r="D395" s="51"/>
      <c r="E395" s="51"/>
      <c r="F395" s="51"/>
      <c r="G395" s="67">
        <f t="shared" si="484"/>
        <v>0</v>
      </c>
      <c r="H395" s="49"/>
      <c r="I395" s="67">
        <f t="shared" si="485"/>
        <v>0</v>
      </c>
      <c r="J395" s="66">
        <f>IF(ISBLANK($B395),0,VLOOKUP($B395,Listen!$A$2:$C$44,2,FALSE))</f>
        <v>0</v>
      </c>
      <c r="K395" s="66">
        <f>IF(ISBLANK($B395),0,VLOOKUP($B395,Listen!$A$2:$C$44,3,FALSE))</f>
        <v>0</v>
      </c>
      <c r="L395" s="54">
        <f t="shared" si="486"/>
        <v>0</v>
      </c>
      <c r="M395" s="54">
        <f t="shared" si="425"/>
        <v>0</v>
      </c>
      <c r="N395" s="54">
        <f t="shared" si="426"/>
        <v>0</v>
      </c>
      <c r="O395" s="54">
        <f t="shared" ref="O395" si="494">N395</f>
        <v>0</v>
      </c>
      <c r="P395" s="54">
        <f t="shared" si="476"/>
        <v>0</v>
      </c>
      <c r="Q395" s="54">
        <f t="shared" si="488"/>
        <v>0</v>
      </c>
      <c r="R395" s="54">
        <f t="shared" si="489"/>
        <v>0</v>
      </c>
      <c r="S395" s="65">
        <f t="shared" si="442"/>
        <v>0</v>
      </c>
      <c r="T395" s="65">
        <f>IF(C395=A_Stammdaten!$B$9,$I395-D_SAV!$U395,HLOOKUP(A_Stammdaten!$B$9-1,$V$4:$AB$2004,ROW(C395)-3,FALSE)-$U395)</f>
        <v>0</v>
      </c>
      <c r="U395" s="65">
        <f>HLOOKUP(A_Stammdaten!$B$9,$V$4:$AB$2004,ROW(C395)-3,FALSE)</f>
        <v>0</v>
      </c>
      <c r="V395" s="65">
        <f t="shared" si="477"/>
        <v>0</v>
      </c>
      <c r="W395" s="65">
        <f t="shared" si="478"/>
        <v>0</v>
      </c>
      <c r="X395" s="65">
        <f t="shared" si="479"/>
        <v>0</v>
      </c>
      <c r="Y395" s="65">
        <f t="shared" si="480"/>
        <v>0</v>
      </c>
      <c r="Z395" s="65">
        <f t="shared" si="481"/>
        <v>0</v>
      </c>
      <c r="AA395" s="65">
        <f t="shared" si="482"/>
        <v>0</v>
      </c>
      <c r="AB395" s="65">
        <f t="shared" si="483"/>
        <v>0</v>
      </c>
    </row>
    <row r="396" spans="1:28" x14ac:dyDescent="0.25">
      <c r="A396" s="61"/>
      <c r="B396" s="49"/>
      <c r="C396" s="53"/>
      <c r="D396" s="51"/>
      <c r="E396" s="51"/>
      <c r="F396" s="51"/>
      <c r="G396" s="67">
        <f t="shared" si="484"/>
        <v>0</v>
      </c>
      <c r="H396" s="49"/>
      <c r="I396" s="67">
        <f t="shared" si="485"/>
        <v>0</v>
      </c>
      <c r="J396" s="66">
        <f>IF(ISBLANK($B396),0,VLOOKUP($B396,Listen!$A$2:$C$44,2,FALSE))</f>
        <v>0</v>
      </c>
      <c r="K396" s="66">
        <f>IF(ISBLANK($B396),0,VLOOKUP($B396,Listen!$A$2:$C$44,3,FALSE))</f>
        <v>0</v>
      </c>
      <c r="L396" s="54">
        <f t="shared" si="486"/>
        <v>0</v>
      </c>
      <c r="M396" s="54">
        <f t="shared" si="425"/>
        <v>0</v>
      </c>
      <c r="N396" s="54">
        <f t="shared" si="426"/>
        <v>0</v>
      </c>
      <c r="O396" s="54">
        <f t="shared" ref="O396" si="495">N396</f>
        <v>0</v>
      </c>
      <c r="P396" s="54">
        <f t="shared" si="476"/>
        <v>0</v>
      </c>
      <c r="Q396" s="54">
        <f t="shared" si="488"/>
        <v>0</v>
      </c>
      <c r="R396" s="54">
        <f t="shared" si="489"/>
        <v>0</v>
      </c>
      <c r="S396" s="65">
        <f t="shared" si="442"/>
        <v>0</v>
      </c>
      <c r="T396" s="65">
        <f>IF(C396=A_Stammdaten!$B$9,$I396-D_SAV!$U396,HLOOKUP(A_Stammdaten!$B$9-1,$V$4:$AB$2004,ROW(C396)-3,FALSE)-$U396)</f>
        <v>0</v>
      </c>
      <c r="U396" s="65">
        <f>HLOOKUP(A_Stammdaten!$B$9,$V$4:$AB$2004,ROW(C396)-3,FALSE)</f>
        <v>0</v>
      </c>
      <c r="V396" s="65">
        <f t="shared" si="477"/>
        <v>0</v>
      </c>
      <c r="W396" s="65">
        <f t="shared" si="478"/>
        <v>0</v>
      </c>
      <c r="X396" s="65">
        <f t="shared" si="479"/>
        <v>0</v>
      </c>
      <c r="Y396" s="65">
        <f t="shared" si="480"/>
        <v>0</v>
      </c>
      <c r="Z396" s="65">
        <f t="shared" si="481"/>
        <v>0</v>
      </c>
      <c r="AA396" s="65">
        <f t="shared" si="482"/>
        <v>0</v>
      </c>
      <c r="AB396" s="65">
        <f t="shared" si="483"/>
        <v>0</v>
      </c>
    </row>
    <row r="397" spans="1:28" x14ac:dyDescent="0.25">
      <c r="A397" s="61"/>
      <c r="B397" s="49"/>
      <c r="C397" s="53"/>
      <c r="D397" s="51"/>
      <c r="E397" s="51"/>
      <c r="F397" s="51"/>
      <c r="G397" s="67">
        <f t="shared" si="484"/>
        <v>0</v>
      </c>
      <c r="H397" s="49"/>
      <c r="I397" s="67">
        <f t="shared" si="485"/>
        <v>0</v>
      </c>
      <c r="J397" s="66">
        <f>IF(ISBLANK($B397),0,VLOOKUP($B397,Listen!$A$2:$C$44,2,FALSE))</f>
        <v>0</v>
      </c>
      <c r="K397" s="66">
        <f>IF(ISBLANK($B397),0,VLOOKUP($B397,Listen!$A$2:$C$44,3,FALSE))</f>
        <v>0</v>
      </c>
      <c r="L397" s="54">
        <f t="shared" si="486"/>
        <v>0</v>
      </c>
      <c r="M397" s="54">
        <f t="shared" si="425"/>
        <v>0</v>
      </c>
      <c r="N397" s="54">
        <f t="shared" si="426"/>
        <v>0</v>
      </c>
      <c r="O397" s="54">
        <f t="shared" ref="O397" si="496">N397</f>
        <v>0</v>
      </c>
      <c r="P397" s="54">
        <f t="shared" si="476"/>
        <v>0</v>
      </c>
      <c r="Q397" s="54">
        <f t="shared" si="488"/>
        <v>0</v>
      </c>
      <c r="R397" s="54">
        <f t="shared" si="489"/>
        <v>0</v>
      </c>
      <c r="S397" s="65">
        <f t="shared" si="442"/>
        <v>0</v>
      </c>
      <c r="T397" s="65">
        <f>IF(C397=A_Stammdaten!$B$9,$I397-D_SAV!$U397,HLOOKUP(A_Stammdaten!$B$9-1,$V$4:$AB$2004,ROW(C397)-3,FALSE)-$U397)</f>
        <v>0</v>
      </c>
      <c r="U397" s="65">
        <f>HLOOKUP(A_Stammdaten!$B$9,$V$4:$AB$2004,ROW(C397)-3,FALSE)</f>
        <v>0</v>
      </c>
      <c r="V397" s="65">
        <f t="shared" si="477"/>
        <v>0</v>
      </c>
      <c r="W397" s="65">
        <f t="shared" si="478"/>
        <v>0</v>
      </c>
      <c r="X397" s="65">
        <f t="shared" si="479"/>
        <v>0</v>
      </c>
      <c r="Y397" s="65">
        <f t="shared" si="480"/>
        <v>0</v>
      </c>
      <c r="Z397" s="65">
        <f t="shared" si="481"/>
        <v>0</v>
      </c>
      <c r="AA397" s="65">
        <f t="shared" si="482"/>
        <v>0</v>
      </c>
      <c r="AB397" s="65">
        <f t="shared" si="483"/>
        <v>0</v>
      </c>
    </row>
    <row r="398" spans="1:28" x14ac:dyDescent="0.25">
      <c r="A398" s="61"/>
      <c r="B398" s="49"/>
      <c r="C398" s="53"/>
      <c r="D398" s="51"/>
      <c r="E398" s="51"/>
      <c r="F398" s="51"/>
      <c r="G398" s="67">
        <f t="shared" si="484"/>
        <v>0</v>
      </c>
      <c r="H398" s="49"/>
      <c r="I398" s="67">
        <f t="shared" si="485"/>
        <v>0</v>
      </c>
      <c r="J398" s="66">
        <f>IF(ISBLANK($B398),0,VLOOKUP($B398,Listen!$A$2:$C$44,2,FALSE))</f>
        <v>0</v>
      </c>
      <c r="K398" s="66">
        <f>IF(ISBLANK($B398),0,VLOOKUP($B398,Listen!$A$2:$C$44,3,FALSE))</f>
        <v>0</v>
      </c>
      <c r="L398" s="54">
        <f t="shared" si="486"/>
        <v>0</v>
      </c>
      <c r="M398" s="54">
        <f t="shared" si="425"/>
        <v>0</v>
      </c>
      <c r="N398" s="54">
        <f t="shared" si="426"/>
        <v>0</v>
      </c>
      <c r="O398" s="54">
        <f t="shared" ref="O398" si="497">N398</f>
        <v>0</v>
      </c>
      <c r="P398" s="54">
        <f t="shared" si="476"/>
        <v>0</v>
      </c>
      <c r="Q398" s="54">
        <f t="shared" si="488"/>
        <v>0</v>
      </c>
      <c r="R398" s="54">
        <f t="shared" si="489"/>
        <v>0</v>
      </c>
      <c r="S398" s="65">
        <f t="shared" si="442"/>
        <v>0</v>
      </c>
      <c r="T398" s="65">
        <f>IF(C398=A_Stammdaten!$B$9,$I398-D_SAV!$U398,HLOOKUP(A_Stammdaten!$B$9-1,$V$4:$AB$2004,ROW(C398)-3,FALSE)-$U398)</f>
        <v>0</v>
      </c>
      <c r="U398" s="65">
        <f>HLOOKUP(A_Stammdaten!$B$9,$V$4:$AB$2004,ROW(C398)-3,FALSE)</f>
        <v>0</v>
      </c>
      <c r="V398" s="65">
        <f t="shared" si="477"/>
        <v>0</v>
      </c>
      <c r="W398" s="65">
        <f t="shared" si="478"/>
        <v>0</v>
      </c>
      <c r="X398" s="65">
        <f t="shared" si="479"/>
        <v>0</v>
      </c>
      <c r="Y398" s="65">
        <f t="shared" si="480"/>
        <v>0</v>
      </c>
      <c r="Z398" s="65">
        <f t="shared" si="481"/>
        <v>0</v>
      </c>
      <c r="AA398" s="65">
        <f t="shared" si="482"/>
        <v>0</v>
      </c>
      <c r="AB398" s="65">
        <f t="shared" si="483"/>
        <v>0</v>
      </c>
    </row>
    <row r="399" spans="1:28" x14ac:dyDescent="0.25">
      <c r="A399" s="61"/>
      <c r="B399" s="49"/>
      <c r="C399" s="53"/>
      <c r="D399" s="51"/>
      <c r="E399" s="51"/>
      <c r="F399" s="51"/>
      <c r="G399" s="67">
        <f t="shared" si="484"/>
        <v>0</v>
      </c>
      <c r="H399" s="49"/>
      <c r="I399" s="67">
        <f t="shared" si="485"/>
        <v>0</v>
      </c>
      <c r="J399" s="66">
        <f>IF(ISBLANK($B399),0,VLOOKUP($B399,Listen!$A$2:$C$44,2,FALSE))</f>
        <v>0</v>
      </c>
      <c r="K399" s="66">
        <f>IF(ISBLANK($B399),0,VLOOKUP($B399,Listen!$A$2:$C$44,3,FALSE))</f>
        <v>0</v>
      </c>
      <c r="L399" s="54">
        <f t="shared" si="486"/>
        <v>0</v>
      </c>
      <c r="M399" s="54">
        <f t="shared" si="425"/>
        <v>0</v>
      </c>
      <c r="N399" s="54">
        <f t="shared" si="426"/>
        <v>0</v>
      </c>
      <c r="O399" s="54">
        <f t="shared" ref="O399" si="498">N399</f>
        <v>0</v>
      </c>
      <c r="P399" s="54">
        <f t="shared" si="476"/>
        <v>0</v>
      </c>
      <c r="Q399" s="54">
        <f t="shared" si="488"/>
        <v>0</v>
      </c>
      <c r="R399" s="54">
        <f t="shared" si="489"/>
        <v>0</v>
      </c>
      <c r="S399" s="65">
        <f t="shared" si="442"/>
        <v>0</v>
      </c>
      <c r="T399" s="65">
        <f>IF(C399=A_Stammdaten!$B$9,$I399-D_SAV!$U399,HLOOKUP(A_Stammdaten!$B$9-1,$V$4:$AB$2004,ROW(C399)-3,FALSE)-$U399)</f>
        <v>0</v>
      </c>
      <c r="U399" s="65">
        <f>HLOOKUP(A_Stammdaten!$B$9,$V$4:$AB$2004,ROW(C399)-3,FALSE)</f>
        <v>0</v>
      </c>
      <c r="V399" s="65">
        <f t="shared" si="477"/>
        <v>0</v>
      </c>
      <c r="W399" s="65">
        <f t="shared" si="478"/>
        <v>0</v>
      </c>
      <c r="X399" s="65">
        <f t="shared" si="479"/>
        <v>0</v>
      </c>
      <c r="Y399" s="65">
        <f t="shared" si="480"/>
        <v>0</v>
      </c>
      <c r="Z399" s="65">
        <f t="shared" si="481"/>
        <v>0</v>
      </c>
      <c r="AA399" s="65">
        <f t="shared" si="482"/>
        <v>0</v>
      </c>
      <c r="AB399" s="65">
        <f t="shared" si="483"/>
        <v>0</v>
      </c>
    </row>
    <row r="400" spans="1:28" x14ac:dyDescent="0.25">
      <c r="A400" s="61"/>
      <c r="B400" s="49"/>
      <c r="C400" s="53"/>
      <c r="D400" s="51"/>
      <c r="E400" s="51"/>
      <c r="F400" s="51"/>
      <c r="G400" s="67">
        <f t="shared" si="484"/>
        <v>0</v>
      </c>
      <c r="H400" s="49"/>
      <c r="I400" s="67">
        <f t="shared" si="485"/>
        <v>0</v>
      </c>
      <c r="J400" s="66">
        <f>IF(ISBLANK($B400),0,VLOOKUP($B400,Listen!$A$2:$C$44,2,FALSE))</f>
        <v>0</v>
      </c>
      <c r="K400" s="66">
        <f>IF(ISBLANK($B400),0,VLOOKUP($B400,Listen!$A$2:$C$44,3,FALSE))</f>
        <v>0</v>
      </c>
      <c r="L400" s="54">
        <f t="shared" si="486"/>
        <v>0</v>
      </c>
      <c r="M400" s="54">
        <f t="shared" si="425"/>
        <v>0</v>
      </c>
      <c r="N400" s="54">
        <f t="shared" si="426"/>
        <v>0</v>
      </c>
      <c r="O400" s="54">
        <f t="shared" ref="O400" si="499">N400</f>
        <v>0</v>
      </c>
      <c r="P400" s="54">
        <f t="shared" si="476"/>
        <v>0</v>
      </c>
      <c r="Q400" s="54">
        <f t="shared" si="488"/>
        <v>0</v>
      </c>
      <c r="R400" s="54">
        <f t="shared" si="489"/>
        <v>0</v>
      </c>
      <c r="S400" s="65">
        <f t="shared" si="442"/>
        <v>0</v>
      </c>
      <c r="T400" s="65">
        <f>IF(C400=A_Stammdaten!$B$9,$I400-D_SAV!$U400,HLOOKUP(A_Stammdaten!$B$9-1,$V$4:$AB$2004,ROW(C400)-3,FALSE)-$U400)</f>
        <v>0</v>
      </c>
      <c r="U400" s="65">
        <f>HLOOKUP(A_Stammdaten!$B$9,$V$4:$AB$2004,ROW(C400)-3,FALSE)</f>
        <v>0</v>
      </c>
      <c r="V400" s="65">
        <f t="shared" si="477"/>
        <v>0</v>
      </c>
      <c r="W400" s="65">
        <f t="shared" si="478"/>
        <v>0</v>
      </c>
      <c r="X400" s="65">
        <f t="shared" si="479"/>
        <v>0</v>
      </c>
      <c r="Y400" s="65">
        <f t="shared" si="480"/>
        <v>0</v>
      </c>
      <c r="Z400" s="65">
        <f t="shared" si="481"/>
        <v>0</v>
      </c>
      <c r="AA400" s="65">
        <f t="shared" si="482"/>
        <v>0</v>
      </c>
      <c r="AB400" s="65">
        <f t="shared" si="483"/>
        <v>0</v>
      </c>
    </row>
    <row r="401" spans="1:28" x14ac:dyDescent="0.25">
      <c r="A401" s="61"/>
      <c r="B401" s="49"/>
      <c r="C401" s="53"/>
      <c r="D401" s="51"/>
      <c r="E401" s="51"/>
      <c r="F401" s="51"/>
      <c r="G401" s="67">
        <f t="shared" si="484"/>
        <v>0</v>
      </c>
      <c r="H401" s="49"/>
      <c r="I401" s="67">
        <f t="shared" si="485"/>
        <v>0</v>
      </c>
      <c r="J401" s="66">
        <f>IF(ISBLANK($B401),0,VLOOKUP($B401,Listen!$A$2:$C$44,2,FALSE))</f>
        <v>0</v>
      </c>
      <c r="K401" s="66">
        <f>IF(ISBLANK($B401),0,VLOOKUP($B401,Listen!$A$2:$C$44,3,FALSE))</f>
        <v>0</v>
      </c>
      <c r="L401" s="54">
        <f t="shared" si="486"/>
        <v>0</v>
      </c>
      <c r="M401" s="54">
        <f t="shared" si="425"/>
        <v>0</v>
      </c>
      <c r="N401" s="54">
        <f t="shared" si="426"/>
        <v>0</v>
      </c>
      <c r="O401" s="54">
        <f t="shared" ref="O401" si="500">N401</f>
        <v>0</v>
      </c>
      <c r="P401" s="54">
        <f t="shared" si="476"/>
        <v>0</v>
      </c>
      <c r="Q401" s="54">
        <f t="shared" si="488"/>
        <v>0</v>
      </c>
      <c r="R401" s="54">
        <f t="shared" si="489"/>
        <v>0</v>
      </c>
      <c r="S401" s="65">
        <f t="shared" si="442"/>
        <v>0</v>
      </c>
      <c r="T401" s="65">
        <f>IF(C401=A_Stammdaten!$B$9,$I401-D_SAV!$U401,HLOOKUP(A_Stammdaten!$B$9-1,$V$4:$AB$2004,ROW(C401)-3,FALSE)-$U401)</f>
        <v>0</v>
      </c>
      <c r="U401" s="65">
        <f>HLOOKUP(A_Stammdaten!$B$9,$V$4:$AB$2004,ROW(C401)-3,FALSE)</f>
        <v>0</v>
      </c>
      <c r="V401" s="65">
        <f t="shared" si="477"/>
        <v>0</v>
      </c>
      <c r="W401" s="65">
        <f t="shared" si="478"/>
        <v>0</v>
      </c>
      <c r="X401" s="65">
        <f t="shared" si="479"/>
        <v>0</v>
      </c>
      <c r="Y401" s="65">
        <f t="shared" si="480"/>
        <v>0</v>
      </c>
      <c r="Z401" s="65">
        <f t="shared" si="481"/>
        <v>0</v>
      </c>
      <c r="AA401" s="65">
        <f t="shared" si="482"/>
        <v>0</v>
      </c>
      <c r="AB401" s="65">
        <f t="shared" si="483"/>
        <v>0</v>
      </c>
    </row>
    <row r="402" spans="1:28" x14ac:dyDescent="0.25">
      <c r="A402" s="61"/>
      <c r="B402" s="49"/>
      <c r="C402" s="53"/>
      <c r="D402" s="51"/>
      <c r="E402" s="51"/>
      <c r="F402" s="51"/>
      <c r="G402" s="67">
        <f t="shared" si="484"/>
        <v>0</v>
      </c>
      <c r="H402" s="49"/>
      <c r="I402" s="67">
        <f t="shared" si="485"/>
        <v>0</v>
      </c>
      <c r="J402" s="66">
        <f>IF(ISBLANK($B402),0,VLOOKUP($B402,Listen!$A$2:$C$44,2,FALSE))</f>
        <v>0</v>
      </c>
      <c r="K402" s="66">
        <f>IF(ISBLANK($B402),0,VLOOKUP($B402,Listen!$A$2:$C$44,3,FALSE))</f>
        <v>0</v>
      </c>
      <c r="L402" s="54">
        <f t="shared" si="486"/>
        <v>0</v>
      </c>
      <c r="M402" s="54">
        <f t="shared" si="425"/>
        <v>0</v>
      </c>
      <c r="N402" s="54">
        <f t="shared" si="426"/>
        <v>0</v>
      </c>
      <c r="O402" s="54">
        <f t="shared" ref="O402" si="501">N402</f>
        <v>0</v>
      </c>
      <c r="P402" s="54">
        <f t="shared" si="476"/>
        <v>0</v>
      </c>
      <c r="Q402" s="54">
        <f t="shared" si="488"/>
        <v>0</v>
      </c>
      <c r="R402" s="54">
        <f t="shared" si="489"/>
        <v>0</v>
      </c>
      <c r="S402" s="65">
        <f t="shared" si="442"/>
        <v>0</v>
      </c>
      <c r="T402" s="65">
        <f>IF(C402=A_Stammdaten!$B$9,$I402-D_SAV!$U402,HLOOKUP(A_Stammdaten!$B$9-1,$V$4:$AB$2004,ROW(C402)-3,FALSE)-$U402)</f>
        <v>0</v>
      </c>
      <c r="U402" s="65">
        <f>HLOOKUP(A_Stammdaten!$B$9,$V$4:$AB$2004,ROW(C402)-3,FALSE)</f>
        <v>0</v>
      </c>
      <c r="V402" s="65">
        <f t="shared" si="477"/>
        <v>0</v>
      </c>
      <c r="W402" s="65">
        <f t="shared" si="478"/>
        <v>0</v>
      </c>
      <c r="X402" s="65">
        <f t="shared" si="479"/>
        <v>0</v>
      </c>
      <c r="Y402" s="65">
        <f t="shared" si="480"/>
        <v>0</v>
      </c>
      <c r="Z402" s="65">
        <f t="shared" si="481"/>
        <v>0</v>
      </c>
      <c r="AA402" s="65">
        <f t="shared" si="482"/>
        <v>0</v>
      </c>
      <c r="AB402" s="65">
        <f t="shared" si="483"/>
        <v>0</v>
      </c>
    </row>
    <row r="403" spans="1:28" x14ac:dyDescent="0.25">
      <c r="A403" s="61"/>
      <c r="B403" s="49"/>
      <c r="C403" s="53"/>
      <c r="D403" s="51"/>
      <c r="E403" s="51"/>
      <c r="F403" s="51"/>
      <c r="G403" s="67">
        <f t="shared" si="484"/>
        <v>0</v>
      </c>
      <c r="H403" s="49"/>
      <c r="I403" s="67">
        <f t="shared" si="485"/>
        <v>0</v>
      </c>
      <c r="J403" s="66">
        <f>IF(ISBLANK($B403),0,VLOOKUP($B403,Listen!$A$2:$C$44,2,FALSE))</f>
        <v>0</v>
      </c>
      <c r="K403" s="66">
        <f>IF(ISBLANK($B403),0,VLOOKUP($B403,Listen!$A$2:$C$44,3,FALSE))</f>
        <v>0</v>
      </c>
      <c r="L403" s="54">
        <f t="shared" si="486"/>
        <v>0</v>
      </c>
      <c r="M403" s="54">
        <f t="shared" si="425"/>
        <v>0</v>
      </c>
      <c r="N403" s="54">
        <f t="shared" si="426"/>
        <v>0</v>
      </c>
      <c r="O403" s="54">
        <f t="shared" ref="O403" si="502">N403</f>
        <v>0</v>
      </c>
      <c r="P403" s="54">
        <f t="shared" si="476"/>
        <v>0</v>
      </c>
      <c r="Q403" s="54">
        <f t="shared" si="488"/>
        <v>0</v>
      </c>
      <c r="R403" s="54">
        <f t="shared" si="489"/>
        <v>0</v>
      </c>
      <c r="S403" s="65">
        <f t="shared" si="442"/>
        <v>0</v>
      </c>
      <c r="T403" s="65">
        <f>IF(C403=A_Stammdaten!$B$9,$I403-D_SAV!$U403,HLOOKUP(A_Stammdaten!$B$9-1,$V$4:$AB$2004,ROW(C403)-3,FALSE)-$U403)</f>
        <v>0</v>
      </c>
      <c r="U403" s="65">
        <f>HLOOKUP(A_Stammdaten!$B$9,$V$4:$AB$2004,ROW(C403)-3,FALSE)</f>
        <v>0</v>
      </c>
      <c r="V403" s="65">
        <f t="shared" si="477"/>
        <v>0</v>
      </c>
      <c r="W403" s="65">
        <f t="shared" si="478"/>
        <v>0</v>
      </c>
      <c r="X403" s="65">
        <f t="shared" si="479"/>
        <v>0</v>
      </c>
      <c r="Y403" s="65">
        <f t="shared" si="480"/>
        <v>0</v>
      </c>
      <c r="Z403" s="65">
        <f t="shared" si="481"/>
        <v>0</v>
      </c>
      <c r="AA403" s="65">
        <f t="shared" si="482"/>
        <v>0</v>
      </c>
      <c r="AB403" s="65">
        <f t="shared" si="483"/>
        <v>0</v>
      </c>
    </row>
    <row r="404" spans="1:28" x14ac:dyDescent="0.25">
      <c r="A404" s="61"/>
      <c r="B404" s="49"/>
      <c r="C404" s="53"/>
      <c r="D404" s="51"/>
      <c r="E404" s="51"/>
      <c r="F404" s="51"/>
      <c r="G404" s="67">
        <f t="shared" si="484"/>
        <v>0</v>
      </c>
      <c r="H404" s="49"/>
      <c r="I404" s="67">
        <f t="shared" si="485"/>
        <v>0</v>
      </c>
      <c r="J404" s="66">
        <f>IF(ISBLANK($B404),0,VLOOKUP($B404,Listen!$A$2:$C$44,2,FALSE))</f>
        <v>0</v>
      </c>
      <c r="K404" s="66">
        <f>IF(ISBLANK($B404),0,VLOOKUP($B404,Listen!$A$2:$C$44,3,FALSE))</f>
        <v>0</v>
      </c>
      <c r="L404" s="54">
        <f t="shared" si="486"/>
        <v>0</v>
      </c>
      <c r="M404" s="54">
        <f t="shared" si="425"/>
        <v>0</v>
      </c>
      <c r="N404" s="54">
        <f t="shared" si="426"/>
        <v>0</v>
      </c>
      <c r="O404" s="54">
        <f t="shared" ref="O404" si="503">N404</f>
        <v>0</v>
      </c>
      <c r="P404" s="54">
        <f t="shared" si="476"/>
        <v>0</v>
      </c>
      <c r="Q404" s="54">
        <f t="shared" si="488"/>
        <v>0</v>
      </c>
      <c r="R404" s="54">
        <f t="shared" si="489"/>
        <v>0</v>
      </c>
      <c r="S404" s="65">
        <f t="shared" si="442"/>
        <v>0</v>
      </c>
      <c r="T404" s="65">
        <f>IF(C404=A_Stammdaten!$B$9,$I404-D_SAV!$U404,HLOOKUP(A_Stammdaten!$B$9-1,$V$4:$AB$2004,ROW(C404)-3,FALSE)-$U404)</f>
        <v>0</v>
      </c>
      <c r="U404" s="65">
        <f>HLOOKUP(A_Stammdaten!$B$9,$V$4:$AB$2004,ROW(C404)-3,FALSE)</f>
        <v>0</v>
      </c>
      <c r="V404" s="65">
        <f t="shared" si="477"/>
        <v>0</v>
      </c>
      <c r="W404" s="65">
        <f t="shared" si="478"/>
        <v>0</v>
      </c>
      <c r="X404" s="65">
        <f t="shared" si="479"/>
        <v>0</v>
      </c>
      <c r="Y404" s="65">
        <f t="shared" si="480"/>
        <v>0</v>
      </c>
      <c r="Z404" s="65">
        <f t="shared" si="481"/>
        <v>0</v>
      </c>
      <c r="AA404" s="65">
        <f t="shared" si="482"/>
        <v>0</v>
      </c>
      <c r="AB404" s="65">
        <f t="shared" si="483"/>
        <v>0</v>
      </c>
    </row>
    <row r="405" spans="1:28" x14ac:dyDescent="0.25">
      <c r="A405" s="61"/>
      <c r="B405" s="49"/>
      <c r="C405" s="53"/>
      <c r="D405" s="51"/>
      <c r="E405" s="51"/>
      <c r="F405" s="51"/>
      <c r="G405" s="67">
        <f t="shared" si="484"/>
        <v>0</v>
      </c>
      <c r="H405" s="49"/>
      <c r="I405" s="67">
        <f t="shared" si="485"/>
        <v>0</v>
      </c>
      <c r="J405" s="66">
        <f>IF(ISBLANK($B405),0,VLOOKUP($B405,Listen!$A$2:$C$44,2,FALSE))</f>
        <v>0</v>
      </c>
      <c r="K405" s="66">
        <f>IF(ISBLANK($B405),0,VLOOKUP($B405,Listen!$A$2:$C$44,3,FALSE))</f>
        <v>0</v>
      </c>
      <c r="L405" s="54">
        <f t="shared" si="486"/>
        <v>0</v>
      </c>
      <c r="M405" s="54">
        <f t="shared" ref="M405:M468" si="504">L405</f>
        <v>0</v>
      </c>
      <c r="N405" s="54">
        <f t="shared" ref="N405:N468" si="505">M405</f>
        <v>0</v>
      </c>
      <c r="O405" s="54">
        <f t="shared" ref="O405:P420" si="506">N405</f>
        <v>0</v>
      </c>
      <c r="P405" s="54">
        <f t="shared" si="506"/>
        <v>0</v>
      </c>
      <c r="Q405" s="54">
        <f t="shared" si="488"/>
        <v>0</v>
      </c>
      <c r="R405" s="54">
        <f t="shared" si="489"/>
        <v>0</v>
      </c>
      <c r="S405" s="65">
        <f t="shared" si="442"/>
        <v>0</v>
      </c>
      <c r="T405" s="65">
        <f>IF(C405=A_Stammdaten!$B$9,$I405-D_SAV!$U405,HLOOKUP(A_Stammdaten!$B$9-1,$V$4:$AB$2004,ROW(C405)-3,FALSE)-$U405)</f>
        <v>0</v>
      </c>
      <c r="U405" s="65">
        <f>HLOOKUP(A_Stammdaten!$B$9,$V$4:$AB$2004,ROW(C405)-3,FALSE)</f>
        <v>0</v>
      </c>
      <c r="V405" s="65">
        <f t="shared" si="477"/>
        <v>0</v>
      </c>
      <c r="W405" s="65">
        <f t="shared" si="478"/>
        <v>0</v>
      </c>
      <c r="X405" s="65">
        <f t="shared" si="479"/>
        <v>0</v>
      </c>
      <c r="Y405" s="65">
        <f t="shared" si="480"/>
        <v>0</v>
      </c>
      <c r="Z405" s="65">
        <f t="shared" si="481"/>
        <v>0</v>
      </c>
      <c r="AA405" s="65">
        <f t="shared" si="482"/>
        <v>0</v>
      </c>
      <c r="AB405" s="65">
        <f t="shared" si="483"/>
        <v>0</v>
      </c>
    </row>
    <row r="406" spans="1:28" x14ac:dyDescent="0.25">
      <c r="A406" s="61"/>
      <c r="B406" s="49"/>
      <c r="C406" s="53"/>
      <c r="D406" s="51"/>
      <c r="E406" s="51"/>
      <c r="F406" s="51"/>
      <c r="G406" s="67">
        <f t="shared" si="484"/>
        <v>0</v>
      </c>
      <c r="H406" s="49"/>
      <c r="I406" s="67">
        <f t="shared" si="485"/>
        <v>0</v>
      </c>
      <c r="J406" s="66">
        <f>IF(ISBLANK($B406),0,VLOOKUP($B406,Listen!$A$2:$C$44,2,FALSE))</f>
        <v>0</v>
      </c>
      <c r="K406" s="66">
        <f>IF(ISBLANK($B406),0,VLOOKUP($B406,Listen!$A$2:$C$44,3,FALSE))</f>
        <v>0</v>
      </c>
      <c r="L406" s="54">
        <f t="shared" si="486"/>
        <v>0</v>
      </c>
      <c r="M406" s="54">
        <f t="shared" si="504"/>
        <v>0</v>
      </c>
      <c r="N406" s="54">
        <f t="shared" si="505"/>
        <v>0</v>
      </c>
      <c r="O406" s="54">
        <f t="shared" ref="O406" si="507">N406</f>
        <v>0</v>
      </c>
      <c r="P406" s="54">
        <f t="shared" si="506"/>
        <v>0</v>
      </c>
      <c r="Q406" s="54">
        <f t="shared" si="488"/>
        <v>0</v>
      </c>
      <c r="R406" s="54">
        <f t="shared" si="489"/>
        <v>0</v>
      </c>
      <c r="S406" s="65">
        <f t="shared" si="442"/>
        <v>0</v>
      </c>
      <c r="T406" s="65">
        <f>IF(C406=A_Stammdaten!$B$9,$I406-D_SAV!$U406,HLOOKUP(A_Stammdaten!$B$9-1,$V$4:$AB$2004,ROW(C406)-3,FALSE)-$U406)</f>
        <v>0</v>
      </c>
      <c r="U406" s="65">
        <f>HLOOKUP(A_Stammdaten!$B$9,$V$4:$AB$2004,ROW(C406)-3,FALSE)</f>
        <v>0</v>
      </c>
      <c r="V406" s="65">
        <f t="shared" si="477"/>
        <v>0</v>
      </c>
      <c r="W406" s="65">
        <f t="shared" si="478"/>
        <v>0</v>
      </c>
      <c r="X406" s="65">
        <f t="shared" si="479"/>
        <v>0</v>
      </c>
      <c r="Y406" s="65">
        <f t="shared" si="480"/>
        <v>0</v>
      </c>
      <c r="Z406" s="65">
        <f t="shared" si="481"/>
        <v>0</v>
      </c>
      <c r="AA406" s="65">
        <f t="shared" si="482"/>
        <v>0</v>
      </c>
      <c r="AB406" s="65">
        <f t="shared" si="483"/>
        <v>0</v>
      </c>
    </row>
    <row r="407" spans="1:28" x14ac:dyDescent="0.25">
      <c r="A407" s="61"/>
      <c r="B407" s="49"/>
      <c r="C407" s="53"/>
      <c r="D407" s="51"/>
      <c r="E407" s="51"/>
      <c r="F407" s="51"/>
      <c r="G407" s="67">
        <f t="shared" si="484"/>
        <v>0</v>
      </c>
      <c r="H407" s="49"/>
      <c r="I407" s="67">
        <f t="shared" si="485"/>
        <v>0</v>
      </c>
      <c r="J407" s="66">
        <f>IF(ISBLANK($B407),0,VLOOKUP($B407,Listen!$A$2:$C$44,2,FALSE))</f>
        <v>0</v>
      </c>
      <c r="K407" s="66">
        <f>IF(ISBLANK($B407),0,VLOOKUP($B407,Listen!$A$2:$C$44,3,FALSE))</f>
        <v>0</v>
      </c>
      <c r="L407" s="54">
        <f t="shared" si="486"/>
        <v>0</v>
      </c>
      <c r="M407" s="54">
        <f t="shared" si="504"/>
        <v>0</v>
      </c>
      <c r="N407" s="54">
        <f t="shared" si="505"/>
        <v>0</v>
      </c>
      <c r="O407" s="54">
        <f t="shared" ref="O407" si="508">N407</f>
        <v>0</v>
      </c>
      <c r="P407" s="54">
        <f t="shared" si="506"/>
        <v>0</v>
      </c>
      <c r="Q407" s="54">
        <f t="shared" si="488"/>
        <v>0</v>
      </c>
      <c r="R407" s="54">
        <f t="shared" si="489"/>
        <v>0</v>
      </c>
      <c r="S407" s="65">
        <f t="shared" si="442"/>
        <v>0</v>
      </c>
      <c r="T407" s="65">
        <f>IF(C407=A_Stammdaten!$B$9,$I407-D_SAV!$U407,HLOOKUP(A_Stammdaten!$B$9-1,$V$4:$AB$2004,ROW(C407)-3,FALSE)-$U407)</f>
        <v>0</v>
      </c>
      <c r="U407" s="65">
        <f>HLOOKUP(A_Stammdaten!$B$9,$V$4:$AB$2004,ROW(C407)-3,FALSE)</f>
        <v>0</v>
      </c>
      <c r="V407" s="65">
        <f t="shared" si="477"/>
        <v>0</v>
      </c>
      <c r="W407" s="65">
        <f t="shared" si="478"/>
        <v>0</v>
      </c>
      <c r="X407" s="65">
        <f t="shared" si="479"/>
        <v>0</v>
      </c>
      <c r="Y407" s="65">
        <f t="shared" si="480"/>
        <v>0</v>
      </c>
      <c r="Z407" s="65">
        <f t="shared" si="481"/>
        <v>0</v>
      </c>
      <c r="AA407" s="65">
        <f t="shared" si="482"/>
        <v>0</v>
      </c>
      <c r="AB407" s="65">
        <f t="shared" si="483"/>
        <v>0</v>
      </c>
    </row>
    <row r="408" spans="1:28" x14ac:dyDescent="0.25">
      <c r="A408" s="61"/>
      <c r="B408" s="49"/>
      <c r="C408" s="53"/>
      <c r="D408" s="51"/>
      <c r="E408" s="51"/>
      <c r="F408" s="51"/>
      <c r="G408" s="67">
        <f t="shared" si="484"/>
        <v>0</v>
      </c>
      <c r="H408" s="49"/>
      <c r="I408" s="67">
        <f t="shared" si="485"/>
        <v>0</v>
      </c>
      <c r="J408" s="66">
        <f>IF(ISBLANK($B408),0,VLOOKUP($B408,Listen!$A$2:$C$44,2,FALSE))</f>
        <v>0</v>
      </c>
      <c r="K408" s="66">
        <f>IF(ISBLANK($B408),0,VLOOKUP($B408,Listen!$A$2:$C$44,3,FALSE))</f>
        <v>0</v>
      </c>
      <c r="L408" s="54">
        <f t="shared" si="486"/>
        <v>0</v>
      </c>
      <c r="M408" s="54">
        <f t="shared" si="504"/>
        <v>0</v>
      </c>
      <c r="N408" s="54">
        <f t="shared" si="505"/>
        <v>0</v>
      </c>
      <c r="O408" s="54">
        <f t="shared" ref="O408" si="509">N408</f>
        <v>0</v>
      </c>
      <c r="P408" s="54">
        <f t="shared" si="506"/>
        <v>0</v>
      </c>
      <c r="Q408" s="54">
        <f t="shared" si="488"/>
        <v>0</v>
      </c>
      <c r="R408" s="54">
        <f t="shared" si="489"/>
        <v>0</v>
      </c>
      <c r="S408" s="65">
        <f t="shared" si="442"/>
        <v>0</v>
      </c>
      <c r="T408" s="65">
        <f>IF(C408=A_Stammdaten!$B$9,$I408-D_SAV!$U408,HLOOKUP(A_Stammdaten!$B$9-1,$V$4:$AB$2004,ROW(C408)-3,FALSE)-$U408)</f>
        <v>0</v>
      </c>
      <c r="U408" s="65">
        <f>HLOOKUP(A_Stammdaten!$B$9,$V$4:$AB$2004,ROW(C408)-3,FALSE)</f>
        <v>0</v>
      </c>
      <c r="V408" s="65">
        <f t="shared" si="477"/>
        <v>0</v>
      </c>
      <c r="W408" s="65">
        <f t="shared" si="478"/>
        <v>0</v>
      </c>
      <c r="X408" s="65">
        <f t="shared" si="479"/>
        <v>0</v>
      </c>
      <c r="Y408" s="65">
        <f t="shared" si="480"/>
        <v>0</v>
      </c>
      <c r="Z408" s="65">
        <f t="shared" si="481"/>
        <v>0</v>
      </c>
      <c r="AA408" s="65">
        <f t="shared" si="482"/>
        <v>0</v>
      </c>
      <c r="AB408" s="65">
        <f t="shared" si="483"/>
        <v>0</v>
      </c>
    </row>
    <row r="409" spans="1:28" x14ac:dyDescent="0.25">
      <c r="A409" s="61"/>
      <c r="B409" s="49"/>
      <c r="C409" s="53"/>
      <c r="D409" s="51"/>
      <c r="E409" s="51"/>
      <c r="F409" s="51"/>
      <c r="G409" s="67">
        <f t="shared" si="484"/>
        <v>0</v>
      </c>
      <c r="H409" s="49"/>
      <c r="I409" s="67">
        <f t="shared" si="485"/>
        <v>0</v>
      </c>
      <c r="J409" s="66">
        <f>IF(ISBLANK($B409),0,VLOOKUP($B409,Listen!$A$2:$C$44,2,FALSE))</f>
        <v>0</v>
      </c>
      <c r="K409" s="66">
        <f>IF(ISBLANK($B409),0,VLOOKUP($B409,Listen!$A$2:$C$44,3,FALSE))</f>
        <v>0</v>
      </c>
      <c r="L409" s="54">
        <f t="shared" si="486"/>
        <v>0</v>
      </c>
      <c r="M409" s="54">
        <f t="shared" si="504"/>
        <v>0</v>
      </c>
      <c r="N409" s="54">
        <f t="shared" si="505"/>
        <v>0</v>
      </c>
      <c r="O409" s="54">
        <f t="shared" ref="O409" si="510">N409</f>
        <v>0</v>
      </c>
      <c r="P409" s="54">
        <f t="shared" si="506"/>
        <v>0</v>
      </c>
      <c r="Q409" s="54">
        <f t="shared" si="488"/>
        <v>0</v>
      </c>
      <c r="R409" s="54">
        <f t="shared" si="489"/>
        <v>0</v>
      </c>
      <c r="S409" s="65">
        <f t="shared" si="442"/>
        <v>0</v>
      </c>
      <c r="T409" s="65">
        <f>IF(C409=A_Stammdaten!$B$9,$I409-D_SAV!$U409,HLOOKUP(A_Stammdaten!$B$9-1,$V$4:$AB$2004,ROW(C409)-3,FALSE)-$U409)</f>
        <v>0</v>
      </c>
      <c r="U409" s="65">
        <f>HLOOKUP(A_Stammdaten!$B$9,$V$4:$AB$2004,ROW(C409)-3,FALSE)</f>
        <v>0</v>
      </c>
      <c r="V409" s="65">
        <f t="shared" si="477"/>
        <v>0</v>
      </c>
      <c r="W409" s="65">
        <f t="shared" si="478"/>
        <v>0</v>
      </c>
      <c r="X409" s="65">
        <f t="shared" si="479"/>
        <v>0</v>
      </c>
      <c r="Y409" s="65">
        <f t="shared" si="480"/>
        <v>0</v>
      </c>
      <c r="Z409" s="65">
        <f t="shared" si="481"/>
        <v>0</v>
      </c>
      <c r="AA409" s="65">
        <f t="shared" si="482"/>
        <v>0</v>
      </c>
      <c r="AB409" s="65">
        <f t="shared" si="483"/>
        <v>0</v>
      </c>
    </row>
    <row r="410" spans="1:28" x14ac:dyDescent="0.25">
      <c r="A410" s="61"/>
      <c r="B410" s="49"/>
      <c r="C410" s="53"/>
      <c r="D410" s="51"/>
      <c r="E410" s="51"/>
      <c r="F410" s="51"/>
      <c r="G410" s="67">
        <f t="shared" si="484"/>
        <v>0</v>
      </c>
      <c r="H410" s="49"/>
      <c r="I410" s="67">
        <f t="shared" si="485"/>
        <v>0</v>
      </c>
      <c r="J410" s="66">
        <f>IF(ISBLANK($B410),0,VLOOKUP($B410,Listen!$A$2:$C$44,2,FALSE))</f>
        <v>0</v>
      </c>
      <c r="K410" s="66">
        <f>IF(ISBLANK($B410),0,VLOOKUP($B410,Listen!$A$2:$C$44,3,FALSE))</f>
        <v>0</v>
      </c>
      <c r="L410" s="54">
        <f t="shared" si="486"/>
        <v>0</v>
      </c>
      <c r="M410" s="54">
        <f t="shared" si="504"/>
        <v>0</v>
      </c>
      <c r="N410" s="54">
        <f t="shared" si="505"/>
        <v>0</v>
      </c>
      <c r="O410" s="54">
        <f t="shared" ref="O410" si="511">N410</f>
        <v>0</v>
      </c>
      <c r="P410" s="54">
        <f t="shared" si="506"/>
        <v>0</v>
      </c>
      <c r="Q410" s="54">
        <f t="shared" si="488"/>
        <v>0</v>
      </c>
      <c r="R410" s="54">
        <f t="shared" si="489"/>
        <v>0</v>
      </c>
      <c r="S410" s="65">
        <f t="shared" si="442"/>
        <v>0</v>
      </c>
      <c r="T410" s="65">
        <f>IF(C410=A_Stammdaten!$B$9,$I410-D_SAV!$U410,HLOOKUP(A_Stammdaten!$B$9-1,$V$4:$AB$2004,ROW(C410)-3,FALSE)-$U410)</f>
        <v>0</v>
      </c>
      <c r="U410" s="65">
        <f>HLOOKUP(A_Stammdaten!$B$9,$V$4:$AB$2004,ROW(C410)-3,FALSE)</f>
        <v>0</v>
      </c>
      <c r="V410" s="65">
        <f t="shared" si="477"/>
        <v>0</v>
      </c>
      <c r="W410" s="65">
        <f t="shared" si="478"/>
        <v>0</v>
      </c>
      <c r="X410" s="65">
        <f t="shared" si="479"/>
        <v>0</v>
      </c>
      <c r="Y410" s="65">
        <f t="shared" si="480"/>
        <v>0</v>
      </c>
      <c r="Z410" s="65">
        <f t="shared" si="481"/>
        <v>0</v>
      </c>
      <c r="AA410" s="65">
        <f t="shared" si="482"/>
        <v>0</v>
      </c>
      <c r="AB410" s="65">
        <f t="shared" si="483"/>
        <v>0</v>
      </c>
    </row>
    <row r="411" spans="1:28" x14ac:dyDescent="0.25">
      <c r="A411" s="61"/>
      <c r="B411" s="49"/>
      <c r="C411" s="53"/>
      <c r="D411" s="51"/>
      <c r="E411" s="51"/>
      <c r="F411" s="51"/>
      <c r="G411" s="67">
        <f t="shared" si="484"/>
        <v>0</v>
      </c>
      <c r="H411" s="49"/>
      <c r="I411" s="67">
        <f t="shared" si="485"/>
        <v>0</v>
      </c>
      <c r="J411" s="66">
        <f>IF(ISBLANK($B411),0,VLOOKUP($B411,Listen!$A$2:$C$44,2,FALSE))</f>
        <v>0</v>
      </c>
      <c r="K411" s="66">
        <f>IF(ISBLANK($B411),0,VLOOKUP($B411,Listen!$A$2:$C$44,3,FALSE))</f>
        <v>0</v>
      </c>
      <c r="L411" s="54">
        <f t="shared" si="486"/>
        <v>0</v>
      </c>
      <c r="M411" s="54">
        <f t="shared" si="504"/>
        <v>0</v>
      </c>
      <c r="N411" s="54">
        <f t="shared" si="505"/>
        <v>0</v>
      </c>
      <c r="O411" s="54">
        <f t="shared" ref="O411" si="512">N411</f>
        <v>0</v>
      </c>
      <c r="P411" s="54">
        <f t="shared" si="506"/>
        <v>0</v>
      </c>
      <c r="Q411" s="54">
        <f t="shared" si="488"/>
        <v>0</v>
      </c>
      <c r="R411" s="54">
        <f t="shared" si="489"/>
        <v>0</v>
      </c>
      <c r="S411" s="65">
        <f t="shared" si="442"/>
        <v>0</v>
      </c>
      <c r="T411" s="65">
        <f>IF(C411=A_Stammdaten!$B$9,$I411-D_SAV!$U411,HLOOKUP(A_Stammdaten!$B$9-1,$V$4:$AB$2004,ROW(C411)-3,FALSE)-$U411)</f>
        <v>0</v>
      </c>
      <c r="U411" s="65">
        <f>HLOOKUP(A_Stammdaten!$B$9,$V$4:$AB$2004,ROW(C411)-3,FALSE)</f>
        <v>0</v>
      </c>
      <c r="V411" s="65">
        <f t="shared" si="477"/>
        <v>0</v>
      </c>
      <c r="W411" s="65">
        <f t="shared" si="478"/>
        <v>0</v>
      </c>
      <c r="X411" s="65">
        <f t="shared" si="479"/>
        <v>0</v>
      </c>
      <c r="Y411" s="65">
        <f t="shared" si="480"/>
        <v>0</v>
      </c>
      <c r="Z411" s="65">
        <f t="shared" si="481"/>
        <v>0</v>
      </c>
      <c r="AA411" s="65">
        <f t="shared" si="482"/>
        <v>0</v>
      </c>
      <c r="AB411" s="65">
        <f t="shared" si="483"/>
        <v>0</v>
      </c>
    </row>
    <row r="412" spans="1:28" x14ac:dyDescent="0.25">
      <c r="A412" s="61"/>
      <c r="B412" s="49"/>
      <c r="C412" s="53"/>
      <c r="D412" s="51"/>
      <c r="E412" s="51"/>
      <c r="F412" s="51"/>
      <c r="G412" s="67">
        <f t="shared" si="484"/>
        <v>0</v>
      </c>
      <c r="H412" s="49"/>
      <c r="I412" s="67">
        <f t="shared" si="485"/>
        <v>0</v>
      </c>
      <c r="J412" s="66">
        <f>IF(ISBLANK($B412),0,VLOOKUP($B412,Listen!$A$2:$C$44,2,FALSE))</f>
        <v>0</v>
      </c>
      <c r="K412" s="66">
        <f>IF(ISBLANK($B412),0,VLOOKUP($B412,Listen!$A$2:$C$44,3,FALSE))</f>
        <v>0</v>
      </c>
      <c r="L412" s="54">
        <f t="shared" si="486"/>
        <v>0</v>
      </c>
      <c r="M412" s="54">
        <f t="shared" si="504"/>
        <v>0</v>
      </c>
      <c r="N412" s="54">
        <f t="shared" si="505"/>
        <v>0</v>
      </c>
      <c r="O412" s="54">
        <f t="shared" ref="O412" si="513">N412</f>
        <v>0</v>
      </c>
      <c r="P412" s="54">
        <f t="shared" si="506"/>
        <v>0</v>
      </c>
      <c r="Q412" s="54">
        <f t="shared" si="488"/>
        <v>0</v>
      </c>
      <c r="R412" s="54">
        <f t="shared" si="489"/>
        <v>0</v>
      </c>
      <c r="S412" s="65">
        <f t="shared" si="442"/>
        <v>0</v>
      </c>
      <c r="T412" s="65">
        <f>IF(C412=A_Stammdaten!$B$9,$I412-D_SAV!$U412,HLOOKUP(A_Stammdaten!$B$9-1,$V$4:$AB$2004,ROW(C412)-3,FALSE)-$U412)</f>
        <v>0</v>
      </c>
      <c r="U412" s="65">
        <f>HLOOKUP(A_Stammdaten!$B$9,$V$4:$AB$2004,ROW(C412)-3,FALSE)</f>
        <v>0</v>
      </c>
      <c r="V412" s="65">
        <f t="shared" si="477"/>
        <v>0</v>
      </c>
      <c r="W412" s="65">
        <f t="shared" si="478"/>
        <v>0</v>
      </c>
      <c r="X412" s="65">
        <f t="shared" si="479"/>
        <v>0</v>
      </c>
      <c r="Y412" s="65">
        <f t="shared" si="480"/>
        <v>0</v>
      </c>
      <c r="Z412" s="65">
        <f t="shared" si="481"/>
        <v>0</v>
      </c>
      <c r="AA412" s="65">
        <f t="shared" si="482"/>
        <v>0</v>
      </c>
      <c r="AB412" s="65">
        <f t="shared" si="483"/>
        <v>0</v>
      </c>
    </row>
    <row r="413" spans="1:28" x14ac:dyDescent="0.25">
      <c r="A413" s="61"/>
      <c r="B413" s="49"/>
      <c r="C413" s="53"/>
      <c r="D413" s="51"/>
      <c r="E413" s="51"/>
      <c r="F413" s="51"/>
      <c r="G413" s="67">
        <f t="shared" si="484"/>
        <v>0</v>
      </c>
      <c r="H413" s="49"/>
      <c r="I413" s="67">
        <f t="shared" si="485"/>
        <v>0</v>
      </c>
      <c r="J413" s="66">
        <f>IF(ISBLANK($B413),0,VLOOKUP($B413,Listen!$A$2:$C$44,2,FALSE))</f>
        <v>0</v>
      </c>
      <c r="K413" s="66">
        <f>IF(ISBLANK($B413),0,VLOOKUP($B413,Listen!$A$2:$C$44,3,FALSE))</f>
        <v>0</v>
      </c>
      <c r="L413" s="54">
        <f t="shared" si="486"/>
        <v>0</v>
      </c>
      <c r="M413" s="54">
        <f t="shared" si="504"/>
        <v>0</v>
      </c>
      <c r="N413" s="54">
        <f t="shared" si="505"/>
        <v>0</v>
      </c>
      <c r="O413" s="54">
        <f t="shared" ref="O413" si="514">N413</f>
        <v>0</v>
      </c>
      <c r="P413" s="54">
        <f t="shared" si="506"/>
        <v>0</v>
      </c>
      <c r="Q413" s="54">
        <f t="shared" si="488"/>
        <v>0</v>
      </c>
      <c r="R413" s="54">
        <f t="shared" si="489"/>
        <v>0</v>
      </c>
      <c r="S413" s="65">
        <f t="shared" si="442"/>
        <v>0</v>
      </c>
      <c r="T413" s="65">
        <f>IF(C413=A_Stammdaten!$B$9,$I413-D_SAV!$U413,HLOOKUP(A_Stammdaten!$B$9-1,$V$4:$AB$2004,ROW(C413)-3,FALSE)-$U413)</f>
        <v>0</v>
      </c>
      <c r="U413" s="65">
        <f>HLOOKUP(A_Stammdaten!$B$9,$V$4:$AB$2004,ROW(C413)-3,FALSE)</f>
        <v>0</v>
      </c>
      <c r="V413" s="65">
        <f t="shared" si="477"/>
        <v>0</v>
      </c>
      <c r="W413" s="65">
        <f t="shared" si="478"/>
        <v>0</v>
      </c>
      <c r="X413" s="65">
        <f t="shared" si="479"/>
        <v>0</v>
      </c>
      <c r="Y413" s="65">
        <f t="shared" si="480"/>
        <v>0</v>
      </c>
      <c r="Z413" s="65">
        <f t="shared" si="481"/>
        <v>0</v>
      </c>
      <c r="AA413" s="65">
        <f t="shared" si="482"/>
        <v>0</v>
      </c>
      <c r="AB413" s="65">
        <f t="shared" si="483"/>
        <v>0</v>
      </c>
    </row>
    <row r="414" spans="1:28" x14ac:dyDescent="0.25">
      <c r="A414" s="61"/>
      <c r="B414" s="49"/>
      <c r="C414" s="53"/>
      <c r="D414" s="51"/>
      <c r="E414" s="51"/>
      <c r="F414" s="51"/>
      <c r="G414" s="67">
        <f t="shared" si="484"/>
        <v>0</v>
      </c>
      <c r="H414" s="49"/>
      <c r="I414" s="67">
        <f t="shared" si="485"/>
        <v>0</v>
      </c>
      <c r="J414" s="66">
        <f>IF(ISBLANK($B414),0,VLOOKUP($B414,Listen!$A$2:$C$44,2,FALSE))</f>
        <v>0</v>
      </c>
      <c r="K414" s="66">
        <f>IF(ISBLANK($B414),0,VLOOKUP($B414,Listen!$A$2:$C$44,3,FALSE))</f>
        <v>0</v>
      </c>
      <c r="L414" s="54">
        <f t="shared" si="486"/>
        <v>0</v>
      </c>
      <c r="M414" s="54">
        <f t="shared" si="504"/>
        <v>0</v>
      </c>
      <c r="N414" s="54">
        <f t="shared" si="505"/>
        <v>0</v>
      </c>
      <c r="O414" s="54">
        <f t="shared" ref="O414" si="515">N414</f>
        <v>0</v>
      </c>
      <c r="P414" s="54">
        <f t="shared" si="506"/>
        <v>0</v>
      </c>
      <c r="Q414" s="54">
        <f t="shared" si="488"/>
        <v>0</v>
      </c>
      <c r="R414" s="54">
        <f t="shared" si="489"/>
        <v>0</v>
      </c>
      <c r="S414" s="65">
        <f t="shared" si="442"/>
        <v>0</v>
      </c>
      <c r="T414" s="65">
        <f>IF(C414=A_Stammdaten!$B$9,$I414-D_SAV!$U414,HLOOKUP(A_Stammdaten!$B$9-1,$V$4:$AB$2004,ROW(C414)-3,FALSE)-$U414)</f>
        <v>0</v>
      </c>
      <c r="U414" s="65">
        <f>HLOOKUP(A_Stammdaten!$B$9,$V$4:$AB$2004,ROW(C414)-3,FALSE)</f>
        <v>0</v>
      </c>
      <c r="V414" s="65">
        <f t="shared" si="477"/>
        <v>0</v>
      </c>
      <c r="W414" s="65">
        <f t="shared" si="478"/>
        <v>0</v>
      </c>
      <c r="X414" s="65">
        <f t="shared" si="479"/>
        <v>0</v>
      </c>
      <c r="Y414" s="65">
        <f t="shared" si="480"/>
        <v>0</v>
      </c>
      <c r="Z414" s="65">
        <f t="shared" si="481"/>
        <v>0</v>
      </c>
      <c r="AA414" s="65">
        <f t="shared" si="482"/>
        <v>0</v>
      </c>
      <c r="AB414" s="65">
        <f t="shared" si="483"/>
        <v>0</v>
      </c>
    </row>
    <row r="415" spans="1:28" x14ac:dyDescent="0.25">
      <c r="A415" s="61"/>
      <c r="B415" s="49"/>
      <c r="C415" s="53"/>
      <c r="D415" s="51"/>
      <c r="E415" s="51"/>
      <c r="F415" s="51"/>
      <c r="G415" s="67">
        <f t="shared" si="484"/>
        <v>0</v>
      </c>
      <c r="H415" s="49"/>
      <c r="I415" s="67">
        <f t="shared" si="485"/>
        <v>0</v>
      </c>
      <c r="J415" s="66">
        <f>IF(ISBLANK($B415),0,VLOOKUP($B415,Listen!$A$2:$C$44,2,FALSE))</f>
        <v>0</v>
      </c>
      <c r="K415" s="66">
        <f>IF(ISBLANK($B415),0,VLOOKUP($B415,Listen!$A$2:$C$44,3,FALSE))</f>
        <v>0</v>
      </c>
      <c r="L415" s="54">
        <f t="shared" si="486"/>
        <v>0</v>
      </c>
      <c r="M415" s="54">
        <f t="shared" si="504"/>
        <v>0</v>
      </c>
      <c r="N415" s="54">
        <f t="shared" si="505"/>
        <v>0</v>
      </c>
      <c r="O415" s="54">
        <f t="shared" ref="O415" si="516">N415</f>
        <v>0</v>
      </c>
      <c r="P415" s="54">
        <f t="shared" si="506"/>
        <v>0</v>
      </c>
      <c r="Q415" s="54">
        <f t="shared" si="488"/>
        <v>0</v>
      </c>
      <c r="R415" s="54">
        <f t="shared" si="489"/>
        <v>0</v>
      </c>
      <c r="S415" s="65">
        <f t="shared" si="442"/>
        <v>0</v>
      </c>
      <c r="T415" s="65">
        <f>IF(C415=A_Stammdaten!$B$9,$I415-D_SAV!$U415,HLOOKUP(A_Stammdaten!$B$9-1,$V$4:$AB$2004,ROW(C415)-3,FALSE)-$U415)</f>
        <v>0</v>
      </c>
      <c r="U415" s="65">
        <f>HLOOKUP(A_Stammdaten!$B$9,$V$4:$AB$2004,ROW(C415)-3,FALSE)</f>
        <v>0</v>
      </c>
      <c r="V415" s="65">
        <f t="shared" si="477"/>
        <v>0</v>
      </c>
      <c r="W415" s="65">
        <f t="shared" si="478"/>
        <v>0</v>
      </c>
      <c r="X415" s="65">
        <f t="shared" si="479"/>
        <v>0</v>
      </c>
      <c r="Y415" s="65">
        <f t="shared" si="480"/>
        <v>0</v>
      </c>
      <c r="Z415" s="65">
        <f t="shared" si="481"/>
        <v>0</v>
      </c>
      <c r="AA415" s="65">
        <f t="shared" si="482"/>
        <v>0</v>
      </c>
      <c r="AB415" s="65">
        <f t="shared" si="483"/>
        <v>0</v>
      </c>
    </row>
    <row r="416" spans="1:28" x14ac:dyDescent="0.25">
      <c r="A416" s="61"/>
      <c r="B416" s="49"/>
      <c r="C416" s="53"/>
      <c r="D416" s="51"/>
      <c r="E416" s="51"/>
      <c r="F416" s="51"/>
      <c r="G416" s="67">
        <f t="shared" si="484"/>
        <v>0</v>
      </c>
      <c r="H416" s="49"/>
      <c r="I416" s="67">
        <f t="shared" si="485"/>
        <v>0</v>
      </c>
      <c r="J416" s="66">
        <f>IF(ISBLANK($B416),0,VLOOKUP($B416,Listen!$A$2:$C$44,2,FALSE))</f>
        <v>0</v>
      </c>
      <c r="K416" s="66">
        <f>IF(ISBLANK($B416),0,VLOOKUP($B416,Listen!$A$2:$C$44,3,FALSE))</f>
        <v>0</v>
      </c>
      <c r="L416" s="54">
        <f t="shared" si="486"/>
        <v>0</v>
      </c>
      <c r="M416" s="54">
        <f t="shared" si="504"/>
        <v>0</v>
      </c>
      <c r="N416" s="54">
        <f t="shared" si="505"/>
        <v>0</v>
      </c>
      <c r="O416" s="54">
        <f t="shared" ref="O416" si="517">N416</f>
        <v>0</v>
      </c>
      <c r="P416" s="54">
        <f t="shared" si="506"/>
        <v>0</v>
      </c>
      <c r="Q416" s="54">
        <f t="shared" si="488"/>
        <v>0</v>
      </c>
      <c r="R416" s="54">
        <f t="shared" si="489"/>
        <v>0</v>
      </c>
      <c r="S416" s="65">
        <f t="shared" si="442"/>
        <v>0</v>
      </c>
      <c r="T416" s="65">
        <f>IF(C416=A_Stammdaten!$B$9,$I416-D_SAV!$U416,HLOOKUP(A_Stammdaten!$B$9-1,$V$4:$AB$2004,ROW(C416)-3,FALSE)-$U416)</f>
        <v>0</v>
      </c>
      <c r="U416" s="65">
        <f>HLOOKUP(A_Stammdaten!$B$9,$V$4:$AB$2004,ROW(C416)-3,FALSE)</f>
        <v>0</v>
      </c>
      <c r="V416" s="65">
        <f t="shared" si="477"/>
        <v>0</v>
      </c>
      <c r="W416" s="65">
        <f t="shared" si="478"/>
        <v>0</v>
      </c>
      <c r="X416" s="65">
        <f t="shared" si="479"/>
        <v>0</v>
      </c>
      <c r="Y416" s="65">
        <f t="shared" si="480"/>
        <v>0</v>
      </c>
      <c r="Z416" s="65">
        <f t="shared" si="481"/>
        <v>0</v>
      </c>
      <c r="AA416" s="65">
        <f t="shared" si="482"/>
        <v>0</v>
      </c>
      <c r="AB416" s="65">
        <f t="shared" si="483"/>
        <v>0</v>
      </c>
    </row>
    <row r="417" spans="1:28" x14ac:dyDescent="0.25">
      <c r="A417" s="61"/>
      <c r="B417" s="49"/>
      <c r="C417" s="53"/>
      <c r="D417" s="51"/>
      <c r="E417" s="51"/>
      <c r="F417" s="51"/>
      <c r="G417" s="67">
        <f t="shared" si="484"/>
        <v>0</v>
      </c>
      <c r="H417" s="49"/>
      <c r="I417" s="67">
        <f t="shared" si="485"/>
        <v>0</v>
      </c>
      <c r="J417" s="66">
        <f>IF(ISBLANK($B417),0,VLOOKUP($B417,Listen!$A$2:$C$44,2,FALSE))</f>
        <v>0</v>
      </c>
      <c r="K417" s="66">
        <f>IF(ISBLANK($B417),0,VLOOKUP($B417,Listen!$A$2:$C$44,3,FALSE))</f>
        <v>0</v>
      </c>
      <c r="L417" s="54">
        <f t="shared" si="486"/>
        <v>0</v>
      </c>
      <c r="M417" s="54">
        <f t="shared" si="504"/>
        <v>0</v>
      </c>
      <c r="N417" s="54">
        <f t="shared" si="505"/>
        <v>0</v>
      </c>
      <c r="O417" s="54">
        <f t="shared" ref="O417" si="518">N417</f>
        <v>0</v>
      </c>
      <c r="P417" s="54">
        <f t="shared" si="506"/>
        <v>0</v>
      </c>
      <c r="Q417" s="54">
        <f t="shared" si="488"/>
        <v>0</v>
      </c>
      <c r="R417" s="54">
        <f t="shared" si="489"/>
        <v>0</v>
      </c>
      <c r="S417" s="65">
        <f t="shared" si="442"/>
        <v>0</v>
      </c>
      <c r="T417" s="65">
        <f>IF(C417=A_Stammdaten!$B$9,$I417-D_SAV!$U417,HLOOKUP(A_Stammdaten!$B$9-1,$V$4:$AB$2004,ROW(C417)-3,FALSE)-$U417)</f>
        <v>0</v>
      </c>
      <c r="U417" s="65">
        <f>HLOOKUP(A_Stammdaten!$B$9,$V$4:$AB$2004,ROW(C417)-3,FALSE)</f>
        <v>0</v>
      </c>
      <c r="V417" s="65">
        <f t="shared" si="477"/>
        <v>0</v>
      </c>
      <c r="W417" s="65">
        <f t="shared" si="478"/>
        <v>0</v>
      </c>
      <c r="X417" s="65">
        <f t="shared" si="479"/>
        <v>0</v>
      </c>
      <c r="Y417" s="65">
        <f t="shared" si="480"/>
        <v>0</v>
      </c>
      <c r="Z417" s="65">
        <f t="shared" si="481"/>
        <v>0</v>
      </c>
      <c r="AA417" s="65">
        <f t="shared" si="482"/>
        <v>0</v>
      </c>
      <c r="AB417" s="65">
        <f t="shared" si="483"/>
        <v>0</v>
      </c>
    </row>
    <row r="418" spans="1:28" x14ac:dyDescent="0.25">
      <c r="A418" s="61"/>
      <c r="B418" s="49"/>
      <c r="C418" s="53"/>
      <c r="D418" s="51"/>
      <c r="E418" s="51"/>
      <c r="F418" s="51"/>
      <c r="G418" s="67">
        <f t="shared" si="484"/>
        <v>0</v>
      </c>
      <c r="H418" s="49"/>
      <c r="I418" s="67">
        <f t="shared" si="485"/>
        <v>0</v>
      </c>
      <c r="J418" s="66">
        <f>IF(ISBLANK($B418),0,VLOOKUP($B418,Listen!$A$2:$C$44,2,FALSE))</f>
        <v>0</v>
      </c>
      <c r="K418" s="66">
        <f>IF(ISBLANK($B418),0,VLOOKUP($B418,Listen!$A$2:$C$44,3,FALSE))</f>
        <v>0</v>
      </c>
      <c r="L418" s="54">
        <f t="shared" si="486"/>
        <v>0</v>
      </c>
      <c r="M418" s="54">
        <f t="shared" si="504"/>
        <v>0</v>
      </c>
      <c r="N418" s="54">
        <f t="shared" si="505"/>
        <v>0</v>
      </c>
      <c r="O418" s="54">
        <f t="shared" ref="O418" si="519">N418</f>
        <v>0</v>
      </c>
      <c r="P418" s="54">
        <f t="shared" si="506"/>
        <v>0</v>
      </c>
      <c r="Q418" s="54">
        <f t="shared" si="488"/>
        <v>0</v>
      </c>
      <c r="R418" s="54">
        <f t="shared" si="489"/>
        <v>0</v>
      </c>
      <c r="S418" s="65">
        <f t="shared" si="442"/>
        <v>0</v>
      </c>
      <c r="T418" s="65">
        <f>IF(C418=A_Stammdaten!$B$9,$I418-D_SAV!$U418,HLOOKUP(A_Stammdaten!$B$9-1,$V$4:$AB$2004,ROW(C418)-3,FALSE)-$U418)</f>
        <v>0</v>
      </c>
      <c r="U418" s="65">
        <f>HLOOKUP(A_Stammdaten!$B$9,$V$4:$AB$2004,ROW(C418)-3,FALSE)</f>
        <v>0</v>
      </c>
      <c r="V418" s="65">
        <f t="shared" si="477"/>
        <v>0</v>
      </c>
      <c r="W418" s="65">
        <f t="shared" si="478"/>
        <v>0</v>
      </c>
      <c r="X418" s="65">
        <f t="shared" si="479"/>
        <v>0</v>
      </c>
      <c r="Y418" s="65">
        <f t="shared" si="480"/>
        <v>0</v>
      </c>
      <c r="Z418" s="65">
        <f t="shared" si="481"/>
        <v>0</v>
      </c>
      <c r="AA418" s="65">
        <f t="shared" si="482"/>
        <v>0</v>
      </c>
      <c r="AB418" s="65">
        <f t="shared" si="483"/>
        <v>0</v>
      </c>
    </row>
    <row r="419" spans="1:28" x14ac:dyDescent="0.25">
      <c r="A419" s="61"/>
      <c r="B419" s="49"/>
      <c r="C419" s="53"/>
      <c r="D419" s="51"/>
      <c r="E419" s="51"/>
      <c r="F419" s="51"/>
      <c r="G419" s="67">
        <f t="shared" si="484"/>
        <v>0</v>
      </c>
      <c r="H419" s="49"/>
      <c r="I419" s="67">
        <f t="shared" si="485"/>
        <v>0</v>
      </c>
      <c r="J419" s="66">
        <f>IF(ISBLANK($B419),0,VLOOKUP($B419,Listen!$A$2:$C$44,2,FALSE))</f>
        <v>0</v>
      </c>
      <c r="K419" s="66">
        <f>IF(ISBLANK($B419),0,VLOOKUP($B419,Listen!$A$2:$C$44,3,FALSE))</f>
        <v>0</v>
      </c>
      <c r="L419" s="54">
        <f t="shared" si="486"/>
        <v>0</v>
      </c>
      <c r="M419" s="54">
        <f t="shared" si="504"/>
        <v>0</v>
      </c>
      <c r="N419" s="54">
        <f t="shared" si="505"/>
        <v>0</v>
      </c>
      <c r="O419" s="54">
        <f t="shared" ref="O419" si="520">N419</f>
        <v>0</v>
      </c>
      <c r="P419" s="54">
        <f t="shared" si="506"/>
        <v>0</v>
      </c>
      <c r="Q419" s="54">
        <f t="shared" si="488"/>
        <v>0</v>
      </c>
      <c r="R419" s="54">
        <f t="shared" si="489"/>
        <v>0</v>
      </c>
      <c r="S419" s="65">
        <f t="shared" ref="S419:S482" si="521">U419+T419</f>
        <v>0</v>
      </c>
      <c r="T419" s="65">
        <f>IF(C419=A_Stammdaten!$B$9,$I419-D_SAV!$U419,HLOOKUP(A_Stammdaten!$B$9-1,$V$4:$AB$2004,ROW(C419)-3,FALSE)-$U419)</f>
        <v>0</v>
      </c>
      <c r="U419" s="65">
        <f>HLOOKUP(A_Stammdaten!$B$9,$V$4:$AB$2004,ROW(C419)-3,FALSE)</f>
        <v>0</v>
      </c>
      <c r="V419" s="65">
        <f t="shared" si="477"/>
        <v>0</v>
      </c>
      <c r="W419" s="65">
        <f t="shared" si="478"/>
        <v>0</v>
      </c>
      <c r="X419" s="65">
        <f t="shared" si="479"/>
        <v>0</v>
      </c>
      <c r="Y419" s="65">
        <f t="shared" si="480"/>
        <v>0</v>
      </c>
      <c r="Z419" s="65">
        <f t="shared" si="481"/>
        <v>0</v>
      </c>
      <c r="AA419" s="65">
        <f t="shared" si="482"/>
        <v>0</v>
      </c>
      <c r="AB419" s="65">
        <f t="shared" si="483"/>
        <v>0</v>
      </c>
    </row>
    <row r="420" spans="1:28" x14ac:dyDescent="0.25">
      <c r="A420" s="61"/>
      <c r="B420" s="49"/>
      <c r="C420" s="53"/>
      <c r="D420" s="51"/>
      <c r="E420" s="51"/>
      <c r="F420" s="51"/>
      <c r="G420" s="67">
        <f t="shared" si="484"/>
        <v>0</v>
      </c>
      <c r="H420" s="49"/>
      <c r="I420" s="67">
        <f t="shared" si="485"/>
        <v>0</v>
      </c>
      <c r="J420" s="66">
        <f>IF(ISBLANK($B420),0,VLOOKUP($B420,Listen!$A$2:$C$44,2,FALSE))</f>
        <v>0</v>
      </c>
      <c r="K420" s="66">
        <f>IF(ISBLANK($B420),0,VLOOKUP($B420,Listen!$A$2:$C$44,3,FALSE))</f>
        <v>0</v>
      </c>
      <c r="L420" s="54">
        <f t="shared" si="486"/>
        <v>0</v>
      </c>
      <c r="M420" s="54">
        <f t="shared" si="504"/>
        <v>0</v>
      </c>
      <c r="N420" s="54">
        <f t="shared" si="505"/>
        <v>0</v>
      </c>
      <c r="O420" s="54">
        <f t="shared" ref="O420" si="522">N420</f>
        <v>0</v>
      </c>
      <c r="P420" s="54">
        <f t="shared" si="506"/>
        <v>0</v>
      </c>
      <c r="Q420" s="54">
        <f t="shared" si="488"/>
        <v>0</v>
      </c>
      <c r="R420" s="54">
        <f t="shared" si="489"/>
        <v>0</v>
      </c>
      <c r="S420" s="65">
        <f t="shared" si="521"/>
        <v>0</v>
      </c>
      <c r="T420" s="65">
        <f>IF(C420=A_Stammdaten!$B$9,$I420-D_SAV!$U420,HLOOKUP(A_Stammdaten!$B$9-1,$V$4:$AB$2004,ROW(C420)-3,FALSE)-$U420)</f>
        <v>0</v>
      </c>
      <c r="U420" s="65">
        <f>HLOOKUP(A_Stammdaten!$B$9,$V$4:$AB$2004,ROW(C420)-3,FALSE)</f>
        <v>0</v>
      </c>
      <c r="V420" s="65">
        <f t="shared" si="477"/>
        <v>0</v>
      </c>
      <c r="W420" s="65">
        <f t="shared" si="478"/>
        <v>0</v>
      </c>
      <c r="X420" s="65">
        <f t="shared" si="479"/>
        <v>0</v>
      </c>
      <c r="Y420" s="65">
        <f t="shared" si="480"/>
        <v>0</v>
      </c>
      <c r="Z420" s="65">
        <f t="shared" si="481"/>
        <v>0</v>
      </c>
      <c r="AA420" s="65">
        <f t="shared" si="482"/>
        <v>0</v>
      </c>
      <c r="AB420" s="65">
        <f t="shared" si="483"/>
        <v>0</v>
      </c>
    </row>
    <row r="421" spans="1:28" x14ac:dyDescent="0.25">
      <c r="A421" s="61"/>
      <c r="B421" s="49"/>
      <c r="C421" s="53"/>
      <c r="D421" s="51"/>
      <c r="E421" s="51"/>
      <c r="F421" s="51"/>
      <c r="G421" s="67">
        <f t="shared" si="484"/>
        <v>0</v>
      </c>
      <c r="H421" s="49"/>
      <c r="I421" s="67">
        <f t="shared" si="485"/>
        <v>0</v>
      </c>
      <c r="J421" s="66">
        <f>IF(ISBLANK($B421),0,VLOOKUP($B421,Listen!$A$2:$C$44,2,FALSE))</f>
        <v>0</v>
      </c>
      <c r="K421" s="66">
        <f>IF(ISBLANK($B421),0,VLOOKUP($B421,Listen!$A$2:$C$44,3,FALSE))</f>
        <v>0</v>
      </c>
      <c r="L421" s="54">
        <f t="shared" si="486"/>
        <v>0</v>
      </c>
      <c r="M421" s="54">
        <f t="shared" si="504"/>
        <v>0</v>
      </c>
      <c r="N421" s="54">
        <f t="shared" si="505"/>
        <v>0</v>
      </c>
      <c r="O421" s="54">
        <f t="shared" ref="O421:P436" si="523">N421</f>
        <v>0</v>
      </c>
      <c r="P421" s="54">
        <f t="shared" si="523"/>
        <v>0</v>
      </c>
      <c r="Q421" s="54">
        <f t="shared" si="488"/>
        <v>0</v>
      </c>
      <c r="R421" s="54">
        <f t="shared" si="489"/>
        <v>0</v>
      </c>
      <c r="S421" s="65">
        <f t="shared" si="521"/>
        <v>0</v>
      </c>
      <c r="T421" s="65">
        <f>IF(C421=A_Stammdaten!$B$9,$I421-D_SAV!$U421,HLOOKUP(A_Stammdaten!$B$9-1,$V$4:$AB$2004,ROW(C421)-3,FALSE)-$U421)</f>
        <v>0</v>
      </c>
      <c r="U421" s="65">
        <f>HLOOKUP(A_Stammdaten!$B$9,$V$4:$AB$2004,ROW(C421)-3,FALSE)</f>
        <v>0</v>
      </c>
      <c r="V421" s="65">
        <f t="shared" si="477"/>
        <v>0</v>
      </c>
      <c r="W421" s="65">
        <f t="shared" si="478"/>
        <v>0</v>
      </c>
      <c r="X421" s="65">
        <f t="shared" si="479"/>
        <v>0</v>
      </c>
      <c r="Y421" s="65">
        <f t="shared" si="480"/>
        <v>0</v>
      </c>
      <c r="Z421" s="65">
        <f t="shared" si="481"/>
        <v>0</v>
      </c>
      <c r="AA421" s="65">
        <f t="shared" si="482"/>
        <v>0</v>
      </c>
      <c r="AB421" s="65">
        <f t="shared" si="483"/>
        <v>0</v>
      </c>
    </row>
    <row r="422" spans="1:28" x14ac:dyDescent="0.25">
      <c r="A422" s="61"/>
      <c r="B422" s="49"/>
      <c r="C422" s="53"/>
      <c r="D422" s="51"/>
      <c r="E422" s="51"/>
      <c r="F422" s="51"/>
      <c r="G422" s="67">
        <f t="shared" si="484"/>
        <v>0</v>
      </c>
      <c r="H422" s="49"/>
      <c r="I422" s="67">
        <f t="shared" si="485"/>
        <v>0</v>
      </c>
      <c r="J422" s="66">
        <f>IF(ISBLANK($B422),0,VLOOKUP($B422,Listen!$A$2:$C$44,2,FALSE))</f>
        <v>0</v>
      </c>
      <c r="K422" s="66">
        <f>IF(ISBLANK($B422),0,VLOOKUP($B422,Listen!$A$2:$C$44,3,FALSE))</f>
        <v>0</v>
      </c>
      <c r="L422" s="54">
        <f t="shared" si="486"/>
        <v>0</v>
      </c>
      <c r="M422" s="54">
        <f t="shared" si="504"/>
        <v>0</v>
      </c>
      <c r="N422" s="54">
        <f t="shared" si="505"/>
        <v>0</v>
      </c>
      <c r="O422" s="54">
        <f t="shared" ref="O422" si="524">N422</f>
        <v>0</v>
      </c>
      <c r="P422" s="54">
        <f t="shared" si="523"/>
        <v>0</v>
      </c>
      <c r="Q422" s="54">
        <f t="shared" si="488"/>
        <v>0</v>
      </c>
      <c r="R422" s="54">
        <f t="shared" si="489"/>
        <v>0</v>
      </c>
      <c r="S422" s="65">
        <f t="shared" si="521"/>
        <v>0</v>
      </c>
      <c r="T422" s="65">
        <f>IF(C422=A_Stammdaten!$B$9,$I422-D_SAV!$U422,HLOOKUP(A_Stammdaten!$B$9-1,$V$4:$AB$2004,ROW(C422)-3,FALSE)-$U422)</f>
        <v>0</v>
      </c>
      <c r="U422" s="65">
        <f>HLOOKUP(A_Stammdaten!$B$9,$V$4:$AB$2004,ROW(C422)-3,FALSE)</f>
        <v>0</v>
      </c>
      <c r="V422" s="65">
        <f t="shared" si="477"/>
        <v>0</v>
      </c>
      <c r="W422" s="65">
        <f t="shared" si="478"/>
        <v>0</v>
      </c>
      <c r="X422" s="65">
        <f t="shared" si="479"/>
        <v>0</v>
      </c>
      <c r="Y422" s="65">
        <f t="shared" si="480"/>
        <v>0</v>
      </c>
      <c r="Z422" s="65">
        <f t="shared" si="481"/>
        <v>0</v>
      </c>
      <c r="AA422" s="65">
        <f t="shared" si="482"/>
        <v>0</v>
      </c>
      <c r="AB422" s="65">
        <f t="shared" si="483"/>
        <v>0</v>
      </c>
    </row>
    <row r="423" spans="1:28" x14ac:dyDescent="0.25">
      <c r="A423" s="61"/>
      <c r="B423" s="49"/>
      <c r="C423" s="53"/>
      <c r="D423" s="51"/>
      <c r="E423" s="51"/>
      <c r="F423" s="51"/>
      <c r="G423" s="67">
        <f t="shared" si="484"/>
        <v>0</v>
      </c>
      <c r="H423" s="49"/>
      <c r="I423" s="67">
        <f t="shared" si="485"/>
        <v>0</v>
      </c>
      <c r="J423" s="66">
        <f>IF(ISBLANK($B423),0,VLOOKUP($B423,Listen!$A$2:$C$44,2,FALSE))</f>
        <v>0</v>
      </c>
      <c r="K423" s="66">
        <f>IF(ISBLANK($B423),0,VLOOKUP($B423,Listen!$A$2:$C$44,3,FALSE))</f>
        <v>0</v>
      </c>
      <c r="L423" s="54">
        <f t="shared" si="486"/>
        <v>0</v>
      </c>
      <c r="M423" s="54">
        <f t="shared" si="504"/>
        <v>0</v>
      </c>
      <c r="N423" s="54">
        <f t="shared" si="505"/>
        <v>0</v>
      </c>
      <c r="O423" s="54">
        <f t="shared" ref="O423" si="525">N423</f>
        <v>0</v>
      </c>
      <c r="P423" s="54">
        <f t="shared" si="523"/>
        <v>0</v>
      </c>
      <c r="Q423" s="54">
        <f t="shared" si="488"/>
        <v>0</v>
      </c>
      <c r="R423" s="54">
        <f t="shared" si="489"/>
        <v>0</v>
      </c>
      <c r="S423" s="65">
        <f t="shared" si="521"/>
        <v>0</v>
      </c>
      <c r="T423" s="65">
        <f>IF(C423=A_Stammdaten!$B$9,$I423-D_SAV!$U423,HLOOKUP(A_Stammdaten!$B$9-1,$V$4:$AB$2004,ROW(C423)-3,FALSE)-$U423)</f>
        <v>0</v>
      </c>
      <c r="U423" s="65">
        <f>HLOOKUP(A_Stammdaten!$B$9,$V$4:$AB$2004,ROW(C423)-3,FALSE)</f>
        <v>0</v>
      </c>
      <c r="V423" s="65">
        <f t="shared" si="477"/>
        <v>0</v>
      </c>
      <c r="W423" s="65">
        <f t="shared" si="478"/>
        <v>0</v>
      </c>
      <c r="X423" s="65">
        <f t="shared" si="479"/>
        <v>0</v>
      </c>
      <c r="Y423" s="65">
        <f t="shared" si="480"/>
        <v>0</v>
      </c>
      <c r="Z423" s="65">
        <f t="shared" si="481"/>
        <v>0</v>
      </c>
      <c r="AA423" s="65">
        <f t="shared" si="482"/>
        <v>0</v>
      </c>
      <c r="AB423" s="65">
        <f t="shared" si="483"/>
        <v>0</v>
      </c>
    </row>
    <row r="424" spans="1:28" x14ac:dyDescent="0.25">
      <c r="A424" s="61"/>
      <c r="B424" s="49"/>
      <c r="C424" s="53"/>
      <c r="D424" s="51"/>
      <c r="E424" s="51"/>
      <c r="F424" s="51"/>
      <c r="G424" s="67">
        <f t="shared" si="484"/>
        <v>0</v>
      </c>
      <c r="H424" s="49"/>
      <c r="I424" s="67">
        <f t="shared" si="485"/>
        <v>0</v>
      </c>
      <c r="J424" s="66">
        <f>IF(ISBLANK($B424),0,VLOOKUP($B424,Listen!$A$2:$C$44,2,FALSE))</f>
        <v>0</v>
      </c>
      <c r="K424" s="66">
        <f>IF(ISBLANK($B424),0,VLOOKUP($B424,Listen!$A$2:$C$44,3,FALSE))</f>
        <v>0</v>
      </c>
      <c r="L424" s="54">
        <f t="shared" si="486"/>
        <v>0</v>
      </c>
      <c r="M424" s="54">
        <f t="shared" si="504"/>
        <v>0</v>
      </c>
      <c r="N424" s="54">
        <f t="shared" si="505"/>
        <v>0</v>
      </c>
      <c r="O424" s="54">
        <f t="shared" ref="O424" si="526">N424</f>
        <v>0</v>
      </c>
      <c r="P424" s="54">
        <f t="shared" si="523"/>
        <v>0</v>
      </c>
      <c r="Q424" s="54">
        <f t="shared" si="488"/>
        <v>0</v>
      </c>
      <c r="R424" s="54">
        <f t="shared" si="489"/>
        <v>0</v>
      </c>
      <c r="S424" s="65">
        <f t="shared" si="521"/>
        <v>0</v>
      </c>
      <c r="T424" s="65">
        <f>IF(C424=A_Stammdaten!$B$9,$I424-D_SAV!$U424,HLOOKUP(A_Stammdaten!$B$9-1,$V$4:$AB$2004,ROW(C424)-3,FALSE)-$U424)</f>
        <v>0</v>
      </c>
      <c r="U424" s="65">
        <f>HLOOKUP(A_Stammdaten!$B$9,$V$4:$AB$2004,ROW(C424)-3,FALSE)</f>
        <v>0</v>
      </c>
      <c r="V424" s="65">
        <f t="shared" si="477"/>
        <v>0</v>
      </c>
      <c r="W424" s="65">
        <f t="shared" si="478"/>
        <v>0</v>
      </c>
      <c r="X424" s="65">
        <f t="shared" si="479"/>
        <v>0</v>
      </c>
      <c r="Y424" s="65">
        <f t="shared" si="480"/>
        <v>0</v>
      </c>
      <c r="Z424" s="65">
        <f t="shared" si="481"/>
        <v>0</v>
      </c>
      <c r="AA424" s="65">
        <f t="shared" si="482"/>
        <v>0</v>
      </c>
      <c r="AB424" s="65">
        <f t="shared" si="483"/>
        <v>0</v>
      </c>
    </row>
    <row r="425" spans="1:28" x14ac:dyDescent="0.25">
      <c r="A425" s="61"/>
      <c r="B425" s="49"/>
      <c r="C425" s="53"/>
      <c r="D425" s="51"/>
      <c r="E425" s="51"/>
      <c r="F425" s="51"/>
      <c r="G425" s="67">
        <f t="shared" si="484"/>
        <v>0</v>
      </c>
      <c r="H425" s="49"/>
      <c r="I425" s="67">
        <f t="shared" si="485"/>
        <v>0</v>
      </c>
      <c r="J425" s="66">
        <f>IF(ISBLANK($B425),0,VLOOKUP($B425,Listen!$A$2:$C$44,2,FALSE))</f>
        <v>0</v>
      </c>
      <c r="K425" s="66">
        <f>IF(ISBLANK($B425),0,VLOOKUP($B425,Listen!$A$2:$C$44,3,FALSE))</f>
        <v>0</v>
      </c>
      <c r="L425" s="54">
        <f t="shared" si="486"/>
        <v>0</v>
      </c>
      <c r="M425" s="54">
        <f t="shared" si="504"/>
        <v>0</v>
      </c>
      <c r="N425" s="54">
        <f t="shared" si="505"/>
        <v>0</v>
      </c>
      <c r="O425" s="54">
        <f t="shared" ref="O425" si="527">N425</f>
        <v>0</v>
      </c>
      <c r="P425" s="54">
        <f t="shared" si="523"/>
        <v>0</v>
      </c>
      <c r="Q425" s="54">
        <f t="shared" si="488"/>
        <v>0</v>
      </c>
      <c r="R425" s="54">
        <f t="shared" si="489"/>
        <v>0</v>
      </c>
      <c r="S425" s="65">
        <f t="shared" si="521"/>
        <v>0</v>
      </c>
      <c r="T425" s="65">
        <f>IF(C425=A_Stammdaten!$B$9,$I425-D_SAV!$U425,HLOOKUP(A_Stammdaten!$B$9-1,$V$4:$AB$2004,ROW(C425)-3,FALSE)-$U425)</f>
        <v>0</v>
      </c>
      <c r="U425" s="65">
        <f>HLOOKUP(A_Stammdaten!$B$9,$V$4:$AB$2004,ROW(C425)-3,FALSE)</f>
        <v>0</v>
      </c>
      <c r="V425" s="65">
        <f t="shared" si="477"/>
        <v>0</v>
      </c>
      <c r="W425" s="65">
        <f t="shared" si="478"/>
        <v>0</v>
      </c>
      <c r="X425" s="65">
        <f t="shared" si="479"/>
        <v>0</v>
      </c>
      <c r="Y425" s="65">
        <f t="shared" si="480"/>
        <v>0</v>
      </c>
      <c r="Z425" s="65">
        <f t="shared" si="481"/>
        <v>0</v>
      </c>
      <c r="AA425" s="65">
        <f t="shared" si="482"/>
        <v>0</v>
      </c>
      <c r="AB425" s="65">
        <f t="shared" si="483"/>
        <v>0</v>
      </c>
    </row>
    <row r="426" spans="1:28" x14ac:dyDescent="0.25">
      <c r="A426" s="61"/>
      <c r="B426" s="49"/>
      <c r="C426" s="53"/>
      <c r="D426" s="51"/>
      <c r="E426" s="51"/>
      <c r="F426" s="51"/>
      <c r="G426" s="67">
        <f t="shared" si="484"/>
        <v>0</v>
      </c>
      <c r="H426" s="49"/>
      <c r="I426" s="67">
        <f t="shared" si="485"/>
        <v>0</v>
      </c>
      <c r="J426" s="66">
        <f>IF(ISBLANK($B426),0,VLOOKUP($B426,Listen!$A$2:$C$44,2,FALSE))</f>
        <v>0</v>
      </c>
      <c r="K426" s="66">
        <f>IF(ISBLANK($B426),0,VLOOKUP($B426,Listen!$A$2:$C$44,3,FALSE))</f>
        <v>0</v>
      </c>
      <c r="L426" s="54">
        <f t="shared" si="486"/>
        <v>0</v>
      </c>
      <c r="M426" s="54">
        <f t="shared" si="504"/>
        <v>0</v>
      </c>
      <c r="N426" s="54">
        <f t="shared" si="505"/>
        <v>0</v>
      </c>
      <c r="O426" s="54">
        <f t="shared" ref="O426" si="528">N426</f>
        <v>0</v>
      </c>
      <c r="P426" s="54">
        <f t="shared" si="523"/>
        <v>0</v>
      </c>
      <c r="Q426" s="54">
        <f t="shared" si="488"/>
        <v>0</v>
      </c>
      <c r="R426" s="54">
        <f t="shared" si="489"/>
        <v>0</v>
      </c>
      <c r="S426" s="65">
        <f t="shared" si="521"/>
        <v>0</v>
      </c>
      <c r="T426" s="65">
        <f>IF(C426=A_Stammdaten!$B$9,$I426-D_SAV!$U426,HLOOKUP(A_Stammdaten!$B$9-1,$V$4:$AB$2004,ROW(C426)-3,FALSE)-$U426)</f>
        <v>0</v>
      </c>
      <c r="U426" s="65">
        <f>HLOOKUP(A_Stammdaten!$B$9,$V$4:$AB$2004,ROW(C426)-3,FALSE)</f>
        <v>0</v>
      </c>
      <c r="V426" s="65">
        <f t="shared" si="477"/>
        <v>0</v>
      </c>
      <c r="W426" s="65">
        <f t="shared" si="478"/>
        <v>0</v>
      </c>
      <c r="X426" s="65">
        <f t="shared" si="479"/>
        <v>0</v>
      </c>
      <c r="Y426" s="65">
        <f t="shared" si="480"/>
        <v>0</v>
      </c>
      <c r="Z426" s="65">
        <f t="shared" si="481"/>
        <v>0</v>
      </c>
      <c r="AA426" s="65">
        <f t="shared" si="482"/>
        <v>0</v>
      </c>
      <c r="AB426" s="65">
        <f t="shared" si="483"/>
        <v>0</v>
      </c>
    </row>
    <row r="427" spans="1:28" x14ac:dyDescent="0.25">
      <c r="A427" s="61"/>
      <c r="B427" s="49"/>
      <c r="C427" s="53"/>
      <c r="D427" s="51"/>
      <c r="E427" s="51"/>
      <c r="F427" s="51"/>
      <c r="G427" s="67">
        <f t="shared" si="484"/>
        <v>0</v>
      </c>
      <c r="H427" s="49"/>
      <c r="I427" s="67">
        <f t="shared" si="485"/>
        <v>0</v>
      </c>
      <c r="J427" s="66">
        <f>IF(ISBLANK($B427),0,VLOOKUP($B427,Listen!$A$2:$C$44,2,FALSE))</f>
        <v>0</v>
      </c>
      <c r="K427" s="66">
        <f>IF(ISBLANK($B427),0,VLOOKUP($B427,Listen!$A$2:$C$44,3,FALSE))</f>
        <v>0</v>
      </c>
      <c r="L427" s="54">
        <f t="shared" si="486"/>
        <v>0</v>
      </c>
      <c r="M427" s="54">
        <f t="shared" si="504"/>
        <v>0</v>
      </c>
      <c r="N427" s="54">
        <f t="shared" si="505"/>
        <v>0</v>
      </c>
      <c r="O427" s="54">
        <f t="shared" ref="O427" si="529">N427</f>
        <v>0</v>
      </c>
      <c r="P427" s="54">
        <f t="shared" si="523"/>
        <v>0</v>
      </c>
      <c r="Q427" s="54">
        <f t="shared" si="488"/>
        <v>0</v>
      </c>
      <c r="R427" s="54">
        <f t="shared" si="489"/>
        <v>0</v>
      </c>
      <c r="S427" s="65">
        <f t="shared" si="521"/>
        <v>0</v>
      </c>
      <c r="T427" s="65">
        <f>IF(C427=A_Stammdaten!$B$9,$I427-D_SAV!$U427,HLOOKUP(A_Stammdaten!$B$9-1,$V$4:$AB$2004,ROW(C427)-3,FALSE)-$U427)</f>
        <v>0</v>
      </c>
      <c r="U427" s="65">
        <f>HLOOKUP(A_Stammdaten!$B$9,$V$4:$AB$2004,ROW(C427)-3,FALSE)</f>
        <v>0</v>
      </c>
      <c r="V427" s="65">
        <f t="shared" si="477"/>
        <v>0</v>
      </c>
      <c r="W427" s="65">
        <f t="shared" si="478"/>
        <v>0</v>
      </c>
      <c r="X427" s="65">
        <f t="shared" si="479"/>
        <v>0</v>
      </c>
      <c r="Y427" s="65">
        <f t="shared" si="480"/>
        <v>0</v>
      </c>
      <c r="Z427" s="65">
        <f t="shared" si="481"/>
        <v>0</v>
      </c>
      <c r="AA427" s="65">
        <f t="shared" si="482"/>
        <v>0</v>
      </c>
      <c r="AB427" s="65">
        <f t="shared" si="483"/>
        <v>0</v>
      </c>
    </row>
    <row r="428" spans="1:28" x14ac:dyDescent="0.25">
      <c r="A428" s="61"/>
      <c r="B428" s="49"/>
      <c r="C428" s="53"/>
      <c r="D428" s="51"/>
      <c r="E428" s="51"/>
      <c r="F428" s="51"/>
      <c r="G428" s="67">
        <f t="shared" si="484"/>
        <v>0</v>
      </c>
      <c r="H428" s="49"/>
      <c r="I428" s="67">
        <f t="shared" si="485"/>
        <v>0</v>
      </c>
      <c r="J428" s="66">
        <f>IF(ISBLANK($B428),0,VLOOKUP($B428,Listen!$A$2:$C$44,2,FALSE))</f>
        <v>0</v>
      </c>
      <c r="K428" s="66">
        <f>IF(ISBLANK($B428),0,VLOOKUP($B428,Listen!$A$2:$C$44,3,FALSE))</f>
        <v>0</v>
      </c>
      <c r="L428" s="54">
        <f t="shared" si="486"/>
        <v>0</v>
      </c>
      <c r="M428" s="54">
        <f t="shared" si="504"/>
        <v>0</v>
      </c>
      <c r="N428" s="54">
        <f t="shared" si="505"/>
        <v>0</v>
      </c>
      <c r="O428" s="54">
        <f t="shared" ref="O428" si="530">N428</f>
        <v>0</v>
      </c>
      <c r="P428" s="54">
        <f t="shared" si="523"/>
        <v>0</v>
      </c>
      <c r="Q428" s="54">
        <f t="shared" si="488"/>
        <v>0</v>
      </c>
      <c r="R428" s="54">
        <f t="shared" si="489"/>
        <v>0</v>
      </c>
      <c r="S428" s="65">
        <f t="shared" si="521"/>
        <v>0</v>
      </c>
      <c r="T428" s="65">
        <f>IF(C428=A_Stammdaten!$B$9,$I428-D_SAV!$U428,HLOOKUP(A_Stammdaten!$B$9-1,$V$4:$AB$2004,ROW(C428)-3,FALSE)-$U428)</f>
        <v>0</v>
      </c>
      <c r="U428" s="65">
        <f>HLOOKUP(A_Stammdaten!$B$9,$V$4:$AB$2004,ROW(C428)-3,FALSE)</f>
        <v>0</v>
      </c>
      <c r="V428" s="65">
        <f t="shared" si="477"/>
        <v>0</v>
      </c>
      <c r="W428" s="65">
        <f t="shared" si="478"/>
        <v>0</v>
      </c>
      <c r="X428" s="65">
        <f t="shared" si="479"/>
        <v>0</v>
      </c>
      <c r="Y428" s="65">
        <f t="shared" si="480"/>
        <v>0</v>
      </c>
      <c r="Z428" s="65">
        <f t="shared" si="481"/>
        <v>0</v>
      </c>
      <c r="AA428" s="65">
        <f t="shared" si="482"/>
        <v>0</v>
      </c>
      <c r="AB428" s="65">
        <f t="shared" si="483"/>
        <v>0</v>
      </c>
    </row>
    <row r="429" spans="1:28" x14ac:dyDescent="0.25">
      <c r="A429" s="61"/>
      <c r="B429" s="49"/>
      <c r="C429" s="53"/>
      <c r="D429" s="51"/>
      <c r="E429" s="51"/>
      <c r="F429" s="51"/>
      <c r="G429" s="67">
        <f t="shared" si="484"/>
        <v>0</v>
      </c>
      <c r="H429" s="49"/>
      <c r="I429" s="67">
        <f t="shared" si="485"/>
        <v>0</v>
      </c>
      <c r="J429" s="66">
        <f>IF(ISBLANK($B429),0,VLOOKUP($B429,Listen!$A$2:$C$44,2,FALSE))</f>
        <v>0</v>
      </c>
      <c r="K429" s="66">
        <f>IF(ISBLANK($B429),0,VLOOKUP($B429,Listen!$A$2:$C$44,3,FALSE))</f>
        <v>0</v>
      </c>
      <c r="L429" s="54">
        <f t="shared" si="486"/>
        <v>0</v>
      </c>
      <c r="M429" s="54">
        <f t="shared" si="504"/>
        <v>0</v>
      </c>
      <c r="N429" s="54">
        <f t="shared" si="505"/>
        <v>0</v>
      </c>
      <c r="O429" s="54">
        <f t="shared" ref="O429" si="531">N429</f>
        <v>0</v>
      </c>
      <c r="P429" s="54">
        <f t="shared" si="523"/>
        <v>0</v>
      </c>
      <c r="Q429" s="54">
        <f t="shared" si="488"/>
        <v>0</v>
      </c>
      <c r="R429" s="54">
        <f t="shared" si="489"/>
        <v>0</v>
      </c>
      <c r="S429" s="65">
        <f t="shared" si="521"/>
        <v>0</v>
      </c>
      <c r="T429" s="65">
        <f>IF(C429=A_Stammdaten!$B$9,$I429-D_SAV!$U429,HLOOKUP(A_Stammdaten!$B$9-1,$V$4:$AB$2004,ROW(C429)-3,FALSE)-$U429)</f>
        <v>0</v>
      </c>
      <c r="U429" s="65">
        <f>HLOOKUP(A_Stammdaten!$B$9,$V$4:$AB$2004,ROW(C429)-3,FALSE)</f>
        <v>0</v>
      </c>
      <c r="V429" s="65">
        <f t="shared" si="477"/>
        <v>0</v>
      </c>
      <c r="W429" s="65">
        <f t="shared" si="478"/>
        <v>0</v>
      </c>
      <c r="X429" s="65">
        <f t="shared" si="479"/>
        <v>0</v>
      </c>
      <c r="Y429" s="65">
        <f t="shared" si="480"/>
        <v>0</v>
      </c>
      <c r="Z429" s="65">
        <f t="shared" si="481"/>
        <v>0</v>
      </c>
      <c r="AA429" s="65">
        <f t="shared" si="482"/>
        <v>0</v>
      </c>
      <c r="AB429" s="65">
        <f t="shared" si="483"/>
        <v>0</v>
      </c>
    </row>
    <row r="430" spans="1:28" x14ac:dyDescent="0.25">
      <c r="A430" s="61"/>
      <c r="B430" s="49"/>
      <c r="C430" s="53"/>
      <c r="D430" s="51"/>
      <c r="E430" s="51"/>
      <c r="F430" s="51"/>
      <c r="G430" s="67">
        <f t="shared" si="484"/>
        <v>0</v>
      </c>
      <c r="H430" s="49"/>
      <c r="I430" s="67">
        <f t="shared" si="485"/>
        <v>0</v>
      </c>
      <c r="J430" s="66">
        <f>IF(ISBLANK($B430),0,VLOOKUP($B430,Listen!$A$2:$C$44,2,FALSE))</f>
        <v>0</v>
      </c>
      <c r="K430" s="66">
        <f>IF(ISBLANK($B430),0,VLOOKUP($B430,Listen!$A$2:$C$44,3,FALSE))</f>
        <v>0</v>
      </c>
      <c r="L430" s="54">
        <f t="shared" si="486"/>
        <v>0</v>
      </c>
      <c r="M430" s="54">
        <f t="shared" si="504"/>
        <v>0</v>
      </c>
      <c r="N430" s="54">
        <f t="shared" si="505"/>
        <v>0</v>
      </c>
      <c r="O430" s="54">
        <f t="shared" ref="O430" si="532">N430</f>
        <v>0</v>
      </c>
      <c r="P430" s="54">
        <f t="shared" si="523"/>
        <v>0</v>
      </c>
      <c r="Q430" s="54">
        <f t="shared" si="488"/>
        <v>0</v>
      </c>
      <c r="R430" s="54">
        <f t="shared" si="489"/>
        <v>0</v>
      </c>
      <c r="S430" s="65">
        <f t="shared" si="521"/>
        <v>0</v>
      </c>
      <c r="T430" s="65">
        <f>IF(C430=A_Stammdaten!$B$9,$I430-D_SAV!$U430,HLOOKUP(A_Stammdaten!$B$9-1,$V$4:$AB$2004,ROW(C430)-3,FALSE)-$U430)</f>
        <v>0</v>
      </c>
      <c r="U430" s="65">
        <f>HLOOKUP(A_Stammdaten!$B$9,$V$4:$AB$2004,ROW(C430)-3,FALSE)</f>
        <v>0</v>
      </c>
      <c r="V430" s="65">
        <f t="shared" si="477"/>
        <v>0</v>
      </c>
      <c r="W430" s="65">
        <f t="shared" si="478"/>
        <v>0</v>
      </c>
      <c r="X430" s="65">
        <f t="shared" si="479"/>
        <v>0</v>
      </c>
      <c r="Y430" s="65">
        <f t="shared" si="480"/>
        <v>0</v>
      </c>
      <c r="Z430" s="65">
        <f t="shared" si="481"/>
        <v>0</v>
      </c>
      <c r="AA430" s="65">
        <f t="shared" si="482"/>
        <v>0</v>
      </c>
      <c r="AB430" s="65">
        <f t="shared" si="483"/>
        <v>0</v>
      </c>
    </row>
    <row r="431" spans="1:28" x14ac:dyDescent="0.25">
      <c r="A431" s="61"/>
      <c r="B431" s="49"/>
      <c r="C431" s="53"/>
      <c r="D431" s="51"/>
      <c r="E431" s="51"/>
      <c r="F431" s="51"/>
      <c r="G431" s="67">
        <f t="shared" si="484"/>
        <v>0</v>
      </c>
      <c r="H431" s="49"/>
      <c r="I431" s="67">
        <f t="shared" si="485"/>
        <v>0</v>
      </c>
      <c r="J431" s="66">
        <f>IF(ISBLANK($B431),0,VLOOKUP($B431,Listen!$A$2:$C$44,2,FALSE))</f>
        <v>0</v>
      </c>
      <c r="K431" s="66">
        <f>IF(ISBLANK($B431),0,VLOOKUP($B431,Listen!$A$2:$C$44,3,FALSE))</f>
        <v>0</v>
      </c>
      <c r="L431" s="54">
        <f t="shared" si="486"/>
        <v>0</v>
      </c>
      <c r="M431" s="54">
        <f t="shared" si="504"/>
        <v>0</v>
      </c>
      <c r="N431" s="54">
        <f t="shared" si="505"/>
        <v>0</v>
      </c>
      <c r="O431" s="54">
        <f t="shared" ref="O431" si="533">N431</f>
        <v>0</v>
      </c>
      <c r="P431" s="54">
        <f t="shared" si="523"/>
        <v>0</v>
      </c>
      <c r="Q431" s="54">
        <f t="shared" si="488"/>
        <v>0</v>
      </c>
      <c r="R431" s="54">
        <f t="shared" si="489"/>
        <v>0</v>
      </c>
      <c r="S431" s="65">
        <f t="shared" si="521"/>
        <v>0</v>
      </c>
      <c r="T431" s="65">
        <f>IF(C431=A_Stammdaten!$B$9,$I431-D_SAV!$U431,HLOOKUP(A_Stammdaten!$B$9-1,$V$4:$AB$2004,ROW(C431)-3,FALSE)-$U431)</f>
        <v>0</v>
      </c>
      <c r="U431" s="65">
        <f>HLOOKUP(A_Stammdaten!$B$9,$V$4:$AB$2004,ROW(C431)-3,FALSE)</f>
        <v>0</v>
      </c>
      <c r="V431" s="65">
        <f t="shared" si="477"/>
        <v>0</v>
      </c>
      <c r="W431" s="65">
        <f t="shared" si="478"/>
        <v>0</v>
      </c>
      <c r="X431" s="65">
        <f t="shared" si="479"/>
        <v>0</v>
      </c>
      <c r="Y431" s="65">
        <f t="shared" si="480"/>
        <v>0</v>
      </c>
      <c r="Z431" s="65">
        <f t="shared" si="481"/>
        <v>0</v>
      </c>
      <c r="AA431" s="65">
        <f t="shared" si="482"/>
        <v>0</v>
      </c>
      <c r="AB431" s="65">
        <f t="shared" si="483"/>
        <v>0</v>
      </c>
    </row>
    <row r="432" spans="1:28" x14ac:dyDescent="0.25">
      <c r="A432" s="61"/>
      <c r="B432" s="49"/>
      <c r="C432" s="53"/>
      <c r="D432" s="51"/>
      <c r="E432" s="51"/>
      <c r="F432" s="51"/>
      <c r="G432" s="67">
        <f t="shared" si="484"/>
        <v>0</v>
      </c>
      <c r="H432" s="49"/>
      <c r="I432" s="67">
        <f t="shared" si="485"/>
        <v>0</v>
      </c>
      <c r="J432" s="66">
        <f>IF(ISBLANK($B432),0,VLOOKUP($B432,Listen!$A$2:$C$44,2,FALSE))</f>
        <v>0</v>
      </c>
      <c r="K432" s="66">
        <f>IF(ISBLANK($B432),0,VLOOKUP($B432,Listen!$A$2:$C$44,3,FALSE))</f>
        <v>0</v>
      </c>
      <c r="L432" s="54">
        <f t="shared" si="486"/>
        <v>0</v>
      </c>
      <c r="M432" s="54">
        <f t="shared" si="504"/>
        <v>0</v>
      </c>
      <c r="N432" s="54">
        <f t="shared" si="505"/>
        <v>0</v>
      </c>
      <c r="O432" s="54">
        <f t="shared" ref="O432" si="534">N432</f>
        <v>0</v>
      </c>
      <c r="P432" s="54">
        <f t="shared" si="523"/>
        <v>0</v>
      </c>
      <c r="Q432" s="54">
        <f t="shared" si="488"/>
        <v>0</v>
      </c>
      <c r="R432" s="54">
        <f t="shared" si="489"/>
        <v>0</v>
      </c>
      <c r="S432" s="65">
        <f t="shared" si="521"/>
        <v>0</v>
      </c>
      <c r="T432" s="65">
        <f>IF(C432=A_Stammdaten!$B$9,$I432-D_SAV!$U432,HLOOKUP(A_Stammdaten!$B$9-1,$V$4:$AB$2004,ROW(C432)-3,FALSE)-$U432)</f>
        <v>0</v>
      </c>
      <c r="U432" s="65">
        <f>HLOOKUP(A_Stammdaten!$B$9,$V$4:$AB$2004,ROW(C432)-3,FALSE)</f>
        <v>0</v>
      </c>
      <c r="V432" s="65">
        <f t="shared" si="477"/>
        <v>0</v>
      </c>
      <c r="W432" s="65">
        <f t="shared" si="478"/>
        <v>0</v>
      </c>
      <c r="X432" s="65">
        <f t="shared" si="479"/>
        <v>0</v>
      </c>
      <c r="Y432" s="65">
        <f t="shared" si="480"/>
        <v>0</v>
      </c>
      <c r="Z432" s="65">
        <f t="shared" si="481"/>
        <v>0</v>
      </c>
      <c r="AA432" s="65">
        <f t="shared" si="482"/>
        <v>0</v>
      </c>
      <c r="AB432" s="65">
        <f t="shared" si="483"/>
        <v>0</v>
      </c>
    </row>
    <row r="433" spans="1:28" x14ac:dyDescent="0.25">
      <c r="A433" s="61"/>
      <c r="B433" s="49"/>
      <c r="C433" s="53"/>
      <c r="D433" s="51"/>
      <c r="E433" s="51"/>
      <c r="F433" s="51"/>
      <c r="G433" s="67">
        <f t="shared" si="484"/>
        <v>0</v>
      </c>
      <c r="H433" s="49"/>
      <c r="I433" s="67">
        <f t="shared" si="485"/>
        <v>0</v>
      </c>
      <c r="J433" s="66">
        <f>IF(ISBLANK($B433),0,VLOOKUP($B433,Listen!$A$2:$C$44,2,FALSE))</f>
        <v>0</v>
      </c>
      <c r="K433" s="66">
        <f>IF(ISBLANK($B433),0,VLOOKUP($B433,Listen!$A$2:$C$44,3,FALSE))</f>
        <v>0</v>
      </c>
      <c r="L433" s="54">
        <f t="shared" si="486"/>
        <v>0</v>
      </c>
      <c r="M433" s="54">
        <f t="shared" si="504"/>
        <v>0</v>
      </c>
      <c r="N433" s="54">
        <f t="shared" si="505"/>
        <v>0</v>
      </c>
      <c r="O433" s="54">
        <f t="shared" ref="O433" si="535">N433</f>
        <v>0</v>
      </c>
      <c r="P433" s="54">
        <f t="shared" si="523"/>
        <v>0</v>
      </c>
      <c r="Q433" s="54">
        <f t="shared" si="488"/>
        <v>0</v>
      </c>
      <c r="R433" s="54">
        <f t="shared" si="489"/>
        <v>0</v>
      </c>
      <c r="S433" s="65">
        <f t="shared" si="521"/>
        <v>0</v>
      </c>
      <c r="T433" s="65">
        <f>IF(C433=A_Stammdaten!$B$9,$I433-D_SAV!$U433,HLOOKUP(A_Stammdaten!$B$9-1,$V$4:$AB$2004,ROW(C433)-3,FALSE)-$U433)</f>
        <v>0</v>
      </c>
      <c r="U433" s="65">
        <f>HLOOKUP(A_Stammdaten!$B$9,$V$4:$AB$2004,ROW(C433)-3,FALSE)</f>
        <v>0</v>
      </c>
      <c r="V433" s="65">
        <f t="shared" si="477"/>
        <v>0</v>
      </c>
      <c r="W433" s="65">
        <f t="shared" si="478"/>
        <v>0</v>
      </c>
      <c r="X433" s="65">
        <f t="shared" si="479"/>
        <v>0</v>
      </c>
      <c r="Y433" s="65">
        <f t="shared" si="480"/>
        <v>0</v>
      </c>
      <c r="Z433" s="65">
        <f t="shared" si="481"/>
        <v>0</v>
      </c>
      <c r="AA433" s="65">
        <f t="shared" si="482"/>
        <v>0</v>
      </c>
      <c r="AB433" s="65">
        <f t="shared" si="483"/>
        <v>0</v>
      </c>
    </row>
    <row r="434" spans="1:28" x14ac:dyDescent="0.25">
      <c r="A434" s="61"/>
      <c r="B434" s="49"/>
      <c r="C434" s="53"/>
      <c r="D434" s="51"/>
      <c r="E434" s="51"/>
      <c r="F434" s="51"/>
      <c r="G434" s="67">
        <f t="shared" si="484"/>
        <v>0</v>
      </c>
      <c r="H434" s="49"/>
      <c r="I434" s="67">
        <f t="shared" si="485"/>
        <v>0</v>
      </c>
      <c r="J434" s="66">
        <f>IF(ISBLANK($B434),0,VLOOKUP($B434,Listen!$A$2:$C$44,2,FALSE))</f>
        <v>0</v>
      </c>
      <c r="K434" s="66">
        <f>IF(ISBLANK($B434),0,VLOOKUP($B434,Listen!$A$2:$C$44,3,FALSE))</f>
        <v>0</v>
      </c>
      <c r="L434" s="54">
        <f t="shared" si="486"/>
        <v>0</v>
      </c>
      <c r="M434" s="54">
        <f t="shared" si="504"/>
        <v>0</v>
      </c>
      <c r="N434" s="54">
        <f t="shared" si="505"/>
        <v>0</v>
      </c>
      <c r="O434" s="54">
        <f t="shared" ref="O434" si="536">N434</f>
        <v>0</v>
      </c>
      <c r="P434" s="54">
        <f t="shared" si="523"/>
        <v>0</v>
      </c>
      <c r="Q434" s="54">
        <f t="shared" si="488"/>
        <v>0</v>
      </c>
      <c r="R434" s="54">
        <f t="shared" si="489"/>
        <v>0</v>
      </c>
      <c r="S434" s="65">
        <f t="shared" si="521"/>
        <v>0</v>
      </c>
      <c r="T434" s="65">
        <f>IF(C434=A_Stammdaten!$B$9,$I434-D_SAV!$U434,HLOOKUP(A_Stammdaten!$B$9-1,$V$4:$AB$2004,ROW(C434)-3,FALSE)-$U434)</f>
        <v>0</v>
      </c>
      <c r="U434" s="65">
        <f>HLOOKUP(A_Stammdaten!$B$9,$V$4:$AB$2004,ROW(C434)-3,FALSE)</f>
        <v>0</v>
      </c>
      <c r="V434" s="65">
        <f t="shared" si="477"/>
        <v>0</v>
      </c>
      <c r="W434" s="65">
        <f t="shared" si="478"/>
        <v>0</v>
      </c>
      <c r="X434" s="65">
        <f t="shared" si="479"/>
        <v>0</v>
      </c>
      <c r="Y434" s="65">
        <f t="shared" si="480"/>
        <v>0</v>
      </c>
      <c r="Z434" s="65">
        <f t="shared" si="481"/>
        <v>0</v>
      </c>
      <c r="AA434" s="65">
        <f t="shared" si="482"/>
        <v>0</v>
      </c>
      <c r="AB434" s="65">
        <f t="shared" si="483"/>
        <v>0</v>
      </c>
    </row>
    <row r="435" spans="1:28" x14ac:dyDescent="0.25">
      <c r="A435" s="61"/>
      <c r="B435" s="49"/>
      <c r="C435" s="53"/>
      <c r="D435" s="51"/>
      <c r="E435" s="51"/>
      <c r="F435" s="51"/>
      <c r="G435" s="67">
        <f t="shared" si="484"/>
        <v>0</v>
      </c>
      <c r="H435" s="49"/>
      <c r="I435" s="67">
        <f t="shared" si="485"/>
        <v>0</v>
      </c>
      <c r="J435" s="66">
        <f>IF(ISBLANK($B435),0,VLOOKUP($B435,Listen!$A$2:$C$44,2,FALSE))</f>
        <v>0</v>
      </c>
      <c r="K435" s="66">
        <f>IF(ISBLANK($B435),0,VLOOKUP($B435,Listen!$A$2:$C$44,3,FALSE))</f>
        <v>0</v>
      </c>
      <c r="L435" s="54">
        <f t="shared" si="486"/>
        <v>0</v>
      </c>
      <c r="M435" s="54">
        <f t="shared" si="504"/>
        <v>0</v>
      </c>
      <c r="N435" s="54">
        <f t="shared" si="505"/>
        <v>0</v>
      </c>
      <c r="O435" s="54">
        <f t="shared" ref="O435" si="537">N435</f>
        <v>0</v>
      </c>
      <c r="P435" s="54">
        <f t="shared" si="523"/>
        <v>0</v>
      </c>
      <c r="Q435" s="54">
        <f t="shared" si="488"/>
        <v>0</v>
      </c>
      <c r="R435" s="54">
        <f t="shared" si="489"/>
        <v>0</v>
      </c>
      <c r="S435" s="65">
        <f t="shared" si="521"/>
        <v>0</v>
      </c>
      <c r="T435" s="65">
        <f>IF(C435=A_Stammdaten!$B$9,$I435-D_SAV!$U435,HLOOKUP(A_Stammdaten!$B$9-1,$V$4:$AB$2004,ROW(C435)-3,FALSE)-$U435)</f>
        <v>0</v>
      </c>
      <c r="U435" s="65">
        <f>HLOOKUP(A_Stammdaten!$B$9,$V$4:$AB$2004,ROW(C435)-3,FALSE)</f>
        <v>0</v>
      </c>
      <c r="V435" s="65">
        <f t="shared" si="477"/>
        <v>0</v>
      </c>
      <c r="W435" s="65">
        <f t="shared" si="478"/>
        <v>0</v>
      </c>
      <c r="X435" s="65">
        <f t="shared" si="479"/>
        <v>0</v>
      </c>
      <c r="Y435" s="65">
        <f t="shared" si="480"/>
        <v>0</v>
      </c>
      <c r="Z435" s="65">
        <f t="shared" si="481"/>
        <v>0</v>
      </c>
      <c r="AA435" s="65">
        <f t="shared" si="482"/>
        <v>0</v>
      </c>
      <c r="AB435" s="65">
        <f t="shared" si="483"/>
        <v>0</v>
      </c>
    </row>
    <row r="436" spans="1:28" x14ac:dyDescent="0.25">
      <c r="A436" s="61"/>
      <c r="B436" s="49"/>
      <c r="C436" s="53"/>
      <c r="D436" s="51"/>
      <c r="E436" s="51"/>
      <c r="F436" s="51"/>
      <c r="G436" s="67">
        <f t="shared" si="484"/>
        <v>0</v>
      </c>
      <c r="H436" s="49"/>
      <c r="I436" s="67">
        <f t="shared" si="485"/>
        <v>0</v>
      </c>
      <c r="J436" s="66">
        <f>IF(ISBLANK($B436),0,VLOOKUP($B436,Listen!$A$2:$C$44,2,FALSE))</f>
        <v>0</v>
      </c>
      <c r="K436" s="66">
        <f>IF(ISBLANK($B436),0,VLOOKUP($B436,Listen!$A$2:$C$44,3,FALSE))</f>
        <v>0</v>
      </c>
      <c r="L436" s="54">
        <f t="shared" si="486"/>
        <v>0</v>
      </c>
      <c r="M436" s="54">
        <f t="shared" si="504"/>
        <v>0</v>
      </c>
      <c r="N436" s="54">
        <f t="shared" si="505"/>
        <v>0</v>
      </c>
      <c r="O436" s="54">
        <f t="shared" ref="O436" si="538">N436</f>
        <v>0</v>
      </c>
      <c r="P436" s="54">
        <f t="shared" si="523"/>
        <v>0</v>
      </c>
      <c r="Q436" s="54">
        <f t="shared" si="488"/>
        <v>0</v>
      </c>
      <c r="R436" s="54">
        <f t="shared" si="489"/>
        <v>0</v>
      </c>
      <c r="S436" s="65">
        <f t="shared" si="521"/>
        <v>0</v>
      </c>
      <c r="T436" s="65">
        <f>IF(C436=A_Stammdaten!$B$9,$I436-D_SAV!$U436,HLOOKUP(A_Stammdaten!$B$9-1,$V$4:$AB$2004,ROW(C436)-3,FALSE)-$U436)</f>
        <v>0</v>
      </c>
      <c r="U436" s="65">
        <f>HLOOKUP(A_Stammdaten!$B$9,$V$4:$AB$2004,ROW(C436)-3,FALSE)</f>
        <v>0</v>
      </c>
      <c r="V436" s="65">
        <f t="shared" si="477"/>
        <v>0</v>
      </c>
      <c r="W436" s="65">
        <f t="shared" si="478"/>
        <v>0</v>
      </c>
      <c r="X436" s="65">
        <f t="shared" si="479"/>
        <v>0</v>
      </c>
      <c r="Y436" s="65">
        <f t="shared" si="480"/>
        <v>0</v>
      </c>
      <c r="Z436" s="65">
        <f t="shared" si="481"/>
        <v>0</v>
      </c>
      <c r="AA436" s="65">
        <f t="shared" si="482"/>
        <v>0</v>
      </c>
      <c r="AB436" s="65">
        <f t="shared" si="483"/>
        <v>0</v>
      </c>
    </row>
    <row r="437" spans="1:28" x14ac:dyDescent="0.25">
      <c r="A437" s="61"/>
      <c r="B437" s="49"/>
      <c r="C437" s="53"/>
      <c r="D437" s="51"/>
      <c r="E437" s="51"/>
      <c r="F437" s="51"/>
      <c r="G437" s="67">
        <f t="shared" si="484"/>
        <v>0</v>
      </c>
      <c r="H437" s="49"/>
      <c r="I437" s="67">
        <f t="shared" si="485"/>
        <v>0</v>
      </c>
      <c r="J437" s="66">
        <f>IF(ISBLANK($B437),0,VLOOKUP($B437,Listen!$A$2:$C$44,2,FALSE))</f>
        <v>0</v>
      </c>
      <c r="K437" s="66">
        <f>IF(ISBLANK($B437),0,VLOOKUP($B437,Listen!$A$2:$C$44,3,FALSE))</f>
        <v>0</v>
      </c>
      <c r="L437" s="54">
        <f t="shared" si="486"/>
        <v>0</v>
      </c>
      <c r="M437" s="54">
        <f t="shared" si="504"/>
        <v>0</v>
      </c>
      <c r="N437" s="54">
        <f t="shared" si="505"/>
        <v>0</v>
      </c>
      <c r="O437" s="54">
        <f t="shared" ref="O437:P452" si="539">N437</f>
        <v>0</v>
      </c>
      <c r="P437" s="54">
        <f t="shared" si="539"/>
        <v>0</v>
      </c>
      <c r="Q437" s="54">
        <f t="shared" si="488"/>
        <v>0</v>
      </c>
      <c r="R437" s="54">
        <f t="shared" si="489"/>
        <v>0</v>
      </c>
      <c r="S437" s="65">
        <f t="shared" si="521"/>
        <v>0</v>
      </c>
      <c r="T437" s="65">
        <f>IF(C437=A_Stammdaten!$B$9,$I437-D_SAV!$U437,HLOOKUP(A_Stammdaten!$B$9-1,$V$4:$AB$2004,ROW(C437)-3,FALSE)-$U437)</f>
        <v>0</v>
      </c>
      <c r="U437" s="65">
        <f>HLOOKUP(A_Stammdaten!$B$9,$V$4:$AB$2004,ROW(C437)-3,FALSE)</f>
        <v>0</v>
      </c>
      <c r="V437" s="65">
        <f t="shared" si="477"/>
        <v>0</v>
      </c>
      <c r="W437" s="65">
        <f t="shared" si="478"/>
        <v>0</v>
      </c>
      <c r="X437" s="65">
        <f t="shared" si="479"/>
        <v>0</v>
      </c>
      <c r="Y437" s="65">
        <f t="shared" si="480"/>
        <v>0</v>
      </c>
      <c r="Z437" s="65">
        <f t="shared" si="481"/>
        <v>0</v>
      </c>
      <c r="AA437" s="65">
        <f t="shared" si="482"/>
        <v>0</v>
      </c>
      <c r="AB437" s="65">
        <f t="shared" si="483"/>
        <v>0</v>
      </c>
    </row>
    <row r="438" spans="1:28" x14ac:dyDescent="0.25">
      <c r="A438" s="61"/>
      <c r="B438" s="49"/>
      <c r="C438" s="53"/>
      <c r="D438" s="51"/>
      <c r="E438" s="51"/>
      <c r="F438" s="51"/>
      <c r="G438" s="67">
        <f t="shared" si="484"/>
        <v>0</v>
      </c>
      <c r="H438" s="49"/>
      <c r="I438" s="67">
        <f t="shared" si="485"/>
        <v>0</v>
      </c>
      <c r="J438" s="66">
        <f>IF(ISBLANK($B438),0,VLOOKUP($B438,Listen!$A$2:$C$44,2,FALSE))</f>
        <v>0</v>
      </c>
      <c r="K438" s="66">
        <f>IF(ISBLANK($B438),0,VLOOKUP($B438,Listen!$A$2:$C$44,3,FALSE))</f>
        <v>0</v>
      </c>
      <c r="L438" s="54">
        <f t="shared" si="486"/>
        <v>0</v>
      </c>
      <c r="M438" s="54">
        <f t="shared" si="504"/>
        <v>0</v>
      </c>
      <c r="N438" s="54">
        <f t="shared" si="505"/>
        <v>0</v>
      </c>
      <c r="O438" s="54">
        <f t="shared" ref="O438" si="540">N438</f>
        <v>0</v>
      </c>
      <c r="P438" s="54">
        <f t="shared" si="539"/>
        <v>0</v>
      </c>
      <c r="Q438" s="54">
        <f t="shared" si="488"/>
        <v>0</v>
      </c>
      <c r="R438" s="54">
        <f t="shared" si="489"/>
        <v>0</v>
      </c>
      <c r="S438" s="65">
        <f t="shared" si="521"/>
        <v>0</v>
      </c>
      <c r="T438" s="65">
        <f>IF(C438=A_Stammdaten!$B$9,$I438-D_SAV!$U438,HLOOKUP(A_Stammdaten!$B$9-1,$V$4:$AB$2004,ROW(C438)-3,FALSE)-$U438)</f>
        <v>0</v>
      </c>
      <c r="U438" s="65">
        <f>HLOOKUP(A_Stammdaten!$B$9,$V$4:$AB$2004,ROW(C438)-3,FALSE)</f>
        <v>0</v>
      </c>
      <c r="V438" s="65">
        <f t="shared" si="477"/>
        <v>0</v>
      </c>
      <c r="W438" s="65">
        <f t="shared" si="478"/>
        <v>0</v>
      </c>
      <c r="X438" s="65">
        <f t="shared" si="479"/>
        <v>0</v>
      </c>
      <c r="Y438" s="65">
        <f t="shared" si="480"/>
        <v>0</v>
      </c>
      <c r="Z438" s="65">
        <f t="shared" si="481"/>
        <v>0</v>
      </c>
      <c r="AA438" s="65">
        <f t="shared" si="482"/>
        <v>0</v>
      </c>
      <c r="AB438" s="65">
        <f t="shared" si="483"/>
        <v>0</v>
      </c>
    </row>
    <row r="439" spans="1:28" x14ac:dyDescent="0.25">
      <c r="A439" s="61"/>
      <c r="B439" s="49"/>
      <c r="C439" s="53"/>
      <c r="D439" s="51"/>
      <c r="E439" s="51"/>
      <c r="F439" s="51"/>
      <c r="G439" s="67">
        <f t="shared" si="484"/>
        <v>0</v>
      </c>
      <c r="H439" s="49"/>
      <c r="I439" s="67">
        <f t="shared" si="485"/>
        <v>0</v>
      </c>
      <c r="J439" s="66">
        <f>IF(ISBLANK($B439),0,VLOOKUP($B439,Listen!$A$2:$C$44,2,FALSE))</f>
        <v>0</v>
      </c>
      <c r="K439" s="66">
        <f>IF(ISBLANK($B439),0,VLOOKUP($B439,Listen!$A$2:$C$44,3,FALSE))</f>
        <v>0</v>
      </c>
      <c r="L439" s="54">
        <f t="shared" si="486"/>
        <v>0</v>
      </c>
      <c r="M439" s="54">
        <f t="shared" si="504"/>
        <v>0</v>
      </c>
      <c r="N439" s="54">
        <f t="shared" si="505"/>
        <v>0</v>
      </c>
      <c r="O439" s="54">
        <f t="shared" ref="O439" si="541">N439</f>
        <v>0</v>
      </c>
      <c r="P439" s="54">
        <f t="shared" si="539"/>
        <v>0</v>
      </c>
      <c r="Q439" s="54">
        <f t="shared" si="488"/>
        <v>0</v>
      </c>
      <c r="R439" s="54">
        <f t="shared" si="489"/>
        <v>0</v>
      </c>
      <c r="S439" s="65">
        <f t="shared" si="521"/>
        <v>0</v>
      </c>
      <c r="T439" s="65">
        <f>IF(C439=A_Stammdaten!$B$9,$I439-D_SAV!$U439,HLOOKUP(A_Stammdaten!$B$9-1,$V$4:$AB$2004,ROW(C439)-3,FALSE)-$U439)</f>
        <v>0</v>
      </c>
      <c r="U439" s="65">
        <f>HLOOKUP(A_Stammdaten!$B$9,$V$4:$AB$2004,ROW(C439)-3,FALSE)</f>
        <v>0</v>
      </c>
      <c r="V439" s="65">
        <f t="shared" si="477"/>
        <v>0</v>
      </c>
      <c r="W439" s="65">
        <f t="shared" si="478"/>
        <v>0</v>
      </c>
      <c r="X439" s="65">
        <f t="shared" si="479"/>
        <v>0</v>
      </c>
      <c r="Y439" s="65">
        <f t="shared" si="480"/>
        <v>0</v>
      </c>
      <c r="Z439" s="65">
        <f t="shared" si="481"/>
        <v>0</v>
      </c>
      <c r="AA439" s="65">
        <f t="shared" si="482"/>
        <v>0</v>
      </c>
      <c r="AB439" s="65">
        <f t="shared" si="483"/>
        <v>0</v>
      </c>
    </row>
    <row r="440" spans="1:28" x14ac:dyDescent="0.25">
      <c r="A440" s="61"/>
      <c r="B440" s="49"/>
      <c r="C440" s="53"/>
      <c r="D440" s="51"/>
      <c r="E440" s="51"/>
      <c r="F440" s="51"/>
      <c r="G440" s="67">
        <f t="shared" si="484"/>
        <v>0</v>
      </c>
      <c r="H440" s="49"/>
      <c r="I440" s="67">
        <f t="shared" si="485"/>
        <v>0</v>
      </c>
      <c r="J440" s="66">
        <f>IF(ISBLANK($B440),0,VLOOKUP($B440,Listen!$A$2:$C$44,2,FALSE))</f>
        <v>0</v>
      </c>
      <c r="K440" s="66">
        <f>IF(ISBLANK($B440),0,VLOOKUP($B440,Listen!$A$2:$C$44,3,FALSE))</f>
        <v>0</v>
      </c>
      <c r="L440" s="54">
        <f t="shared" si="486"/>
        <v>0</v>
      </c>
      <c r="M440" s="54">
        <f t="shared" si="504"/>
        <v>0</v>
      </c>
      <c r="N440" s="54">
        <f t="shared" si="505"/>
        <v>0</v>
      </c>
      <c r="O440" s="54">
        <f t="shared" ref="O440" si="542">N440</f>
        <v>0</v>
      </c>
      <c r="P440" s="54">
        <f t="shared" si="539"/>
        <v>0</v>
      </c>
      <c r="Q440" s="54">
        <f t="shared" si="488"/>
        <v>0</v>
      </c>
      <c r="R440" s="54">
        <f t="shared" si="489"/>
        <v>0</v>
      </c>
      <c r="S440" s="65">
        <f t="shared" si="521"/>
        <v>0</v>
      </c>
      <c r="T440" s="65">
        <f>IF(C440=A_Stammdaten!$B$9,$I440-D_SAV!$U440,HLOOKUP(A_Stammdaten!$B$9-1,$V$4:$AB$2004,ROW(C440)-3,FALSE)-$U440)</f>
        <v>0</v>
      </c>
      <c r="U440" s="65">
        <f>HLOOKUP(A_Stammdaten!$B$9,$V$4:$AB$2004,ROW(C440)-3,FALSE)</f>
        <v>0</v>
      </c>
      <c r="V440" s="65">
        <f t="shared" si="477"/>
        <v>0</v>
      </c>
      <c r="W440" s="65">
        <f t="shared" si="478"/>
        <v>0</v>
      </c>
      <c r="X440" s="65">
        <f t="shared" si="479"/>
        <v>0</v>
      </c>
      <c r="Y440" s="65">
        <f t="shared" si="480"/>
        <v>0</v>
      </c>
      <c r="Z440" s="65">
        <f t="shared" si="481"/>
        <v>0</v>
      </c>
      <c r="AA440" s="65">
        <f t="shared" si="482"/>
        <v>0</v>
      </c>
      <c r="AB440" s="65">
        <f t="shared" si="483"/>
        <v>0</v>
      </c>
    </row>
    <row r="441" spans="1:28" x14ac:dyDescent="0.25">
      <c r="A441" s="61"/>
      <c r="B441" s="49"/>
      <c r="C441" s="53"/>
      <c r="D441" s="51"/>
      <c r="E441" s="51"/>
      <c r="F441" s="51"/>
      <c r="G441" s="67">
        <f t="shared" si="484"/>
        <v>0</v>
      </c>
      <c r="H441" s="49"/>
      <c r="I441" s="67">
        <f t="shared" si="485"/>
        <v>0</v>
      </c>
      <c r="J441" s="66">
        <f>IF(ISBLANK($B441),0,VLOOKUP($B441,Listen!$A$2:$C$44,2,FALSE))</f>
        <v>0</v>
      </c>
      <c r="K441" s="66">
        <f>IF(ISBLANK($B441),0,VLOOKUP($B441,Listen!$A$2:$C$44,3,FALSE))</f>
        <v>0</v>
      </c>
      <c r="L441" s="54">
        <f t="shared" si="486"/>
        <v>0</v>
      </c>
      <c r="M441" s="54">
        <f t="shared" si="504"/>
        <v>0</v>
      </c>
      <c r="N441" s="54">
        <f t="shared" si="505"/>
        <v>0</v>
      </c>
      <c r="O441" s="54">
        <f t="shared" ref="O441" si="543">N441</f>
        <v>0</v>
      </c>
      <c r="P441" s="54">
        <f t="shared" si="539"/>
        <v>0</v>
      </c>
      <c r="Q441" s="54">
        <f t="shared" si="488"/>
        <v>0</v>
      </c>
      <c r="R441" s="54">
        <f t="shared" si="489"/>
        <v>0</v>
      </c>
      <c r="S441" s="65">
        <f t="shared" si="521"/>
        <v>0</v>
      </c>
      <c r="T441" s="65">
        <f>IF(C441=A_Stammdaten!$B$9,$I441-D_SAV!$U441,HLOOKUP(A_Stammdaten!$B$9-1,$V$4:$AB$2004,ROW(C441)-3,FALSE)-$U441)</f>
        <v>0</v>
      </c>
      <c r="U441" s="65">
        <f>HLOOKUP(A_Stammdaten!$B$9,$V$4:$AB$2004,ROW(C441)-3,FALSE)</f>
        <v>0</v>
      </c>
      <c r="V441" s="65">
        <f t="shared" si="477"/>
        <v>0</v>
      </c>
      <c r="W441" s="65">
        <f t="shared" si="478"/>
        <v>0</v>
      </c>
      <c r="X441" s="65">
        <f t="shared" si="479"/>
        <v>0</v>
      </c>
      <c r="Y441" s="65">
        <f t="shared" si="480"/>
        <v>0</v>
      </c>
      <c r="Z441" s="65">
        <f t="shared" si="481"/>
        <v>0</v>
      </c>
      <c r="AA441" s="65">
        <f t="shared" si="482"/>
        <v>0</v>
      </c>
      <c r="AB441" s="65">
        <f t="shared" si="483"/>
        <v>0</v>
      </c>
    </row>
    <row r="442" spans="1:28" x14ac:dyDescent="0.25">
      <c r="A442" s="61"/>
      <c r="B442" s="49"/>
      <c r="C442" s="53"/>
      <c r="D442" s="51"/>
      <c r="E442" s="51"/>
      <c r="F442" s="51"/>
      <c r="G442" s="67">
        <f t="shared" si="484"/>
        <v>0</v>
      </c>
      <c r="H442" s="49"/>
      <c r="I442" s="67">
        <f t="shared" si="485"/>
        <v>0</v>
      </c>
      <c r="J442" s="66">
        <f>IF(ISBLANK($B442),0,VLOOKUP($B442,Listen!$A$2:$C$44,2,FALSE))</f>
        <v>0</v>
      </c>
      <c r="K442" s="66">
        <f>IF(ISBLANK($B442),0,VLOOKUP($B442,Listen!$A$2:$C$44,3,FALSE))</f>
        <v>0</v>
      </c>
      <c r="L442" s="54">
        <f t="shared" si="486"/>
        <v>0</v>
      </c>
      <c r="M442" s="54">
        <f t="shared" si="504"/>
        <v>0</v>
      </c>
      <c r="N442" s="54">
        <f t="shared" si="505"/>
        <v>0</v>
      </c>
      <c r="O442" s="54">
        <f t="shared" ref="O442" si="544">N442</f>
        <v>0</v>
      </c>
      <c r="P442" s="54">
        <f t="shared" si="539"/>
        <v>0</v>
      </c>
      <c r="Q442" s="54">
        <f t="shared" si="488"/>
        <v>0</v>
      </c>
      <c r="R442" s="54">
        <f t="shared" si="489"/>
        <v>0</v>
      </c>
      <c r="S442" s="65">
        <f t="shared" si="521"/>
        <v>0</v>
      </c>
      <c r="T442" s="65">
        <f>IF(C442=A_Stammdaten!$B$9,$I442-D_SAV!$U442,HLOOKUP(A_Stammdaten!$B$9-1,$V$4:$AB$2004,ROW(C442)-3,FALSE)-$U442)</f>
        <v>0</v>
      </c>
      <c r="U442" s="65">
        <f>HLOOKUP(A_Stammdaten!$B$9,$V$4:$AB$2004,ROW(C442)-3,FALSE)</f>
        <v>0</v>
      </c>
      <c r="V442" s="65">
        <f t="shared" si="477"/>
        <v>0</v>
      </c>
      <c r="W442" s="65">
        <f t="shared" si="478"/>
        <v>0</v>
      </c>
      <c r="X442" s="65">
        <f t="shared" si="479"/>
        <v>0</v>
      </c>
      <c r="Y442" s="65">
        <f t="shared" si="480"/>
        <v>0</v>
      </c>
      <c r="Z442" s="65">
        <f t="shared" si="481"/>
        <v>0</v>
      </c>
      <c r="AA442" s="65">
        <f t="shared" si="482"/>
        <v>0</v>
      </c>
      <c r="AB442" s="65">
        <f t="shared" si="483"/>
        <v>0</v>
      </c>
    </row>
    <row r="443" spans="1:28" x14ac:dyDescent="0.25">
      <c r="A443" s="61"/>
      <c r="B443" s="49"/>
      <c r="C443" s="53"/>
      <c r="D443" s="51"/>
      <c r="E443" s="51"/>
      <c r="F443" s="51"/>
      <c r="G443" s="67">
        <f t="shared" si="484"/>
        <v>0</v>
      </c>
      <c r="H443" s="49"/>
      <c r="I443" s="67">
        <f t="shared" si="485"/>
        <v>0</v>
      </c>
      <c r="J443" s="66">
        <f>IF(ISBLANK($B443),0,VLOOKUP($B443,Listen!$A$2:$C$44,2,FALSE))</f>
        <v>0</v>
      </c>
      <c r="K443" s="66">
        <f>IF(ISBLANK($B443),0,VLOOKUP($B443,Listen!$A$2:$C$44,3,FALSE))</f>
        <v>0</v>
      </c>
      <c r="L443" s="54">
        <f t="shared" si="486"/>
        <v>0</v>
      </c>
      <c r="M443" s="54">
        <f t="shared" si="504"/>
        <v>0</v>
      </c>
      <c r="N443" s="54">
        <f t="shared" si="505"/>
        <v>0</v>
      </c>
      <c r="O443" s="54">
        <f t="shared" ref="O443" si="545">N443</f>
        <v>0</v>
      </c>
      <c r="P443" s="54">
        <f t="shared" si="539"/>
        <v>0</v>
      </c>
      <c r="Q443" s="54">
        <f t="shared" si="488"/>
        <v>0</v>
      </c>
      <c r="R443" s="54">
        <f t="shared" si="489"/>
        <v>0</v>
      </c>
      <c r="S443" s="65">
        <f t="shared" si="521"/>
        <v>0</v>
      </c>
      <c r="T443" s="65">
        <f>IF(C443=A_Stammdaten!$B$9,$I443-D_SAV!$U443,HLOOKUP(A_Stammdaten!$B$9-1,$V$4:$AB$2004,ROW(C443)-3,FALSE)-$U443)</f>
        <v>0</v>
      </c>
      <c r="U443" s="65">
        <f>HLOOKUP(A_Stammdaten!$B$9,$V$4:$AB$2004,ROW(C443)-3,FALSE)</f>
        <v>0</v>
      </c>
      <c r="V443" s="65">
        <f t="shared" si="477"/>
        <v>0</v>
      </c>
      <c r="W443" s="65">
        <f t="shared" si="478"/>
        <v>0</v>
      </c>
      <c r="X443" s="65">
        <f t="shared" si="479"/>
        <v>0</v>
      </c>
      <c r="Y443" s="65">
        <f t="shared" si="480"/>
        <v>0</v>
      </c>
      <c r="Z443" s="65">
        <f t="shared" si="481"/>
        <v>0</v>
      </c>
      <c r="AA443" s="65">
        <f t="shared" si="482"/>
        <v>0</v>
      </c>
      <c r="AB443" s="65">
        <f t="shared" si="483"/>
        <v>0</v>
      </c>
    </row>
    <row r="444" spans="1:28" x14ac:dyDescent="0.25">
      <c r="A444" s="61"/>
      <c r="B444" s="49"/>
      <c r="C444" s="53"/>
      <c r="D444" s="51"/>
      <c r="E444" s="51"/>
      <c r="F444" s="51"/>
      <c r="G444" s="67">
        <f t="shared" si="484"/>
        <v>0</v>
      </c>
      <c r="H444" s="49"/>
      <c r="I444" s="67">
        <f t="shared" si="485"/>
        <v>0</v>
      </c>
      <c r="J444" s="66">
        <f>IF(ISBLANK($B444),0,VLOOKUP($B444,Listen!$A$2:$C$44,2,FALSE))</f>
        <v>0</v>
      </c>
      <c r="K444" s="66">
        <f>IF(ISBLANK($B444),0,VLOOKUP($B444,Listen!$A$2:$C$44,3,FALSE))</f>
        <v>0</v>
      </c>
      <c r="L444" s="54">
        <f t="shared" si="486"/>
        <v>0</v>
      </c>
      <c r="M444" s="54">
        <f t="shared" si="504"/>
        <v>0</v>
      </c>
      <c r="N444" s="54">
        <f t="shared" si="505"/>
        <v>0</v>
      </c>
      <c r="O444" s="54">
        <f t="shared" ref="O444" si="546">N444</f>
        <v>0</v>
      </c>
      <c r="P444" s="54">
        <f t="shared" si="539"/>
        <v>0</v>
      </c>
      <c r="Q444" s="54">
        <f t="shared" si="488"/>
        <v>0</v>
      </c>
      <c r="R444" s="54">
        <f t="shared" si="489"/>
        <v>0</v>
      </c>
      <c r="S444" s="65">
        <f t="shared" si="521"/>
        <v>0</v>
      </c>
      <c r="T444" s="65">
        <f>IF(C444=A_Stammdaten!$B$9,$I444-D_SAV!$U444,HLOOKUP(A_Stammdaten!$B$9-1,$V$4:$AB$2004,ROW(C444)-3,FALSE)-$U444)</f>
        <v>0</v>
      </c>
      <c r="U444" s="65">
        <f>HLOOKUP(A_Stammdaten!$B$9,$V$4:$AB$2004,ROW(C444)-3,FALSE)</f>
        <v>0</v>
      </c>
      <c r="V444" s="65">
        <f t="shared" si="477"/>
        <v>0</v>
      </c>
      <c r="W444" s="65">
        <f t="shared" si="478"/>
        <v>0</v>
      </c>
      <c r="X444" s="65">
        <f t="shared" si="479"/>
        <v>0</v>
      </c>
      <c r="Y444" s="65">
        <f t="shared" si="480"/>
        <v>0</v>
      </c>
      <c r="Z444" s="65">
        <f t="shared" si="481"/>
        <v>0</v>
      </c>
      <c r="AA444" s="65">
        <f t="shared" si="482"/>
        <v>0</v>
      </c>
      <c r="AB444" s="65">
        <f t="shared" si="483"/>
        <v>0</v>
      </c>
    </row>
    <row r="445" spans="1:28" x14ac:dyDescent="0.25">
      <c r="A445" s="61"/>
      <c r="B445" s="49"/>
      <c r="C445" s="53"/>
      <c r="D445" s="51"/>
      <c r="E445" s="51"/>
      <c r="F445" s="51"/>
      <c r="G445" s="67">
        <f t="shared" si="484"/>
        <v>0</v>
      </c>
      <c r="H445" s="49"/>
      <c r="I445" s="67">
        <f t="shared" si="485"/>
        <v>0</v>
      </c>
      <c r="J445" s="66">
        <f>IF(ISBLANK($B445),0,VLOOKUP($B445,Listen!$A$2:$C$44,2,FALSE))</f>
        <v>0</v>
      </c>
      <c r="K445" s="66">
        <f>IF(ISBLANK($B445),0,VLOOKUP($B445,Listen!$A$2:$C$44,3,FALSE))</f>
        <v>0</v>
      </c>
      <c r="L445" s="54">
        <f t="shared" si="486"/>
        <v>0</v>
      </c>
      <c r="M445" s="54">
        <f t="shared" si="504"/>
        <v>0</v>
      </c>
      <c r="N445" s="54">
        <f t="shared" si="505"/>
        <v>0</v>
      </c>
      <c r="O445" s="54">
        <f t="shared" ref="O445" si="547">N445</f>
        <v>0</v>
      </c>
      <c r="P445" s="54">
        <f t="shared" si="539"/>
        <v>0</v>
      </c>
      <c r="Q445" s="54">
        <f t="shared" si="488"/>
        <v>0</v>
      </c>
      <c r="R445" s="54">
        <f t="shared" si="489"/>
        <v>0</v>
      </c>
      <c r="S445" s="65">
        <f t="shared" si="521"/>
        <v>0</v>
      </c>
      <c r="T445" s="65">
        <f>IF(C445=A_Stammdaten!$B$9,$I445-D_SAV!$U445,HLOOKUP(A_Stammdaten!$B$9-1,$V$4:$AB$2004,ROW(C445)-3,FALSE)-$U445)</f>
        <v>0</v>
      </c>
      <c r="U445" s="65">
        <f>HLOOKUP(A_Stammdaten!$B$9,$V$4:$AB$2004,ROW(C445)-3,FALSE)</f>
        <v>0</v>
      </c>
      <c r="V445" s="65">
        <f t="shared" si="477"/>
        <v>0</v>
      </c>
      <c r="W445" s="65">
        <f t="shared" si="478"/>
        <v>0</v>
      </c>
      <c r="X445" s="65">
        <f t="shared" si="479"/>
        <v>0</v>
      </c>
      <c r="Y445" s="65">
        <f t="shared" si="480"/>
        <v>0</v>
      </c>
      <c r="Z445" s="65">
        <f t="shared" si="481"/>
        <v>0</v>
      </c>
      <c r="AA445" s="65">
        <f t="shared" si="482"/>
        <v>0</v>
      </c>
      <c r="AB445" s="65">
        <f t="shared" si="483"/>
        <v>0</v>
      </c>
    </row>
    <row r="446" spans="1:28" x14ac:dyDescent="0.25">
      <c r="A446" s="61"/>
      <c r="B446" s="49"/>
      <c r="C446" s="53"/>
      <c r="D446" s="51"/>
      <c r="E446" s="51"/>
      <c r="F446" s="51"/>
      <c r="G446" s="67">
        <f t="shared" si="484"/>
        <v>0</v>
      </c>
      <c r="H446" s="49"/>
      <c r="I446" s="67">
        <f t="shared" si="485"/>
        <v>0</v>
      </c>
      <c r="J446" s="66">
        <f>IF(ISBLANK($B446),0,VLOOKUP($B446,Listen!$A$2:$C$44,2,FALSE))</f>
        <v>0</v>
      </c>
      <c r="K446" s="66">
        <f>IF(ISBLANK($B446),0,VLOOKUP($B446,Listen!$A$2:$C$44,3,FALSE))</f>
        <v>0</v>
      </c>
      <c r="L446" s="54">
        <f t="shared" si="486"/>
        <v>0</v>
      </c>
      <c r="M446" s="54">
        <f t="shared" si="504"/>
        <v>0</v>
      </c>
      <c r="N446" s="54">
        <f t="shared" si="505"/>
        <v>0</v>
      </c>
      <c r="O446" s="54">
        <f t="shared" ref="O446" si="548">N446</f>
        <v>0</v>
      </c>
      <c r="P446" s="54">
        <f t="shared" si="539"/>
        <v>0</v>
      </c>
      <c r="Q446" s="54">
        <f t="shared" si="488"/>
        <v>0</v>
      </c>
      <c r="R446" s="54">
        <f t="shared" si="489"/>
        <v>0</v>
      </c>
      <c r="S446" s="65">
        <f t="shared" si="521"/>
        <v>0</v>
      </c>
      <c r="T446" s="65">
        <f>IF(C446=A_Stammdaten!$B$9,$I446-D_SAV!$U446,HLOOKUP(A_Stammdaten!$B$9-1,$V$4:$AB$2004,ROW(C446)-3,FALSE)-$U446)</f>
        <v>0</v>
      </c>
      <c r="U446" s="65">
        <f>HLOOKUP(A_Stammdaten!$B$9,$V$4:$AB$2004,ROW(C446)-3,FALSE)</f>
        <v>0</v>
      </c>
      <c r="V446" s="65">
        <f t="shared" si="477"/>
        <v>0</v>
      </c>
      <c r="W446" s="65">
        <f t="shared" si="478"/>
        <v>0</v>
      </c>
      <c r="X446" s="65">
        <f t="shared" si="479"/>
        <v>0</v>
      </c>
      <c r="Y446" s="65">
        <f t="shared" si="480"/>
        <v>0</v>
      </c>
      <c r="Z446" s="65">
        <f t="shared" si="481"/>
        <v>0</v>
      </c>
      <c r="AA446" s="65">
        <f t="shared" si="482"/>
        <v>0</v>
      </c>
      <c r="AB446" s="65">
        <f t="shared" si="483"/>
        <v>0</v>
      </c>
    </row>
    <row r="447" spans="1:28" x14ac:dyDescent="0.25">
      <c r="A447" s="61"/>
      <c r="B447" s="49"/>
      <c r="C447" s="53"/>
      <c r="D447" s="51"/>
      <c r="E447" s="51"/>
      <c r="F447" s="51"/>
      <c r="G447" s="67">
        <f t="shared" si="484"/>
        <v>0</v>
      </c>
      <c r="H447" s="49"/>
      <c r="I447" s="67">
        <f t="shared" si="485"/>
        <v>0</v>
      </c>
      <c r="J447" s="66">
        <f>IF(ISBLANK($B447),0,VLOOKUP($B447,Listen!$A$2:$C$44,2,FALSE))</f>
        <v>0</v>
      </c>
      <c r="K447" s="66">
        <f>IF(ISBLANK($B447),0,VLOOKUP($B447,Listen!$A$2:$C$44,3,FALSE))</f>
        <v>0</v>
      </c>
      <c r="L447" s="54">
        <f t="shared" si="486"/>
        <v>0</v>
      </c>
      <c r="M447" s="54">
        <f t="shared" si="504"/>
        <v>0</v>
      </c>
      <c r="N447" s="54">
        <f t="shared" si="505"/>
        <v>0</v>
      </c>
      <c r="O447" s="54">
        <f t="shared" ref="O447" si="549">N447</f>
        <v>0</v>
      </c>
      <c r="P447" s="54">
        <f t="shared" si="539"/>
        <v>0</v>
      </c>
      <c r="Q447" s="54">
        <f t="shared" si="488"/>
        <v>0</v>
      </c>
      <c r="R447" s="54">
        <f t="shared" si="489"/>
        <v>0</v>
      </c>
      <c r="S447" s="65">
        <f t="shared" si="521"/>
        <v>0</v>
      </c>
      <c r="T447" s="65">
        <f>IF(C447=A_Stammdaten!$B$9,$I447-D_SAV!$U447,HLOOKUP(A_Stammdaten!$B$9-1,$V$4:$AB$2004,ROW(C447)-3,FALSE)-$U447)</f>
        <v>0</v>
      </c>
      <c r="U447" s="65">
        <f>HLOOKUP(A_Stammdaten!$B$9,$V$4:$AB$2004,ROW(C447)-3,FALSE)</f>
        <v>0</v>
      </c>
      <c r="V447" s="65">
        <f t="shared" si="477"/>
        <v>0</v>
      </c>
      <c r="W447" s="65">
        <f t="shared" si="478"/>
        <v>0</v>
      </c>
      <c r="X447" s="65">
        <f t="shared" si="479"/>
        <v>0</v>
      </c>
      <c r="Y447" s="65">
        <f t="shared" si="480"/>
        <v>0</v>
      </c>
      <c r="Z447" s="65">
        <f t="shared" si="481"/>
        <v>0</v>
      </c>
      <c r="AA447" s="65">
        <f t="shared" si="482"/>
        <v>0</v>
      </c>
      <c r="AB447" s="65">
        <f t="shared" si="483"/>
        <v>0</v>
      </c>
    </row>
    <row r="448" spans="1:28" x14ac:dyDescent="0.25">
      <c r="A448" s="61"/>
      <c r="B448" s="49"/>
      <c r="C448" s="53"/>
      <c r="D448" s="51"/>
      <c r="E448" s="51"/>
      <c r="F448" s="51"/>
      <c r="G448" s="67">
        <f t="shared" si="484"/>
        <v>0</v>
      </c>
      <c r="H448" s="49"/>
      <c r="I448" s="67">
        <f t="shared" si="485"/>
        <v>0</v>
      </c>
      <c r="J448" s="66">
        <f>IF(ISBLANK($B448),0,VLOOKUP($B448,Listen!$A$2:$C$44,2,FALSE))</f>
        <v>0</v>
      </c>
      <c r="K448" s="66">
        <f>IF(ISBLANK($B448),0,VLOOKUP($B448,Listen!$A$2:$C$44,3,FALSE))</f>
        <v>0</v>
      </c>
      <c r="L448" s="54">
        <f t="shared" si="486"/>
        <v>0</v>
      </c>
      <c r="M448" s="54">
        <f t="shared" si="504"/>
        <v>0</v>
      </c>
      <c r="N448" s="54">
        <f t="shared" si="505"/>
        <v>0</v>
      </c>
      <c r="O448" s="54">
        <f t="shared" ref="O448" si="550">N448</f>
        <v>0</v>
      </c>
      <c r="P448" s="54">
        <f t="shared" si="539"/>
        <v>0</v>
      </c>
      <c r="Q448" s="54">
        <f t="shared" si="488"/>
        <v>0</v>
      </c>
      <c r="R448" s="54">
        <f t="shared" si="489"/>
        <v>0</v>
      </c>
      <c r="S448" s="65">
        <f t="shared" si="521"/>
        <v>0</v>
      </c>
      <c r="T448" s="65">
        <f>IF(C448=A_Stammdaten!$B$9,$I448-D_SAV!$U448,HLOOKUP(A_Stammdaten!$B$9-1,$V$4:$AB$2004,ROW(C448)-3,FALSE)-$U448)</f>
        <v>0</v>
      </c>
      <c r="U448" s="65">
        <f>HLOOKUP(A_Stammdaten!$B$9,$V$4:$AB$2004,ROW(C448)-3,FALSE)</f>
        <v>0</v>
      </c>
      <c r="V448" s="65">
        <f t="shared" si="477"/>
        <v>0</v>
      </c>
      <c r="W448" s="65">
        <f t="shared" si="478"/>
        <v>0</v>
      </c>
      <c r="X448" s="65">
        <f t="shared" si="479"/>
        <v>0</v>
      </c>
      <c r="Y448" s="65">
        <f t="shared" si="480"/>
        <v>0</v>
      </c>
      <c r="Z448" s="65">
        <f t="shared" si="481"/>
        <v>0</v>
      </c>
      <c r="AA448" s="65">
        <f t="shared" si="482"/>
        <v>0</v>
      </c>
      <c r="AB448" s="65">
        <f t="shared" si="483"/>
        <v>0</v>
      </c>
    </row>
    <row r="449" spans="1:28" x14ac:dyDescent="0.25">
      <c r="A449" s="61"/>
      <c r="B449" s="49"/>
      <c r="C449" s="53"/>
      <c r="D449" s="51"/>
      <c r="E449" s="51"/>
      <c r="F449" s="51"/>
      <c r="G449" s="67">
        <f t="shared" si="484"/>
        <v>0</v>
      </c>
      <c r="H449" s="49"/>
      <c r="I449" s="67">
        <f t="shared" si="485"/>
        <v>0</v>
      </c>
      <c r="J449" s="66">
        <f>IF(ISBLANK($B449),0,VLOOKUP($B449,Listen!$A$2:$C$44,2,FALSE))</f>
        <v>0</v>
      </c>
      <c r="K449" s="66">
        <f>IF(ISBLANK($B449),0,VLOOKUP($B449,Listen!$A$2:$C$44,3,FALSE))</f>
        <v>0</v>
      </c>
      <c r="L449" s="54">
        <f t="shared" si="486"/>
        <v>0</v>
      </c>
      <c r="M449" s="54">
        <f t="shared" si="504"/>
        <v>0</v>
      </c>
      <c r="N449" s="54">
        <f t="shared" si="505"/>
        <v>0</v>
      </c>
      <c r="O449" s="54">
        <f t="shared" ref="O449" si="551">N449</f>
        <v>0</v>
      </c>
      <c r="P449" s="54">
        <f t="shared" si="539"/>
        <v>0</v>
      </c>
      <c r="Q449" s="54">
        <f t="shared" si="488"/>
        <v>0</v>
      </c>
      <c r="R449" s="54">
        <f t="shared" si="489"/>
        <v>0</v>
      </c>
      <c r="S449" s="65">
        <f t="shared" si="521"/>
        <v>0</v>
      </c>
      <c r="T449" s="65">
        <f>IF(C449=A_Stammdaten!$B$9,$I449-D_SAV!$U449,HLOOKUP(A_Stammdaten!$B$9-1,$V$4:$AB$2004,ROW(C449)-3,FALSE)-$U449)</f>
        <v>0</v>
      </c>
      <c r="U449" s="65">
        <f>HLOOKUP(A_Stammdaten!$B$9,$V$4:$AB$2004,ROW(C449)-3,FALSE)</f>
        <v>0</v>
      </c>
      <c r="V449" s="65">
        <f t="shared" si="477"/>
        <v>0</v>
      </c>
      <c r="W449" s="65">
        <f t="shared" si="478"/>
        <v>0</v>
      </c>
      <c r="X449" s="65">
        <f t="shared" si="479"/>
        <v>0</v>
      </c>
      <c r="Y449" s="65">
        <f t="shared" si="480"/>
        <v>0</v>
      </c>
      <c r="Z449" s="65">
        <f t="shared" si="481"/>
        <v>0</v>
      </c>
      <c r="AA449" s="65">
        <f t="shared" si="482"/>
        <v>0</v>
      </c>
      <c r="AB449" s="65">
        <f t="shared" si="483"/>
        <v>0</v>
      </c>
    </row>
    <row r="450" spans="1:28" x14ac:dyDescent="0.25">
      <c r="A450" s="61"/>
      <c r="B450" s="49"/>
      <c r="C450" s="53"/>
      <c r="D450" s="51"/>
      <c r="E450" s="51"/>
      <c r="F450" s="51"/>
      <c r="G450" s="67">
        <f t="shared" si="484"/>
        <v>0</v>
      </c>
      <c r="H450" s="49"/>
      <c r="I450" s="67">
        <f t="shared" si="485"/>
        <v>0</v>
      </c>
      <c r="J450" s="66">
        <f>IF(ISBLANK($B450),0,VLOOKUP($B450,Listen!$A$2:$C$44,2,FALSE))</f>
        <v>0</v>
      </c>
      <c r="K450" s="66">
        <f>IF(ISBLANK($B450),0,VLOOKUP($B450,Listen!$A$2:$C$44,3,FALSE))</f>
        <v>0</v>
      </c>
      <c r="L450" s="54">
        <f t="shared" si="486"/>
        <v>0</v>
      </c>
      <c r="M450" s="54">
        <f t="shared" si="504"/>
        <v>0</v>
      </c>
      <c r="N450" s="54">
        <f t="shared" si="505"/>
        <v>0</v>
      </c>
      <c r="O450" s="54">
        <f t="shared" ref="O450" si="552">N450</f>
        <v>0</v>
      </c>
      <c r="P450" s="54">
        <f t="shared" si="539"/>
        <v>0</v>
      </c>
      <c r="Q450" s="54">
        <f t="shared" si="488"/>
        <v>0</v>
      </c>
      <c r="R450" s="54">
        <f t="shared" si="489"/>
        <v>0</v>
      </c>
      <c r="S450" s="65">
        <f t="shared" si="521"/>
        <v>0</v>
      </c>
      <c r="T450" s="65">
        <f>IF(C450=A_Stammdaten!$B$9,$I450-D_SAV!$U450,HLOOKUP(A_Stammdaten!$B$9-1,$V$4:$AB$2004,ROW(C450)-3,FALSE)-$U450)</f>
        <v>0</v>
      </c>
      <c r="U450" s="65">
        <f>HLOOKUP(A_Stammdaten!$B$9,$V$4:$AB$2004,ROW(C450)-3,FALSE)</f>
        <v>0</v>
      </c>
      <c r="V450" s="65">
        <f t="shared" si="477"/>
        <v>0</v>
      </c>
      <c r="W450" s="65">
        <f t="shared" si="478"/>
        <v>0</v>
      </c>
      <c r="X450" s="65">
        <f t="shared" si="479"/>
        <v>0</v>
      </c>
      <c r="Y450" s="65">
        <f t="shared" si="480"/>
        <v>0</v>
      </c>
      <c r="Z450" s="65">
        <f t="shared" si="481"/>
        <v>0</v>
      </c>
      <c r="AA450" s="65">
        <f t="shared" si="482"/>
        <v>0</v>
      </c>
      <c r="AB450" s="65">
        <f t="shared" si="483"/>
        <v>0</v>
      </c>
    </row>
    <row r="451" spans="1:28" x14ac:dyDescent="0.25">
      <c r="A451" s="61"/>
      <c r="B451" s="49"/>
      <c r="C451" s="53"/>
      <c r="D451" s="51"/>
      <c r="E451" s="51"/>
      <c r="F451" s="51"/>
      <c r="G451" s="67">
        <f t="shared" si="484"/>
        <v>0</v>
      </c>
      <c r="H451" s="49"/>
      <c r="I451" s="67">
        <f t="shared" si="485"/>
        <v>0</v>
      </c>
      <c r="J451" s="66">
        <f>IF(ISBLANK($B451),0,VLOOKUP($B451,Listen!$A$2:$C$44,2,FALSE))</f>
        <v>0</v>
      </c>
      <c r="K451" s="66">
        <f>IF(ISBLANK($B451),0,VLOOKUP($B451,Listen!$A$2:$C$44,3,FALSE))</f>
        <v>0</v>
      </c>
      <c r="L451" s="54">
        <f t="shared" si="486"/>
        <v>0</v>
      </c>
      <c r="M451" s="54">
        <f t="shared" si="504"/>
        <v>0</v>
      </c>
      <c r="N451" s="54">
        <f t="shared" si="505"/>
        <v>0</v>
      </c>
      <c r="O451" s="54">
        <f t="shared" ref="O451" si="553">N451</f>
        <v>0</v>
      </c>
      <c r="P451" s="54">
        <f t="shared" si="539"/>
        <v>0</v>
      </c>
      <c r="Q451" s="54">
        <f t="shared" si="488"/>
        <v>0</v>
      </c>
      <c r="R451" s="54">
        <f t="shared" si="489"/>
        <v>0</v>
      </c>
      <c r="S451" s="65">
        <f t="shared" si="521"/>
        <v>0</v>
      </c>
      <c r="T451" s="65">
        <f>IF(C451=A_Stammdaten!$B$9,$I451-D_SAV!$U451,HLOOKUP(A_Stammdaten!$B$9-1,$V$4:$AB$2004,ROW(C451)-3,FALSE)-$U451)</f>
        <v>0</v>
      </c>
      <c r="U451" s="65">
        <f>HLOOKUP(A_Stammdaten!$B$9,$V$4:$AB$2004,ROW(C451)-3,FALSE)</f>
        <v>0</v>
      </c>
      <c r="V451" s="65">
        <f t="shared" si="477"/>
        <v>0</v>
      </c>
      <c r="W451" s="65">
        <f t="shared" si="478"/>
        <v>0</v>
      </c>
      <c r="X451" s="65">
        <f t="shared" si="479"/>
        <v>0</v>
      </c>
      <c r="Y451" s="65">
        <f t="shared" si="480"/>
        <v>0</v>
      </c>
      <c r="Z451" s="65">
        <f t="shared" si="481"/>
        <v>0</v>
      </c>
      <c r="AA451" s="65">
        <f t="shared" si="482"/>
        <v>0</v>
      </c>
      <c r="AB451" s="65">
        <f t="shared" si="483"/>
        <v>0</v>
      </c>
    </row>
    <row r="452" spans="1:28" x14ac:dyDescent="0.25">
      <c r="A452" s="61"/>
      <c r="B452" s="49"/>
      <c r="C452" s="53"/>
      <c r="D452" s="51"/>
      <c r="E452" s="51"/>
      <c r="F452" s="51"/>
      <c r="G452" s="67">
        <f t="shared" si="484"/>
        <v>0</v>
      </c>
      <c r="H452" s="49"/>
      <c r="I452" s="67">
        <f t="shared" si="485"/>
        <v>0</v>
      </c>
      <c r="J452" s="66">
        <f>IF(ISBLANK($B452),0,VLOOKUP($B452,Listen!$A$2:$C$44,2,FALSE))</f>
        <v>0</v>
      </c>
      <c r="K452" s="66">
        <f>IF(ISBLANK($B452),0,VLOOKUP($B452,Listen!$A$2:$C$44,3,FALSE))</f>
        <v>0</v>
      </c>
      <c r="L452" s="54">
        <f t="shared" si="486"/>
        <v>0</v>
      </c>
      <c r="M452" s="54">
        <f t="shared" si="504"/>
        <v>0</v>
      </c>
      <c r="N452" s="54">
        <f t="shared" si="505"/>
        <v>0</v>
      </c>
      <c r="O452" s="54">
        <f t="shared" ref="O452" si="554">N452</f>
        <v>0</v>
      </c>
      <c r="P452" s="54">
        <f t="shared" si="539"/>
        <v>0</v>
      </c>
      <c r="Q452" s="54">
        <f t="shared" si="488"/>
        <v>0</v>
      </c>
      <c r="R452" s="54">
        <f t="shared" si="489"/>
        <v>0</v>
      </c>
      <c r="S452" s="65">
        <f t="shared" si="521"/>
        <v>0</v>
      </c>
      <c r="T452" s="65">
        <f>IF(C452=A_Stammdaten!$B$9,$I452-D_SAV!$U452,HLOOKUP(A_Stammdaten!$B$9-1,$V$4:$AB$2004,ROW(C452)-3,FALSE)-$U452)</f>
        <v>0</v>
      </c>
      <c r="U452" s="65">
        <f>HLOOKUP(A_Stammdaten!$B$9,$V$4:$AB$2004,ROW(C452)-3,FALSE)</f>
        <v>0</v>
      </c>
      <c r="V452" s="65">
        <f t="shared" si="477"/>
        <v>0</v>
      </c>
      <c r="W452" s="65">
        <f t="shared" si="478"/>
        <v>0</v>
      </c>
      <c r="X452" s="65">
        <f t="shared" si="479"/>
        <v>0</v>
      </c>
      <c r="Y452" s="65">
        <f t="shared" si="480"/>
        <v>0</v>
      </c>
      <c r="Z452" s="65">
        <f t="shared" si="481"/>
        <v>0</v>
      </c>
      <c r="AA452" s="65">
        <f t="shared" si="482"/>
        <v>0</v>
      </c>
      <c r="AB452" s="65">
        <f t="shared" si="483"/>
        <v>0</v>
      </c>
    </row>
    <row r="453" spans="1:28" x14ac:dyDescent="0.25">
      <c r="A453" s="61"/>
      <c r="B453" s="49"/>
      <c r="C453" s="53"/>
      <c r="D453" s="51"/>
      <c r="E453" s="51"/>
      <c r="F453" s="51"/>
      <c r="G453" s="67">
        <f t="shared" si="484"/>
        <v>0</v>
      </c>
      <c r="H453" s="49"/>
      <c r="I453" s="67">
        <f t="shared" si="485"/>
        <v>0</v>
      </c>
      <c r="J453" s="66">
        <f>IF(ISBLANK($B453),0,VLOOKUP($B453,Listen!$A$2:$C$44,2,FALSE))</f>
        <v>0</v>
      </c>
      <c r="K453" s="66">
        <f>IF(ISBLANK($B453),0,VLOOKUP($B453,Listen!$A$2:$C$44,3,FALSE))</f>
        <v>0</v>
      </c>
      <c r="L453" s="54">
        <f t="shared" si="486"/>
        <v>0</v>
      </c>
      <c r="M453" s="54">
        <f t="shared" si="504"/>
        <v>0</v>
      </c>
      <c r="N453" s="54">
        <f t="shared" si="505"/>
        <v>0</v>
      </c>
      <c r="O453" s="54">
        <f t="shared" ref="O453:P468" si="555">N453</f>
        <v>0</v>
      </c>
      <c r="P453" s="54">
        <f t="shared" si="555"/>
        <v>0</v>
      </c>
      <c r="Q453" s="54">
        <f t="shared" si="488"/>
        <v>0</v>
      </c>
      <c r="R453" s="54">
        <f t="shared" si="489"/>
        <v>0</v>
      </c>
      <c r="S453" s="65">
        <f t="shared" si="521"/>
        <v>0</v>
      </c>
      <c r="T453" s="65">
        <f>IF(C453=A_Stammdaten!$B$9,$I453-D_SAV!$U453,HLOOKUP(A_Stammdaten!$B$9-1,$V$4:$AB$2004,ROW(C453)-3,FALSE)-$U453)</f>
        <v>0</v>
      </c>
      <c r="U453" s="65">
        <f>HLOOKUP(A_Stammdaten!$B$9,$V$4:$AB$2004,ROW(C453)-3,FALSE)</f>
        <v>0</v>
      </c>
      <c r="V453" s="65">
        <f t="shared" ref="V453:V516" si="556">IF(OR($C453=0,$I453=0),0,IF($C453&lt;=V$4,$I453-$I453/L453*(V$4-$C453+1),0))</f>
        <v>0</v>
      </c>
      <c r="W453" s="65">
        <f t="shared" ref="W453:W516" si="557">IF(OR($C453=0,$I453=0,M453-(W$4-$C453)=0),0,IF($C453&lt;W$4,V453-V453/(M453-(W$4-$C453)),IF($C453=W$4,$I453-$I453/M453,0)))</f>
        <v>0</v>
      </c>
      <c r="X453" s="65">
        <f t="shared" ref="X453:X516" si="558">IF(OR($C453=0,$I453=0,N453-(X$4-$C453)=0),0,IF($C453&lt;X$4,W453-W453/(N453-(X$4-$C453)),IF($C453=X$4,$I453-$I453/N453,0)))</f>
        <v>0</v>
      </c>
      <c r="Y453" s="65">
        <f t="shared" ref="Y453:Y516" si="559">IF(OR($C453=0,$I453=0,O453-(Y$4-$C453)=0),0,IF($C453&lt;Y$4,X453-X453/(O453-(Y$4-$C453)),IF($C453=Y$4,$I453-$I453/O453,0)))</f>
        <v>0</v>
      </c>
      <c r="Z453" s="65">
        <f t="shared" ref="Z453:Z516" si="560">IF(OR($C453=0,$I453=0,P453-(Z$4-$C453)=0),0,IF($C453&lt;Z$4,Y453-Y453/(P453-(Z$4-$C453)),IF($C453=Z$4,$I453-$I453/P453,0)))</f>
        <v>0</v>
      </c>
      <c r="AA453" s="65">
        <f t="shared" ref="AA453:AA516" si="561">IF(OR($C453=0,$I453=0,Q453-(AA$4-$C453)=0),0,IF($C453&lt;AA$4,Z453-Z453/(Q453-(AA$4-$C453)),IF($C453=AA$4,$I453-$I453/Q453,0)))</f>
        <v>0</v>
      </c>
      <c r="AB453" s="65">
        <f t="shared" ref="AB453:AB516" si="562">IF(OR($C453=0,$I453=0,R453-(AB$4-$C453)=0),0,IF($C453&lt;AB$4,AA453-AA453/(R453-(AB$4-$C453)),IF($C453=AB$4,$I453-$I453/R453,0)))</f>
        <v>0</v>
      </c>
    </row>
    <row r="454" spans="1:28" x14ac:dyDescent="0.25">
      <c r="A454" s="61"/>
      <c r="B454" s="49"/>
      <c r="C454" s="53"/>
      <c r="D454" s="51"/>
      <c r="E454" s="51"/>
      <c r="F454" s="51"/>
      <c r="G454" s="67">
        <f t="shared" ref="G454:G517" si="563">D454+E454-F454</f>
        <v>0</v>
      </c>
      <c r="H454" s="49"/>
      <c r="I454" s="67">
        <f t="shared" ref="I454:I517" si="564">G454-H454</f>
        <v>0</v>
      </c>
      <c r="J454" s="66">
        <f>IF(ISBLANK($B454),0,VLOOKUP($B454,Listen!$A$2:$C$44,2,FALSE))</f>
        <v>0</v>
      </c>
      <c r="K454" s="66">
        <f>IF(ISBLANK($B454),0,VLOOKUP($B454,Listen!$A$2:$C$44,3,FALSE))</f>
        <v>0</v>
      </c>
      <c r="L454" s="54">
        <f t="shared" ref="L454:L517" si="565">$J454</f>
        <v>0</v>
      </c>
      <c r="M454" s="54">
        <f t="shared" si="504"/>
        <v>0</v>
      </c>
      <c r="N454" s="54">
        <f t="shared" si="505"/>
        <v>0</v>
      </c>
      <c r="O454" s="54">
        <f t="shared" ref="O454" si="566">N454</f>
        <v>0</v>
      </c>
      <c r="P454" s="54">
        <f t="shared" si="555"/>
        <v>0</v>
      </c>
      <c r="Q454" s="54">
        <f t="shared" ref="Q454:Q517" si="567">P454</f>
        <v>0</v>
      </c>
      <c r="R454" s="54">
        <f t="shared" ref="R454:R517" si="568">Q454</f>
        <v>0</v>
      </c>
      <c r="S454" s="65">
        <f t="shared" si="521"/>
        <v>0</v>
      </c>
      <c r="T454" s="65">
        <f>IF(C454=A_Stammdaten!$B$9,$I454-D_SAV!$U454,HLOOKUP(A_Stammdaten!$B$9-1,$V$4:$AB$2004,ROW(C454)-3,FALSE)-$U454)</f>
        <v>0</v>
      </c>
      <c r="U454" s="65">
        <f>HLOOKUP(A_Stammdaten!$B$9,$V$4:$AB$2004,ROW(C454)-3,FALSE)</f>
        <v>0</v>
      </c>
      <c r="V454" s="65">
        <f t="shared" si="556"/>
        <v>0</v>
      </c>
      <c r="W454" s="65">
        <f t="shared" si="557"/>
        <v>0</v>
      </c>
      <c r="X454" s="65">
        <f t="shared" si="558"/>
        <v>0</v>
      </c>
      <c r="Y454" s="65">
        <f t="shared" si="559"/>
        <v>0</v>
      </c>
      <c r="Z454" s="65">
        <f t="shared" si="560"/>
        <v>0</v>
      </c>
      <c r="AA454" s="65">
        <f t="shared" si="561"/>
        <v>0</v>
      </c>
      <c r="AB454" s="65">
        <f t="shared" si="562"/>
        <v>0</v>
      </c>
    </row>
    <row r="455" spans="1:28" x14ac:dyDescent="0.25">
      <c r="A455" s="61"/>
      <c r="B455" s="49"/>
      <c r="C455" s="53"/>
      <c r="D455" s="51"/>
      <c r="E455" s="51"/>
      <c r="F455" s="51"/>
      <c r="G455" s="67">
        <f t="shared" si="563"/>
        <v>0</v>
      </c>
      <c r="H455" s="49"/>
      <c r="I455" s="67">
        <f t="shared" si="564"/>
        <v>0</v>
      </c>
      <c r="J455" s="66">
        <f>IF(ISBLANK($B455),0,VLOOKUP($B455,Listen!$A$2:$C$44,2,FALSE))</f>
        <v>0</v>
      </c>
      <c r="K455" s="66">
        <f>IF(ISBLANK($B455),0,VLOOKUP($B455,Listen!$A$2:$C$44,3,FALSE))</f>
        <v>0</v>
      </c>
      <c r="L455" s="54">
        <f t="shared" si="565"/>
        <v>0</v>
      </c>
      <c r="M455" s="54">
        <f t="shared" si="504"/>
        <v>0</v>
      </c>
      <c r="N455" s="54">
        <f t="shared" si="505"/>
        <v>0</v>
      </c>
      <c r="O455" s="54">
        <f t="shared" ref="O455" si="569">N455</f>
        <v>0</v>
      </c>
      <c r="P455" s="54">
        <f t="shared" si="555"/>
        <v>0</v>
      </c>
      <c r="Q455" s="54">
        <f t="shared" si="567"/>
        <v>0</v>
      </c>
      <c r="R455" s="54">
        <f t="shared" si="568"/>
        <v>0</v>
      </c>
      <c r="S455" s="65">
        <f t="shared" si="521"/>
        <v>0</v>
      </c>
      <c r="T455" s="65">
        <f>IF(C455=A_Stammdaten!$B$9,$I455-D_SAV!$U455,HLOOKUP(A_Stammdaten!$B$9-1,$V$4:$AB$2004,ROW(C455)-3,FALSE)-$U455)</f>
        <v>0</v>
      </c>
      <c r="U455" s="65">
        <f>HLOOKUP(A_Stammdaten!$B$9,$V$4:$AB$2004,ROW(C455)-3,FALSE)</f>
        <v>0</v>
      </c>
      <c r="V455" s="65">
        <f t="shared" si="556"/>
        <v>0</v>
      </c>
      <c r="W455" s="65">
        <f t="shared" si="557"/>
        <v>0</v>
      </c>
      <c r="X455" s="65">
        <f t="shared" si="558"/>
        <v>0</v>
      </c>
      <c r="Y455" s="65">
        <f t="shared" si="559"/>
        <v>0</v>
      </c>
      <c r="Z455" s="65">
        <f t="shared" si="560"/>
        <v>0</v>
      </c>
      <c r="AA455" s="65">
        <f t="shared" si="561"/>
        <v>0</v>
      </c>
      <c r="AB455" s="65">
        <f t="shared" si="562"/>
        <v>0</v>
      </c>
    </row>
    <row r="456" spans="1:28" x14ac:dyDescent="0.25">
      <c r="A456" s="61"/>
      <c r="B456" s="49"/>
      <c r="C456" s="53"/>
      <c r="D456" s="51"/>
      <c r="E456" s="51"/>
      <c r="F456" s="51"/>
      <c r="G456" s="67">
        <f t="shared" si="563"/>
        <v>0</v>
      </c>
      <c r="H456" s="49"/>
      <c r="I456" s="67">
        <f t="shared" si="564"/>
        <v>0</v>
      </c>
      <c r="J456" s="66">
        <f>IF(ISBLANK($B456),0,VLOOKUP($B456,Listen!$A$2:$C$44,2,FALSE))</f>
        <v>0</v>
      </c>
      <c r="K456" s="66">
        <f>IF(ISBLANK($B456),0,VLOOKUP($B456,Listen!$A$2:$C$44,3,FALSE))</f>
        <v>0</v>
      </c>
      <c r="L456" s="54">
        <f t="shared" si="565"/>
        <v>0</v>
      </c>
      <c r="M456" s="54">
        <f t="shared" si="504"/>
        <v>0</v>
      </c>
      <c r="N456" s="54">
        <f t="shared" si="505"/>
        <v>0</v>
      </c>
      <c r="O456" s="54">
        <f t="shared" ref="O456" si="570">N456</f>
        <v>0</v>
      </c>
      <c r="P456" s="54">
        <f t="shared" si="555"/>
        <v>0</v>
      </c>
      <c r="Q456" s="54">
        <f t="shared" si="567"/>
        <v>0</v>
      </c>
      <c r="R456" s="54">
        <f t="shared" si="568"/>
        <v>0</v>
      </c>
      <c r="S456" s="65">
        <f t="shared" si="521"/>
        <v>0</v>
      </c>
      <c r="T456" s="65">
        <f>IF(C456=A_Stammdaten!$B$9,$I456-D_SAV!$U456,HLOOKUP(A_Stammdaten!$B$9-1,$V$4:$AB$2004,ROW(C456)-3,FALSE)-$U456)</f>
        <v>0</v>
      </c>
      <c r="U456" s="65">
        <f>HLOOKUP(A_Stammdaten!$B$9,$V$4:$AB$2004,ROW(C456)-3,FALSE)</f>
        <v>0</v>
      </c>
      <c r="V456" s="65">
        <f t="shared" si="556"/>
        <v>0</v>
      </c>
      <c r="W456" s="65">
        <f t="shared" si="557"/>
        <v>0</v>
      </c>
      <c r="X456" s="65">
        <f t="shared" si="558"/>
        <v>0</v>
      </c>
      <c r="Y456" s="65">
        <f t="shared" si="559"/>
        <v>0</v>
      </c>
      <c r="Z456" s="65">
        <f t="shared" si="560"/>
        <v>0</v>
      </c>
      <c r="AA456" s="65">
        <f t="shared" si="561"/>
        <v>0</v>
      </c>
      <c r="AB456" s="65">
        <f t="shared" si="562"/>
        <v>0</v>
      </c>
    </row>
    <row r="457" spans="1:28" x14ac:dyDescent="0.25">
      <c r="A457" s="61"/>
      <c r="B457" s="49"/>
      <c r="C457" s="53"/>
      <c r="D457" s="51"/>
      <c r="E457" s="51"/>
      <c r="F457" s="51"/>
      <c r="G457" s="67">
        <f t="shared" si="563"/>
        <v>0</v>
      </c>
      <c r="H457" s="49"/>
      <c r="I457" s="67">
        <f t="shared" si="564"/>
        <v>0</v>
      </c>
      <c r="J457" s="66">
        <f>IF(ISBLANK($B457),0,VLOOKUP($B457,Listen!$A$2:$C$44,2,FALSE))</f>
        <v>0</v>
      </c>
      <c r="K457" s="66">
        <f>IF(ISBLANK($B457),0,VLOOKUP($B457,Listen!$A$2:$C$44,3,FALSE))</f>
        <v>0</v>
      </c>
      <c r="L457" s="54">
        <f t="shared" si="565"/>
        <v>0</v>
      </c>
      <c r="M457" s="54">
        <f t="shared" si="504"/>
        <v>0</v>
      </c>
      <c r="N457" s="54">
        <f t="shared" si="505"/>
        <v>0</v>
      </c>
      <c r="O457" s="54">
        <f t="shared" ref="O457" si="571">N457</f>
        <v>0</v>
      </c>
      <c r="P457" s="54">
        <f t="shared" si="555"/>
        <v>0</v>
      </c>
      <c r="Q457" s="54">
        <f t="shared" si="567"/>
        <v>0</v>
      </c>
      <c r="R457" s="54">
        <f t="shared" si="568"/>
        <v>0</v>
      </c>
      <c r="S457" s="65">
        <f t="shared" si="521"/>
        <v>0</v>
      </c>
      <c r="T457" s="65">
        <f>IF(C457=A_Stammdaten!$B$9,$I457-D_SAV!$U457,HLOOKUP(A_Stammdaten!$B$9-1,$V$4:$AB$2004,ROW(C457)-3,FALSE)-$U457)</f>
        <v>0</v>
      </c>
      <c r="U457" s="65">
        <f>HLOOKUP(A_Stammdaten!$B$9,$V$4:$AB$2004,ROW(C457)-3,FALSE)</f>
        <v>0</v>
      </c>
      <c r="V457" s="65">
        <f t="shared" si="556"/>
        <v>0</v>
      </c>
      <c r="W457" s="65">
        <f t="shared" si="557"/>
        <v>0</v>
      </c>
      <c r="X457" s="65">
        <f t="shared" si="558"/>
        <v>0</v>
      </c>
      <c r="Y457" s="65">
        <f t="shared" si="559"/>
        <v>0</v>
      </c>
      <c r="Z457" s="65">
        <f t="shared" si="560"/>
        <v>0</v>
      </c>
      <c r="AA457" s="65">
        <f t="shared" si="561"/>
        <v>0</v>
      </c>
      <c r="AB457" s="65">
        <f t="shared" si="562"/>
        <v>0</v>
      </c>
    </row>
    <row r="458" spans="1:28" x14ac:dyDescent="0.25">
      <c r="A458" s="61"/>
      <c r="B458" s="49"/>
      <c r="C458" s="53"/>
      <c r="D458" s="51"/>
      <c r="E458" s="51"/>
      <c r="F458" s="51"/>
      <c r="G458" s="67">
        <f t="shared" si="563"/>
        <v>0</v>
      </c>
      <c r="H458" s="49"/>
      <c r="I458" s="67">
        <f t="shared" si="564"/>
        <v>0</v>
      </c>
      <c r="J458" s="66">
        <f>IF(ISBLANK($B458),0,VLOOKUP($B458,Listen!$A$2:$C$44,2,FALSE))</f>
        <v>0</v>
      </c>
      <c r="K458" s="66">
        <f>IF(ISBLANK($B458),0,VLOOKUP($B458,Listen!$A$2:$C$44,3,FALSE))</f>
        <v>0</v>
      </c>
      <c r="L458" s="54">
        <f t="shared" si="565"/>
        <v>0</v>
      </c>
      <c r="M458" s="54">
        <f t="shared" si="504"/>
        <v>0</v>
      </c>
      <c r="N458" s="54">
        <f t="shared" si="505"/>
        <v>0</v>
      </c>
      <c r="O458" s="54">
        <f t="shared" ref="O458" si="572">N458</f>
        <v>0</v>
      </c>
      <c r="P458" s="54">
        <f t="shared" si="555"/>
        <v>0</v>
      </c>
      <c r="Q458" s="54">
        <f t="shared" si="567"/>
        <v>0</v>
      </c>
      <c r="R458" s="54">
        <f t="shared" si="568"/>
        <v>0</v>
      </c>
      <c r="S458" s="65">
        <f t="shared" si="521"/>
        <v>0</v>
      </c>
      <c r="T458" s="65">
        <f>IF(C458=A_Stammdaten!$B$9,$I458-D_SAV!$U458,HLOOKUP(A_Stammdaten!$B$9-1,$V$4:$AB$2004,ROW(C458)-3,FALSE)-$U458)</f>
        <v>0</v>
      </c>
      <c r="U458" s="65">
        <f>HLOOKUP(A_Stammdaten!$B$9,$V$4:$AB$2004,ROW(C458)-3,FALSE)</f>
        <v>0</v>
      </c>
      <c r="V458" s="65">
        <f t="shared" si="556"/>
        <v>0</v>
      </c>
      <c r="W458" s="65">
        <f t="shared" si="557"/>
        <v>0</v>
      </c>
      <c r="X458" s="65">
        <f t="shared" si="558"/>
        <v>0</v>
      </c>
      <c r="Y458" s="65">
        <f t="shared" si="559"/>
        <v>0</v>
      </c>
      <c r="Z458" s="65">
        <f t="shared" si="560"/>
        <v>0</v>
      </c>
      <c r="AA458" s="65">
        <f t="shared" si="561"/>
        <v>0</v>
      </c>
      <c r="AB458" s="65">
        <f t="shared" si="562"/>
        <v>0</v>
      </c>
    </row>
    <row r="459" spans="1:28" x14ac:dyDescent="0.25">
      <c r="A459" s="61"/>
      <c r="B459" s="49"/>
      <c r="C459" s="53"/>
      <c r="D459" s="51"/>
      <c r="E459" s="51"/>
      <c r="F459" s="51"/>
      <c r="G459" s="67">
        <f t="shared" si="563"/>
        <v>0</v>
      </c>
      <c r="H459" s="49"/>
      <c r="I459" s="67">
        <f t="shared" si="564"/>
        <v>0</v>
      </c>
      <c r="J459" s="66">
        <f>IF(ISBLANK($B459),0,VLOOKUP($B459,Listen!$A$2:$C$44,2,FALSE))</f>
        <v>0</v>
      </c>
      <c r="K459" s="66">
        <f>IF(ISBLANK($B459),0,VLOOKUP($B459,Listen!$A$2:$C$44,3,FALSE))</f>
        <v>0</v>
      </c>
      <c r="L459" s="54">
        <f t="shared" si="565"/>
        <v>0</v>
      </c>
      <c r="M459" s="54">
        <f t="shared" si="504"/>
        <v>0</v>
      </c>
      <c r="N459" s="54">
        <f t="shared" si="505"/>
        <v>0</v>
      </c>
      <c r="O459" s="54">
        <f t="shared" ref="O459" si="573">N459</f>
        <v>0</v>
      </c>
      <c r="P459" s="54">
        <f t="shared" si="555"/>
        <v>0</v>
      </c>
      <c r="Q459" s="54">
        <f t="shared" si="567"/>
        <v>0</v>
      </c>
      <c r="R459" s="54">
        <f t="shared" si="568"/>
        <v>0</v>
      </c>
      <c r="S459" s="65">
        <f t="shared" si="521"/>
        <v>0</v>
      </c>
      <c r="T459" s="65">
        <f>IF(C459=A_Stammdaten!$B$9,$I459-D_SAV!$U459,HLOOKUP(A_Stammdaten!$B$9-1,$V$4:$AB$2004,ROW(C459)-3,FALSE)-$U459)</f>
        <v>0</v>
      </c>
      <c r="U459" s="65">
        <f>HLOOKUP(A_Stammdaten!$B$9,$V$4:$AB$2004,ROW(C459)-3,FALSE)</f>
        <v>0</v>
      </c>
      <c r="V459" s="65">
        <f t="shared" si="556"/>
        <v>0</v>
      </c>
      <c r="W459" s="65">
        <f t="shared" si="557"/>
        <v>0</v>
      </c>
      <c r="X459" s="65">
        <f t="shared" si="558"/>
        <v>0</v>
      </c>
      <c r="Y459" s="65">
        <f t="shared" si="559"/>
        <v>0</v>
      </c>
      <c r="Z459" s="65">
        <f t="shared" si="560"/>
        <v>0</v>
      </c>
      <c r="AA459" s="65">
        <f t="shared" si="561"/>
        <v>0</v>
      </c>
      <c r="AB459" s="65">
        <f t="shared" si="562"/>
        <v>0</v>
      </c>
    </row>
    <row r="460" spans="1:28" x14ac:dyDescent="0.25">
      <c r="A460" s="61"/>
      <c r="B460" s="49"/>
      <c r="C460" s="53"/>
      <c r="D460" s="51"/>
      <c r="E460" s="51"/>
      <c r="F460" s="51"/>
      <c r="G460" s="67">
        <f t="shared" si="563"/>
        <v>0</v>
      </c>
      <c r="H460" s="49"/>
      <c r="I460" s="67">
        <f t="shared" si="564"/>
        <v>0</v>
      </c>
      <c r="J460" s="66">
        <f>IF(ISBLANK($B460),0,VLOOKUP($B460,Listen!$A$2:$C$44,2,FALSE))</f>
        <v>0</v>
      </c>
      <c r="K460" s="66">
        <f>IF(ISBLANK($B460),0,VLOOKUP($B460,Listen!$A$2:$C$44,3,FALSE))</f>
        <v>0</v>
      </c>
      <c r="L460" s="54">
        <f t="shared" si="565"/>
        <v>0</v>
      </c>
      <c r="M460" s="54">
        <f t="shared" si="504"/>
        <v>0</v>
      </c>
      <c r="N460" s="54">
        <f t="shared" si="505"/>
        <v>0</v>
      </c>
      <c r="O460" s="54">
        <f t="shared" ref="O460" si="574">N460</f>
        <v>0</v>
      </c>
      <c r="P460" s="54">
        <f t="shared" si="555"/>
        <v>0</v>
      </c>
      <c r="Q460" s="54">
        <f t="shared" si="567"/>
        <v>0</v>
      </c>
      <c r="R460" s="54">
        <f t="shared" si="568"/>
        <v>0</v>
      </c>
      <c r="S460" s="65">
        <f t="shared" si="521"/>
        <v>0</v>
      </c>
      <c r="T460" s="65">
        <f>IF(C460=A_Stammdaten!$B$9,$I460-D_SAV!$U460,HLOOKUP(A_Stammdaten!$B$9-1,$V$4:$AB$2004,ROW(C460)-3,FALSE)-$U460)</f>
        <v>0</v>
      </c>
      <c r="U460" s="65">
        <f>HLOOKUP(A_Stammdaten!$B$9,$V$4:$AB$2004,ROW(C460)-3,FALSE)</f>
        <v>0</v>
      </c>
      <c r="V460" s="65">
        <f t="shared" si="556"/>
        <v>0</v>
      </c>
      <c r="W460" s="65">
        <f t="shared" si="557"/>
        <v>0</v>
      </c>
      <c r="X460" s="65">
        <f t="shared" si="558"/>
        <v>0</v>
      </c>
      <c r="Y460" s="65">
        <f t="shared" si="559"/>
        <v>0</v>
      </c>
      <c r="Z460" s="65">
        <f t="shared" si="560"/>
        <v>0</v>
      </c>
      <c r="AA460" s="65">
        <f t="shared" si="561"/>
        <v>0</v>
      </c>
      <c r="AB460" s="65">
        <f t="shared" si="562"/>
        <v>0</v>
      </c>
    </row>
    <row r="461" spans="1:28" x14ac:dyDescent="0.25">
      <c r="A461" s="61"/>
      <c r="B461" s="49"/>
      <c r="C461" s="53"/>
      <c r="D461" s="51"/>
      <c r="E461" s="51"/>
      <c r="F461" s="51"/>
      <c r="G461" s="67">
        <f t="shared" si="563"/>
        <v>0</v>
      </c>
      <c r="H461" s="49"/>
      <c r="I461" s="67">
        <f t="shared" si="564"/>
        <v>0</v>
      </c>
      <c r="J461" s="66">
        <f>IF(ISBLANK($B461),0,VLOOKUP($B461,Listen!$A$2:$C$44,2,FALSE))</f>
        <v>0</v>
      </c>
      <c r="K461" s="66">
        <f>IF(ISBLANK($B461),0,VLOOKUP($B461,Listen!$A$2:$C$44,3,FALSE))</f>
        <v>0</v>
      </c>
      <c r="L461" s="54">
        <f t="shared" si="565"/>
        <v>0</v>
      </c>
      <c r="M461" s="54">
        <f t="shared" si="504"/>
        <v>0</v>
      </c>
      <c r="N461" s="54">
        <f t="shared" si="505"/>
        <v>0</v>
      </c>
      <c r="O461" s="54">
        <f t="shared" ref="O461" si="575">N461</f>
        <v>0</v>
      </c>
      <c r="P461" s="54">
        <f t="shared" si="555"/>
        <v>0</v>
      </c>
      <c r="Q461" s="54">
        <f t="shared" si="567"/>
        <v>0</v>
      </c>
      <c r="R461" s="54">
        <f t="shared" si="568"/>
        <v>0</v>
      </c>
      <c r="S461" s="65">
        <f t="shared" si="521"/>
        <v>0</v>
      </c>
      <c r="T461" s="65">
        <f>IF(C461=A_Stammdaten!$B$9,$I461-D_SAV!$U461,HLOOKUP(A_Stammdaten!$B$9-1,$V$4:$AB$2004,ROW(C461)-3,FALSE)-$U461)</f>
        <v>0</v>
      </c>
      <c r="U461" s="65">
        <f>HLOOKUP(A_Stammdaten!$B$9,$V$4:$AB$2004,ROW(C461)-3,FALSE)</f>
        <v>0</v>
      </c>
      <c r="V461" s="65">
        <f t="shared" si="556"/>
        <v>0</v>
      </c>
      <c r="W461" s="65">
        <f t="shared" si="557"/>
        <v>0</v>
      </c>
      <c r="X461" s="65">
        <f t="shared" si="558"/>
        <v>0</v>
      </c>
      <c r="Y461" s="65">
        <f t="shared" si="559"/>
        <v>0</v>
      </c>
      <c r="Z461" s="65">
        <f t="shared" si="560"/>
        <v>0</v>
      </c>
      <c r="AA461" s="65">
        <f t="shared" si="561"/>
        <v>0</v>
      </c>
      <c r="AB461" s="65">
        <f t="shared" si="562"/>
        <v>0</v>
      </c>
    </row>
    <row r="462" spans="1:28" x14ac:dyDescent="0.25">
      <c r="A462" s="61"/>
      <c r="B462" s="49"/>
      <c r="C462" s="53"/>
      <c r="D462" s="51"/>
      <c r="E462" s="51"/>
      <c r="F462" s="51"/>
      <c r="G462" s="67">
        <f t="shared" si="563"/>
        <v>0</v>
      </c>
      <c r="H462" s="49"/>
      <c r="I462" s="67">
        <f t="shared" si="564"/>
        <v>0</v>
      </c>
      <c r="J462" s="66">
        <f>IF(ISBLANK($B462),0,VLOOKUP($B462,Listen!$A$2:$C$44,2,FALSE))</f>
        <v>0</v>
      </c>
      <c r="K462" s="66">
        <f>IF(ISBLANK($B462),0,VLOOKUP($B462,Listen!$A$2:$C$44,3,FALSE))</f>
        <v>0</v>
      </c>
      <c r="L462" s="54">
        <f t="shared" si="565"/>
        <v>0</v>
      </c>
      <c r="M462" s="54">
        <f t="shared" si="504"/>
        <v>0</v>
      </c>
      <c r="N462" s="54">
        <f t="shared" si="505"/>
        <v>0</v>
      </c>
      <c r="O462" s="54">
        <f t="shared" ref="O462" si="576">N462</f>
        <v>0</v>
      </c>
      <c r="P462" s="54">
        <f t="shared" si="555"/>
        <v>0</v>
      </c>
      <c r="Q462" s="54">
        <f t="shared" si="567"/>
        <v>0</v>
      </c>
      <c r="R462" s="54">
        <f t="shared" si="568"/>
        <v>0</v>
      </c>
      <c r="S462" s="65">
        <f t="shared" si="521"/>
        <v>0</v>
      </c>
      <c r="T462" s="65">
        <f>IF(C462=A_Stammdaten!$B$9,$I462-D_SAV!$U462,HLOOKUP(A_Stammdaten!$B$9-1,$V$4:$AB$2004,ROW(C462)-3,FALSE)-$U462)</f>
        <v>0</v>
      </c>
      <c r="U462" s="65">
        <f>HLOOKUP(A_Stammdaten!$B$9,$V$4:$AB$2004,ROW(C462)-3,FALSE)</f>
        <v>0</v>
      </c>
      <c r="V462" s="65">
        <f t="shared" si="556"/>
        <v>0</v>
      </c>
      <c r="W462" s="65">
        <f t="shared" si="557"/>
        <v>0</v>
      </c>
      <c r="X462" s="65">
        <f t="shared" si="558"/>
        <v>0</v>
      </c>
      <c r="Y462" s="65">
        <f t="shared" si="559"/>
        <v>0</v>
      </c>
      <c r="Z462" s="65">
        <f t="shared" si="560"/>
        <v>0</v>
      </c>
      <c r="AA462" s="65">
        <f t="shared" si="561"/>
        <v>0</v>
      </c>
      <c r="AB462" s="65">
        <f t="shared" si="562"/>
        <v>0</v>
      </c>
    </row>
    <row r="463" spans="1:28" x14ac:dyDescent="0.25">
      <c r="A463" s="61"/>
      <c r="B463" s="49"/>
      <c r="C463" s="53"/>
      <c r="D463" s="51"/>
      <c r="E463" s="51"/>
      <c r="F463" s="51"/>
      <c r="G463" s="67">
        <f t="shared" si="563"/>
        <v>0</v>
      </c>
      <c r="H463" s="49"/>
      <c r="I463" s="67">
        <f t="shared" si="564"/>
        <v>0</v>
      </c>
      <c r="J463" s="66">
        <f>IF(ISBLANK($B463),0,VLOOKUP($B463,Listen!$A$2:$C$44,2,FALSE))</f>
        <v>0</v>
      </c>
      <c r="K463" s="66">
        <f>IF(ISBLANK($B463),0,VLOOKUP($B463,Listen!$A$2:$C$44,3,FALSE))</f>
        <v>0</v>
      </c>
      <c r="L463" s="54">
        <f t="shared" si="565"/>
        <v>0</v>
      </c>
      <c r="M463" s="54">
        <f t="shared" si="504"/>
        <v>0</v>
      </c>
      <c r="N463" s="54">
        <f t="shared" si="505"/>
        <v>0</v>
      </c>
      <c r="O463" s="54">
        <f t="shared" ref="O463" si="577">N463</f>
        <v>0</v>
      </c>
      <c r="P463" s="54">
        <f t="shared" si="555"/>
        <v>0</v>
      </c>
      <c r="Q463" s="54">
        <f t="shared" si="567"/>
        <v>0</v>
      </c>
      <c r="R463" s="54">
        <f t="shared" si="568"/>
        <v>0</v>
      </c>
      <c r="S463" s="65">
        <f t="shared" si="521"/>
        <v>0</v>
      </c>
      <c r="T463" s="65">
        <f>IF(C463=A_Stammdaten!$B$9,$I463-D_SAV!$U463,HLOOKUP(A_Stammdaten!$B$9-1,$V$4:$AB$2004,ROW(C463)-3,FALSE)-$U463)</f>
        <v>0</v>
      </c>
      <c r="U463" s="65">
        <f>HLOOKUP(A_Stammdaten!$B$9,$V$4:$AB$2004,ROW(C463)-3,FALSE)</f>
        <v>0</v>
      </c>
      <c r="V463" s="65">
        <f t="shared" si="556"/>
        <v>0</v>
      </c>
      <c r="W463" s="65">
        <f t="shared" si="557"/>
        <v>0</v>
      </c>
      <c r="X463" s="65">
        <f t="shared" si="558"/>
        <v>0</v>
      </c>
      <c r="Y463" s="65">
        <f t="shared" si="559"/>
        <v>0</v>
      </c>
      <c r="Z463" s="65">
        <f t="shared" si="560"/>
        <v>0</v>
      </c>
      <c r="AA463" s="65">
        <f t="shared" si="561"/>
        <v>0</v>
      </c>
      <c r="AB463" s="65">
        <f t="shared" si="562"/>
        <v>0</v>
      </c>
    </row>
    <row r="464" spans="1:28" x14ac:dyDescent="0.25">
      <c r="A464" s="61"/>
      <c r="B464" s="49"/>
      <c r="C464" s="53"/>
      <c r="D464" s="51"/>
      <c r="E464" s="51"/>
      <c r="F464" s="51"/>
      <c r="G464" s="67">
        <f t="shared" si="563"/>
        <v>0</v>
      </c>
      <c r="H464" s="49"/>
      <c r="I464" s="67">
        <f t="shared" si="564"/>
        <v>0</v>
      </c>
      <c r="J464" s="66">
        <f>IF(ISBLANK($B464),0,VLOOKUP($B464,Listen!$A$2:$C$44,2,FALSE))</f>
        <v>0</v>
      </c>
      <c r="K464" s="66">
        <f>IF(ISBLANK($B464),0,VLOOKUP($B464,Listen!$A$2:$C$44,3,FALSE))</f>
        <v>0</v>
      </c>
      <c r="L464" s="54">
        <f t="shared" si="565"/>
        <v>0</v>
      </c>
      <c r="M464" s="54">
        <f t="shared" si="504"/>
        <v>0</v>
      </c>
      <c r="N464" s="54">
        <f t="shared" si="505"/>
        <v>0</v>
      </c>
      <c r="O464" s="54">
        <f t="shared" ref="O464" si="578">N464</f>
        <v>0</v>
      </c>
      <c r="P464" s="54">
        <f t="shared" si="555"/>
        <v>0</v>
      </c>
      <c r="Q464" s="54">
        <f t="shared" si="567"/>
        <v>0</v>
      </c>
      <c r="R464" s="54">
        <f t="shared" si="568"/>
        <v>0</v>
      </c>
      <c r="S464" s="65">
        <f t="shared" si="521"/>
        <v>0</v>
      </c>
      <c r="T464" s="65">
        <f>IF(C464=A_Stammdaten!$B$9,$I464-D_SAV!$U464,HLOOKUP(A_Stammdaten!$B$9-1,$V$4:$AB$2004,ROW(C464)-3,FALSE)-$U464)</f>
        <v>0</v>
      </c>
      <c r="U464" s="65">
        <f>HLOOKUP(A_Stammdaten!$B$9,$V$4:$AB$2004,ROW(C464)-3,FALSE)</f>
        <v>0</v>
      </c>
      <c r="V464" s="65">
        <f t="shared" si="556"/>
        <v>0</v>
      </c>
      <c r="W464" s="65">
        <f t="shared" si="557"/>
        <v>0</v>
      </c>
      <c r="X464" s="65">
        <f t="shared" si="558"/>
        <v>0</v>
      </c>
      <c r="Y464" s="65">
        <f t="shared" si="559"/>
        <v>0</v>
      </c>
      <c r="Z464" s="65">
        <f t="shared" si="560"/>
        <v>0</v>
      </c>
      <c r="AA464" s="65">
        <f t="shared" si="561"/>
        <v>0</v>
      </c>
      <c r="AB464" s="65">
        <f t="shared" si="562"/>
        <v>0</v>
      </c>
    </row>
    <row r="465" spans="1:28" x14ac:dyDescent="0.25">
      <c r="A465" s="61"/>
      <c r="B465" s="49"/>
      <c r="C465" s="53"/>
      <c r="D465" s="51"/>
      <c r="E465" s="51"/>
      <c r="F465" s="51"/>
      <c r="G465" s="67">
        <f t="shared" si="563"/>
        <v>0</v>
      </c>
      <c r="H465" s="49"/>
      <c r="I465" s="67">
        <f t="shared" si="564"/>
        <v>0</v>
      </c>
      <c r="J465" s="66">
        <f>IF(ISBLANK($B465),0,VLOOKUP($B465,Listen!$A$2:$C$44,2,FALSE))</f>
        <v>0</v>
      </c>
      <c r="K465" s="66">
        <f>IF(ISBLANK($B465),0,VLOOKUP($B465,Listen!$A$2:$C$44,3,FALSE))</f>
        <v>0</v>
      </c>
      <c r="L465" s="54">
        <f t="shared" si="565"/>
        <v>0</v>
      </c>
      <c r="M465" s="54">
        <f t="shared" si="504"/>
        <v>0</v>
      </c>
      <c r="N465" s="54">
        <f t="shared" si="505"/>
        <v>0</v>
      </c>
      <c r="O465" s="54">
        <f t="shared" ref="O465" si="579">N465</f>
        <v>0</v>
      </c>
      <c r="P465" s="54">
        <f t="shared" si="555"/>
        <v>0</v>
      </c>
      <c r="Q465" s="54">
        <f t="shared" si="567"/>
        <v>0</v>
      </c>
      <c r="R465" s="54">
        <f t="shared" si="568"/>
        <v>0</v>
      </c>
      <c r="S465" s="65">
        <f t="shared" si="521"/>
        <v>0</v>
      </c>
      <c r="T465" s="65">
        <f>IF(C465=A_Stammdaten!$B$9,$I465-D_SAV!$U465,HLOOKUP(A_Stammdaten!$B$9-1,$V$4:$AB$2004,ROW(C465)-3,FALSE)-$U465)</f>
        <v>0</v>
      </c>
      <c r="U465" s="65">
        <f>HLOOKUP(A_Stammdaten!$B$9,$V$4:$AB$2004,ROW(C465)-3,FALSE)</f>
        <v>0</v>
      </c>
      <c r="V465" s="65">
        <f t="shared" si="556"/>
        <v>0</v>
      </c>
      <c r="W465" s="65">
        <f t="shared" si="557"/>
        <v>0</v>
      </c>
      <c r="X465" s="65">
        <f t="shared" si="558"/>
        <v>0</v>
      </c>
      <c r="Y465" s="65">
        <f t="shared" si="559"/>
        <v>0</v>
      </c>
      <c r="Z465" s="65">
        <f t="shared" si="560"/>
        <v>0</v>
      </c>
      <c r="AA465" s="65">
        <f t="shared" si="561"/>
        <v>0</v>
      </c>
      <c r="AB465" s="65">
        <f t="shared" si="562"/>
        <v>0</v>
      </c>
    </row>
    <row r="466" spans="1:28" x14ac:dyDescent="0.25">
      <c r="A466" s="61"/>
      <c r="B466" s="49"/>
      <c r="C466" s="53"/>
      <c r="D466" s="51"/>
      <c r="E466" s="51"/>
      <c r="F466" s="51"/>
      <c r="G466" s="67">
        <f t="shared" si="563"/>
        <v>0</v>
      </c>
      <c r="H466" s="49"/>
      <c r="I466" s="67">
        <f t="shared" si="564"/>
        <v>0</v>
      </c>
      <c r="J466" s="66">
        <f>IF(ISBLANK($B466),0,VLOOKUP($B466,Listen!$A$2:$C$44,2,FALSE))</f>
        <v>0</v>
      </c>
      <c r="K466" s="66">
        <f>IF(ISBLANK($B466),0,VLOOKUP($B466,Listen!$A$2:$C$44,3,FALSE))</f>
        <v>0</v>
      </c>
      <c r="L466" s="54">
        <f t="shared" si="565"/>
        <v>0</v>
      </c>
      <c r="M466" s="54">
        <f t="shared" si="504"/>
        <v>0</v>
      </c>
      <c r="N466" s="54">
        <f t="shared" si="505"/>
        <v>0</v>
      </c>
      <c r="O466" s="54">
        <f t="shared" ref="O466" si="580">N466</f>
        <v>0</v>
      </c>
      <c r="P466" s="54">
        <f t="shared" si="555"/>
        <v>0</v>
      </c>
      <c r="Q466" s="54">
        <f t="shared" si="567"/>
        <v>0</v>
      </c>
      <c r="R466" s="54">
        <f t="shared" si="568"/>
        <v>0</v>
      </c>
      <c r="S466" s="65">
        <f t="shared" si="521"/>
        <v>0</v>
      </c>
      <c r="T466" s="65">
        <f>IF(C466=A_Stammdaten!$B$9,$I466-D_SAV!$U466,HLOOKUP(A_Stammdaten!$B$9-1,$V$4:$AB$2004,ROW(C466)-3,FALSE)-$U466)</f>
        <v>0</v>
      </c>
      <c r="U466" s="65">
        <f>HLOOKUP(A_Stammdaten!$B$9,$V$4:$AB$2004,ROW(C466)-3,FALSE)</f>
        <v>0</v>
      </c>
      <c r="V466" s="65">
        <f t="shared" si="556"/>
        <v>0</v>
      </c>
      <c r="W466" s="65">
        <f t="shared" si="557"/>
        <v>0</v>
      </c>
      <c r="X466" s="65">
        <f t="shared" si="558"/>
        <v>0</v>
      </c>
      <c r="Y466" s="65">
        <f t="shared" si="559"/>
        <v>0</v>
      </c>
      <c r="Z466" s="65">
        <f t="shared" si="560"/>
        <v>0</v>
      </c>
      <c r="AA466" s="65">
        <f t="shared" si="561"/>
        <v>0</v>
      </c>
      <c r="AB466" s="65">
        <f t="shared" si="562"/>
        <v>0</v>
      </c>
    </row>
    <row r="467" spans="1:28" x14ac:dyDescent="0.25">
      <c r="A467" s="61"/>
      <c r="B467" s="49"/>
      <c r="C467" s="53"/>
      <c r="D467" s="51"/>
      <c r="E467" s="51"/>
      <c r="F467" s="51"/>
      <c r="G467" s="67">
        <f t="shared" si="563"/>
        <v>0</v>
      </c>
      <c r="H467" s="49"/>
      <c r="I467" s="67">
        <f t="shared" si="564"/>
        <v>0</v>
      </c>
      <c r="J467" s="66">
        <f>IF(ISBLANK($B467),0,VLOOKUP($B467,Listen!$A$2:$C$44,2,FALSE))</f>
        <v>0</v>
      </c>
      <c r="K467" s="66">
        <f>IF(ISBLANK($B467),0,VLOOKUP($B467,Listen!$A$2:$C$44,3,FALSE))</f>
        <v>0</v>
      </c>
      <c r="L467" s="54">
        <f t="shared" si="565"/>
        <v>0</v>
      </c>
      <c r="M467" s="54">
        <f t="shared" si="504"/>
        <v>0</v>
      </c>
      <c r="N467" s="54">
        <f t="shared" si="505"/>
        <v>0</v>
      </c>
      <c r="O467" s="54">
        <f t="shared" ref="O467" si="581">N467</f>
        <v>0</v>
      </c>
      <c r="P467" s="54">
        <f t="shared" si="555"/>
        <v>0</v>
      </c>
      <c r="Q467" s="54">
        <f t="shared" si="567"/>
        <v>0</v>
      </c>
      <c r="R467" s="54">
        <f t="shared" si="568"/>
        <v>0</v>
      </c>
      <c r="S467" s="65">
        <f t="shared" si="521"/>
        <v>0</v>
      </c>
      <c r="T467" s="65">
        <f>IF(C467=A_Stammdaten!$B$9,$I467-D_SAV!$U467,HLOOKUP(A_Stammdaten!$B$9-1,$V$4:$AB$2004,ROW(C467)-3,FALSE)-$U467)</f>
        <v>0</v>
      </c>
      <c r="U467" s="65">
        <f>HLOOKUP(A_Stammdaten!$B$9,$V$4:$AB$2004,ROW(C467)-3,FALSE)</f>
        <v>0</v>
      </c>
      <c r="V467" s="65">
        <f t="shared" si="556"/>
        <v>0</v>
      </c>
      <c r="W467" s="65">
        <f t="shared" si="557"/>
        <v>0</v>
      </c>
      <c r="X467" s="65">
        <f t="shared" si="558"/>
        <v>0</v>
      </c>
      <c r="Y467" s="65">
        <f t="shared" si="559"/>
        <v>0</v>
      </c>
      <c r="Z467" s="65">
        <f t="shared" si="560"/>
        <v>0</v>
      </c>
      <c r="AA467" s="65">
        <f t="shared" si="561"/>
        <v>0</v>
      </c>
      <c r="AB467" s="65">
        <f t="shared" si="562"/>
        <v>0</v>
      </c>
    </row>
    <row r="468" spans="1:28" x14ac:dyDescent="0.25">
      <c r="A468" s="61"/>
      <c r="B468" s="49"/>
      <c r="C468" s="53"/>
      <c r="D468" s="51"/>
      <c r="E468" s="51"/>
      <c r="F468" s="51"/>
      <c r="G468" s="67">
        <f t="shared" si="563"/>
        <v>0</v>
      </c>
      <c r="H468" s="49"/>
      <c r="I468" s="67">
        <f t="shared" si="564"/>
        <v>0</v>
      </c>
      <c r="J468" s="66">
        <f>IF(ISBLANK($B468),0,VLOOKUP($B468,Listen!$A$2:$C$44,2,FALSE))</f>
        <v>0</v>
      </c>
      <c r="K468" s="66">
        <f>IF(ISBLANK($B468),0,VLOOKUP($B468,Listen!$A$2:$C$44,3,FALSE))</f>
        <v>0</v>
      </c>
      <c r="L468" s="54">
        <f t="shared" si="565"/>
        <v>0</v>
      </c>
      <c r="M468" s="54">
        <f t="shared" si="504"/>
        <v>0</v>
      </c>
      <c r="N468" s="54">
        <f t="shared" si="505"/>
        <v>0</v>
      </c>
      <c r="O468" s="54">
        <f t="shared" ref="O468" si="582">N468</f>
        <v>0</v>
      </c>
      <c r="P468" s="54">
        <f t="shared" si="555"/>
        <v>0</v>
      </c>
      <c r="Q468" s="54">
        <f t="shared" si="567"/>
        <v>0</v>
      </c>
      <c r="R468" s="54">
        <f t="shared" si="568"/>
        <v>0</v>
      </c>
      <c r="S468" s="65">
        <f t="shared" si="521"/>
        <v>0</v>
      </c>
      <c r="T468" s="65">
        <f>IF(C468=A_Stammdaten!$B$9,$I468-D_SAV!$U468,HLOOKUP(A_Stammdaten!$B$9-1,$V$4:$AB$2004,ROW(C468)-3,FALSE)-$U468)</f>
        <v>0</v>
      </c>
      <c r="U468" s="65">
        <f>HLOOKUP(A_Stammdaten!$B$9,$V$4:$AB$2004,ROW(C468)-3,FALSE)</f>
        <v>0</v>
      </c>
      <c r="V468" s="65">
        <f t="shared" si="556"/>
        <v>0</v>
      </c>
      <c r="W468" s="65">
        <f t="shared" si="557"/>
        <v>0</v>
      </c>
      <c r="X468" s="65">
        <f t="shared" si="558"/>
        <v>0</v>
      </c>
      <c r="Y468" s="65">
        <f t="shared" si="559"/>
        <v>0</v>
      </c>
      <c r="Z468" s="65">
        <f t="shared" si="560"/>
        <v>0</v>
      </c>
      <c r="AA468" s="65">
        <f t="shared" si="561"/>
        <v>0</v>
      </c>
      <c r="AB468" s="65">
        <f t="shared" si="562"/>
        <v>0</v>
      </c>
    </row>
    <row r="469" spans="1:28" x14ac:dyDescent="0.25">
      <c r="A469" s="61"/>
      <c r="B469" s="49"/>
      <c r="C469" s="53"/>
      <c r="D469" s="51"/>
      <c r="E469" s="51"/>
      <c r="F469" s="51"/>
      <c r="G469" s="67">
        <f t="shared" si="563"/>
        <v>0</v>
      </c>
      <c r="H469" s="49"/>
      <c r="I469" s="67">
        <f t="shared" si="564"/>
        <v>0</v>
      </c>
      <c r="J469" s="66">
        <f>IF(ISBLANK($B469),0,VLOOKUP($B469,Listen!$A$2:$C$44,2,FALSE))</f>
        <v>0</v>
      </c>
      <c r="K469" s="66">
        <f>IF(ISBLANK($B469),0,VLOOKUP($B469,Listen!$A$2:$C$44,3,FALSE))</f>
        <v>0</v>
      </c>
      <c r="L469" s="54">
        <f t="shared" si="565"/>
        <v>0</v>
      </c>
      <c r="M469" s="54">
        <f t="shared" ref="M469:M532" si="583">L469</f>
        <v>0</v>
      </c>
      <c r="N469" s="54">
        <f t="shared" ref="N469:N532" si="584">M469</f>
        <v>0</v>
      </c>
      <c r="O469" s="54">
        <f t="shared" ref="O469:P484" si="585">N469</f>
        <v>0</v>
      </c>
      <c r="P469" s="54">
        <f t="shared" si="585"/>
        <v>0</v>
      </c>
      <c r="Q469" s="54">
        <f t="shared" si="567"/>
        <v>0</v>
      </c>
      <c r="R469" s="54">
        <f t="shared" si="568"/>
        <v>0</v>
      </c>
      <c r="S469" s="65">
        <f t="shared" si="521"/>
        <v>0</v>
      </c>
      <c r="T469" s="65">
        <f>IF(C469=A_Stammdaten!$B$9,$I469-D_SAV!$U469,HLOOKUP(A_Stammdaten!$B$9-1,$V$4:$AB$2004,ROW(C469)-3,FALSE)-$U469)</f>
        <v>0</v>
      </c>
      <c r="U469" s="65">
        <f>HLOOKUP(A_Stammdaten!$B$9,$V$4:$AB$2004,ROW(C469)-3,FALSE)</f>
        <v>0</v>
      </c>
      <c r="V469" s="65">
        <f t="shared" si="556"/>
        <v>0</v>
      </c>
      <c r="W469" s="65">
        <f t="shared" si="557"/>
        <v>0</v>
      </c>
      <c r="X469" s="65">
        <f t="shared" si="558"/>
        <v>0</v>
      </c>
      <c r="Y469" s="65">
        <f t="shared" si="559"/>
        <v>0</v>
      </c>
      <c r="Z469" s="65">
        <f t="shared" si="560"/>
        <v>0</v>
      </c>
      <c r="AA469" s="65">
        <f t="shared" si="561"/>
        <v>0</v>
      </c>
      <c r="AB469" s="65">
        <f t="shared" si="562"/>
        <v>0</v>
      </c>
    </row>
    <row r="470" spans="1:28" x14ac:dyDescent="0.25">
      <c r="A470" s="61"/>
      <c r="B470" s="49"/>
      <c r="C470" s="53"/>
      <c r="D470" s="51"/>
      <c r="E470" s="51"/>
      <c r="F470" s="51"/>
      <c r="G470" s="67">
        <f t="shared" si="563"/>
        <v>0</v>
      </c>
      <c r="H470" s="49"/>
      <c r="I470" s="67">
        <f t="shared" si="564"/>
        <v>0</v>
      </c>
      <c r="J470" s="66">
        <f>IF(ISBLANK($B470),0,VLOOKUP($B470,Listen!$A$2:$C$44,2,FALSE))</f>
        <v>0</v>
      </c>
      <c r="K470" s="66">
        <f>IF(ISBLANK($B470),0,VLOOKUP($B470,Listen!$A$2:$C$44,3,FALSE))</f>
        <v>0</v>
      </c>
      <c r="L470" s="54">
        <f t="shared" si="565"/>
        <v>0</v>
      </c>
      <c r="M470" s="54">
        <f t="shared" si="583"/>
        <v>0</v>
      </c>
      <c r="N470" s="54">
        <f t="shared" si="584"/>
        <v>0</v>
      </c>
      <c r="O470" s="54">
        <f t="shared" ref="O470" si="586">N470</f>
        <v>0</v>
      </c>
      <c r="P470" s="54">
        <f t="shared" si="585"/>
        <v>0</v>
      </c>
      <c r="Q470" s="54">
        <f t="shared" si="567"/>
        <v>0</v>
      </c>
      <c r="R470" s="54">
        <f t="shared" si="568"/>
        <v>0</v>
      </c>
      <c r="S470" s="65">
        <f t="shared" si="521"/>
        <v>0</v>
      </c>
      <c r="T470" s="65">
        <f>IF(C470=A_Stammdaten!$B$9,$I470-D_SAV!$U470,HLOOKUP(A_Stammdaten!$B$9-1,$V$4:$AB$2004,ROW(C470)-3,FALSE)-$U470)</f>
        <v>0</v>
      </c>
      <c r="U470" s="65">
        <f>HLOOKUP(A_Stammdaten!$B$9,$V$4:$AB$2004,ROW(C470)-3,FALSE)</f>
        <v>0</v>
      </c>
      <c r="V470" s="65">
        <f t="shared" si="556"/>
        <v>0</v>
      </c>
      <c r="W470" s="65">
        <f t="shared" si="557"/>
        <v>0</v>
      </c>
      <c r="X470" s="65">
        <f t="shared" si="558"/>
        <v>0</v>
      </c>
      <c r="Y470" s="65">
        <f t="shared" si="559"/>
        <v>0</v>
      </c>
      <c r="Z470" s="65">
        <f t="shared" si="560"/>
        <v>0</v>
      </c>
      <c r="AA470" s="65">
        <f t="shared" si="561"/>
        <v>0</v>
      </c>
      <c r="AB470" s="65">
        <f t="shared" si="562"/>
        <v>0</v>
      </c>
    </row>
    <row r="471" spans="1:28" x14ac:dyDescent="0.25">
      <c r="A471" s="61"/>
      <c r="B471" s="49"/>
      <c r="C471" s="53"/>
      <c r="D471" s="51"/>
      <c r="E471" s="51"/>
      <c r="F471" s="51"/>
      <c r="G471" s="67">
        <f t="shared" si="563"/>
        <v>0</v>
      </c>
      <c r="H471" s="49"/>
      <c r="I471" s="67">
        <f t="shared" si="564"/>
        <v>0</v>
      </c>
      <c r="J471" s="66">
        <f>IF(ISBLANK($B471),0,VLOOKUP($B471,Listen!$A$2:$C$44,2,FALSE))</f>
        <v>0</v>
      </c>
      <c r="K471" s="66">
        <f>IF(ISBLANK($B471),0,VLOOKUP($B471,Listen!$A$2:$C$44,3,FALSE))</f>
        <v>0</v>
      </c>
      <c r="L471" s="54">
        <f t="shared" si="565"/>
        <v>0</v>
      </c>
      <c r="M471" s="54">
        <f t="shared" si="583"/>
        <v>0</v>
      </c>
      <c r="N471" s="54">
        <f t="shared" si="584"/>
        <v>0</v>
      </c>
      <c r="O471" s="54">
        <f t="shared" ref="O471" si="587">N471</f>
        <v>0</v>
      </c>
      <c r="P471" s="54">
        <f t="shared" si="585"/>
        <v>0</v>
      </c>
      <c r="Q471" s="54">
        <f t="shared" si="567"/>
        <v>0</v>
      </c>
      <c r="R471" s="54">
        <f t="shared" si="568"/>
        <v>0</v>
      </c>
      <c r="S471" s="65">
        <f t="shared" si="521"/>
        <v>0</v>
      </c>
      <c r="T471" s="65">
        <f>IF(C471=A_Stammdaten!$B$9,$I471-D_SAV!$U471,HLOOKUP(A_Stammdaten!$B$9-1,$V$4:$AB$2004,ROW(C471)-3,FALSE)-$U471)</f>
        <v>0</v>
      </c>
      <c r="U471" s="65">
        <f>HLOOKUP(A_Stammdaten!$B$9,$V$4:$AB$2004,ROW(C471)-3,FALSE)</f>
        <v>0</v>
      </c>
      <c r="V471" s="65">
        <f t="shared" si="556"/>
        <v>0</v>
      </c>
      <c r="W471" s="65">
        <f t="shared" si="557"/>
        <v>0</v>
      </c>
      <c r="X471" s="65">
        <f t="shared" si="558"/>
        <v>0</v>
      </c>
      <c r="Y471" s="65">
        <f t="shared" si="559"/>
        <v>0</v>
      </c>
      <c r="Z471" s="65">
        <f t="shared" si="560"/>
        <v>0</v>
      </c>
      <c r="AA471" s="65">
        <f t="shared" si="561"/>
        <v>0</v>
      </c>
      <c r="AB471" s="65">
        <f t="shared" si="562"/>
        <v>0</v>
      </c>
    </row>
    <row r="472" spans="1:28" x14ac:dyDescent="0.25">
      <c r="A472" s="61"/>
      <c r="B472" s="49"/>
      <c r="C472" s="53"/>
      <c r="D472" s="51"/>
      <c r="E472" s="51"/>
      <c r="F472" s="51"/>
      <c r="G472" s="67">
        <f t="shared" si="563"/>
        <v>0</v>
      </c>
      <c r="H472" s="49"/>
      <c r="I472" s="67">
        <f t="shared" si="564"/>
        <v>0</v>
      </c>
      <c r="J472" s="66">
        <f>IF(ISBLANK($B472),0,VLOOKUP($B472,Listen!$A$2:$C$44,2,FALSE))</f>
        <v>0</v>
      </c>
      <c r="K472" s="66">
        <f>IF(ISBLANK($B472),0,VLOOKUP($B472,Listen!$A$2:$C$44,3,FALSE))</f>
        <v>0</v>
      </c>
      <c r="L472" s="54">
        <f t="shared" si="565"/>
        <v>0</v>
      </c>
      <c r="M472" s="54">
        <f t="shared" si="583"/>
        <v>0</v>
      </c>
      <c r="N472" s="54">
        <f t="shared" si="584"/>
        <v>0</v>
      </c>
      <c r="O472" s="54">
        <f t="shared" ref="O472" si="588">N472</f>
        <v>0</v>
      </c>
      <c r="P472" s="54">
        <f t="shared" si="585"/>
        <v>0</v>
      </c>
      <c r="Q472" s="54">
        <f t="shared" si="567"/>
        <v>0</v>
      </c>
      <c r="R472" s="54">
        <f t="shared" si="568"/>
        <v>0</v>
      </c>
      <c r="S472" s="65">
        <f t="shared" si="521"/>
        <v>0</v>
      </c>
      <c r="T472" s="65">
        <f>IF(C472=A_Stammdaten!$B$9,$I472-D_SAV!$U472,HLOOKUP(A_Stammdaten!$B$9-1,$V$4:$AB$2004,ROW(C472)-3,FALSE)-$U472)</f>
        <v>0</v>
      </c>
      <c r="U472" s="65">
        <f>HLOOKUP(A_Stammdaten!$B$9,$V$4:$AB$2004,ROW(C472)-3,FALSE)</f>
        <v>0</v>
      </c>
      <c r="V472" s="65">
        <f t="shared" si="556"/>
        <v>0</v>
      </c>
      <c r="W472" s="65">
        <f t="shared" si="557"/>
        <v>0</v>
      </c>
      <c r="X472" s="65">
        <f t="shared" si="558"/>
        <v>0</v>
      </c>
      <c r="Y472" s="65">
        <f t="shared" si="559"/>
        <v>0</v>
      </c>
      <c r="Z472" s="65">
        <f t="shared" si="560"/>
        <v>0</v>
      </c>
      <c r="AA472" s="65">
        <f t="shared" si="561"/>
        <v>0</v>
      </c>
      <c r="AB472" s="65">
        <f t="shared" si="562"/>
        <v>0</v>
      </c>
    </row>
    <row r="473" spans="1:28" x14ac:dyDescent="0.25">
      <c r="A473" s="61"/>
      <c r="B473" s="49"/>
      <c r="C473" s="53"/>
      <c r="D473" s="51"/>
      <c r="E473" s="51"/>
      <c r="F473" s="51"/>
      <c r="G473" s="67">
        <f t="shared" si="563"/>
        <v>0</v>
      </c>
      <c r="H473" s="49"/>
      <c r="I473" s="67">
        <f t="shared" si="564"/>
        <v>0</v>
      </c>
      <c r="J473" s="66">
        <f>IF(ISBLANK($B473),0,VLOOKUP($B473,Listen!$A$2:$C$44,2,FALSE))</f>
        <v>0</v>
      </c>
      <c r="K473" s="66">
        <f>IF(ISBLANK($B473),0,VLOOKUP($B473,Listen!$A$2:$C$44,3,FALSE))</f>
        <v>0</v>
      </c>
      <c r="L473" s="54">
        <f t="shared" si="565"/>
        <v>0</v>
      </c>
      <c r="M473" s="54">
        <f t="shared" si="583"/>
        <v>0</v>
      </c>
      <c r="N473" s="54">
        <f t="shared" si="584"/>
        <v>0</v>
      </c>
      <c r="O473" s="54">
        <f t="shared" ref="O473" si="589">N473</f>
        <v>0</v>
      </c>
      <c r="P473" s="54">
        <f t="shared" si="585"/>
        <v>0</v>
      </c>
      <c r="Q473" s="54">
        <f t="shared" si="567"/>
        <v>0</v>
      </c>
      <c r="R473" s="54">
        <f t="shared" si="568"/>
        <v>0</v>
      </c>
      <c r="S473" s="65">
        <f t="shared" si="521"/>
        <v>0</v>
      </c>
      <c r="T473" s="65">
        <f>IF(C473=A_Stammdaten!$B$9,$I473-D_SAV!$U473,HLOOKUP(A_Stammdaten!$B$9-1,$V$4:$AB$2004,ROW(C473)-3,FALSE)-$U473)</f>
        <v>0</v>
      </c>
      <c r="U473" s="65">
        <f>HLOOKUP(A_Stammdaten!$B$9,$V$4:$AB$2004,ROW(C473)-3,FALSE)</f>
        <v>0</v>
      </c>
      <c r="V473" s="65">
        <f t="shared" si="556"/>
        <v>0</v>
      </c>
      <c r="W473" s="65">
        <f t="shared" si="557"/>
        <v>0</v>
      </c>
      <c r="X473" s="65">
        <f t="shared" si="558"/>
        <v>0</v>
      </c>
      <c r="Y473" s="65">
        <f t="shared" si="559"/>
        <v>0</v>
      </c>
      <c r="Z473" s="65">
        <f t="shared" si="560"/>
        <v>0</v>
      </c>
      <c r="AA473" s="65">
        <f t="shared" si="561"/>
        <v>0</v>
      </c>
      <c r="AB473" s="65">
        <f t="shared" si="562"/>
        <v>0</v>
      </c>
    </row>
    <row r="474" spans="1:28" x14ac:dyDescent="0.25">
      <c r="A474" s="61"/>
      <c r="B474" s="49"/>
      <c r="C474" s="53"/>
      <c r="D474" s="51"/>
      <c r="E474" s="51"/>
      <c r="F474" s="51"/>
      <c r="G474" s="67">
        <f t="shared" si="563"/>
        <v>0</v>
      </c>
      <c r="H474" s="49"/>
      <c r="I474" s="67">
        <f t="shared" si="564"/>
        <v>0</v>
      </c>
      <c r="J474" s="66">
        <f>IF(ISBLANK($B474),0,VLOOKUP($B474,Listen!$A$2:$C$44,2,FALSE))</f>
        <v>0</v>
      </c>
      <c r="K474" s="66">
        <f>IF(ISBLANK($B474),0,VLOOKUP($B474,Listen!$A$2:$C$44,3,FALSE))</f>
        <v>0</v>
      </c>
      <c r="L474" s="54">
        <f t="shared" si="565"/>
        <v>0</v>
      </c>
      <c r="M474" s="54">
        <f t="shared" si="583"/>
        <v>0</v>
      </c>
      <c r="N474" s="54">
        <f t="shared" si="584"/>
        <v>0</v>
      </c>
      <c r="O474" s="54">
        <f t="shared" ref="O474" si="590">N474</f>
        <v>0</v>
      </c>
      <c r="P474" s="54">
        <f t="shared" si="585"/>
        <v>0</v>
      </c>
      <c r="Q474" s="54">
        <f t="shared" si="567"/>
        <v>0</v>
      </c>
      <c r="R474" s="54">
        <f t="shared" si="568"/>
        <v>0</v>
      </c>
      <c r="S474" s="65">
        <f t="shared" si="521"/>
        <v>0</v>
      </c>
      <c r="T474" s="65">
        <f>IF(C474=A_Stammdaten!$B$9,$I474-D_SAV!$U474,HLOOKUP(A_Stammdaten!$B$9-1,$V$4:$AB$2004,ROW(C474)-3,FALSE)-$U474)</f>
        <v>0</v>
      </c>
      <c r="U474" s="65">
        <f>HLOOKUP(A_Stammdaten!$B$9,$V$4:$AB$2004,ROW(C474)-3,FALSE)</f>
        <v>0</v>
      </c>
      <c r="V474" s="65">
        <f t="shared" si="556"/>
        <v>0</v>
      </c>
      <c r="W474" s="65">
        <f t="shared" si="557"/>
        <v>0</v>
      </c>
      <c r="X474" s="65">
        <f t="shared" si="558"/>
        <v>0</v>
      </c>
      <c r="Y474" s="65">
        <f t="shared" si="559"/>
        <v>0</v>
      </c>
      <c r="Z474" s="65">
        <f t="shared" si="560"/>
        <v>0</v>
      </c>
      <c r="AA474" s="65">
        <f t="shared" si="561"/>
        <v>0</v>
      </c>
      <c r="AB474" s="65">
        <f t="shared" si="562"/>
        <v>0</v>
      </c>
    </row>
    <row r="475" spans="1:28" x14ac:dyDescent="0.25">
      <c r="A475" s="61"/>
      <c r="B475" s="49"/>
      <c r="C475" s="53"/>
      <c r="D475" s="51"/>
      <c r="E475" s="51"/>
      <c r="F475" s="51"/>
      <c r="G475" s="67">
        <f t="shared" si="563"/>
        <v>0</v>
      </c>
      <c r="H475" s="49"/>
      <c r="I475" s="67">
        <f t="shared" si="564"/>
        <v>0</v>
      </c>
      <c r="J475" s="66">
        <f>IF(ISBLANK($B475),0,VLOOKUP($B475,Listen!$A$2:$C$44,2,FALSE))</f>
        <v>0</v>
      </c>
      <c r="K475" s="66">
        <f>IF(ISBLANK($B475),0,VLOOKUP($B475,Listen!$A$2:$C$44,3,FALSE))</f>
        <v>0</v>
      </c>
      <c r="L475" s="54">
        <f t="shared" si="565"/>
        <v>0</v>
      </c>
      <c r="M475" s="54">
        <f t="shared" si="583"/>
        <v>0</v>
      </c>
      <c r="N475" s="54">
        <f t="shared" si="584"/>
        <v>0</v>
      </c>
      <c r="O475" s="54">
        <f t="shared" ref="O475" si="591">N475</f>
        <v>0</v>
      </c>
      <c r="P475" s="54">
        <f t="shared" si="585"/>
        <v>0</v>
      </c>
      <c r="Q475" s="54">
        <f t="shared" si="567"/>
        <v>0</v>
      </c>
      <c r="R475" s="54">
        <f t="shared" si="568"/>
        <v>0</v>
      </c>
      <c r="S475" s="65">
        <f t="shared" si="521"/>
        <v>0</v>
      </c>
      <c r="T475" s="65">
        <f>IF(C475=A_Stammdaten!$B$9,$I475-D_SAV!$U475,HLOOKUP(A_Stammdaten!$B$9-1,$V$4:$AB$2004,ROW(C475)-3,FALSE)-$U475)</f>
        <v>0</v>
      </c>
      <c r="U475" s="65">
        <f>HLOOKUP(A_Stammdaten!$B$9,$V$4:$AB$2004,ROW(C475)-3,FALSE)</f>
        <v>0</v>
      </c>
      <c r="V475" s="65">
        <f t="shared" si="556"/>
        <v>0</v>
      </c>
      <c r="W475" s="65">
        <f t="shared" si="557"/>
        <v>0</v>
      </c>
      <c r="X475" s="65">
        <f t="shared" si="558"/>
        <v>0</v>
      </c>
      <c r="Y475" s="65">
        <f t="shared" si="559"/>
        <v>0</v>
      </c>
      <c r="Z475" s="65">
        <f t="shared" si="560"/>
        <v>0</v>
      </c>
      <c r="AA475" s="65">
        <f t="shared" si="561"/>
        <v>0</v>
      </c>
      <c r="AB475" s="65">
        <f t="shared" si="562"/>
        <v>0</v>
      </c>
    </row>
    <row r="476" spans="1:28" x14ac:dyDescent="0.25">
      <c r="A476" s="61"/>
      <c r="B476" s="49"/>
      <c r="C476" s="53"/>
      <c r="D476" s="51"/>
      <c r="E476" s="51"/>
      <c r="F476" s="51"/>
      <c r="G476" s="67">
        <f t="shared" si="563"/>
        <v>0</v>
      </c>
      <c r="H476" s="49"/>
      <c r="I476" s="67">
        <f t="shared" si="564"/>
        <v>0</v>
      </c>
      <c r="J476" s="66">
        <f>IF(ISBLANK($B476),0,VLOOKUP($B476,Listen!$A$2:$C$44,2,FALSE))</f>
        <v>0</v>
      </c>
      <c r="K476" s="66">
        <f>IF(ISBLANK($B476),0,VLOOKUP($B476,Listen!$A$2:$C$44,3,FALSE))</f>
        <v>0</v>
      </c>
      <c r="L476" s="54">
        <f t="shared" si="565"/>
        <v>0</v>
      </c>
      <c r="M476" s="54">
        <f t="shared" si="583"/>
        <v>0</v>
      </c>
      <c r="N476" s="54">
        <f t="shared" si="584"/>
        <v>0</v>
      </c>
      <c r="O476" s="54">
        <f t="shared" ref="O476" si="592">N476</f>
        <v>0</v>
      </c>
      <c r="P476" s="54">
        <f t="shared" si="585"/>
        <v>0</v>
      </c>
      <c r="Q476" s="54">
        <f t="shared" si="567"/>
        <v>0</v>
      </c>
      <c r="R476" s="54">
        <f t="shared" si="568"/>
        <v>0</v>
      </c>
      <c r="S476" s="65">
        <f t="shared" si="521"/>
        <v>0</v>
      </c>
      <c r="T476" s="65">
        <f>IF(C476=A_Stammdaten!$B$9,$I476-D_SAV!$U476,HLOOKUP(A_Stammdaten!$B$9-1,$V$4:$AB$2004,ROW(C476)-3,FALSE)-$U476)</f>
        <v>0</v>
      </c>
      <c r="U476" s="65">
        <f>HLOOKUP(A_Stammdaten!$B$9,$V$4:$AB$2004,ROW(C476)-3,FALSE)</f>
        <v>0</v>
      </c>
      <c r="V476" s="65">
        <f t="shared" si="556"/>
        <v>0</v>
      </c>
      <c r="W476" s="65">
        <f t="shared" si="557"/>
        <v>0</v>
      </c>
      <c r="X476" s="65">
        <f t="shared" si="558"/>
        <v>0</v>
      </c>
      <c r="Y476" s="65">
        <f t="shared" si="559"/>
        <v>0</v>
      </c>
      <c r="Z476" s="65">
        <f t="shared" si="560"/>
        <v>0</v>
      </c>
      <c r="AA476" s="65">
        <f t="shared" si="561"/>
        <v>0</v>
      </c>
      <c r="AB476" s="65">
        <f t="shared" si="562"/>
        <v>0</v>
      </c>
    </row>
    <row r="477" spans="1:28" x14ac:dyDescent="0.25">
      <c r="A477" s="61"/>
      <c r="B477" s="49"/>
      <c r="C477" s="53"/>
      <c r="D477" s="51"/>
      <c r="E477" s="51"/>
      <c r="F477" s="51"/>
      <c r="G477" s="67">
        <f t="shared" si="563"/>
        <v>0</v>
      </c>
      <c r="H477" s="49"/>
      <c r="I477" s="67">
        <f t="shared" si="564"/>
        <v>0</v>
      </c>
      <c r="J477" s="66">
        <f>IF(ISBLANK($B477),0,VLOOKUP($B477,Listen!$A$2:$C$44,2,FALSE))</f>
        <v>0</v>
      </c>
      <c r="K477" s="66">
        <f>IF(ISBLANK($B477),0,VLOOKUP($B477,Listen!$A$2:$C$44,3,FALSE))</f>
        <v>0</v>
      </c>
      <c r="L477" s="54">
        <f t="shared" si="565"/>
        <v>0</v>
      </c>
      <c r="M477" s="54">
        <f t="shared" si="583"/>
        <v>0</v>
      </c>
      <c r="N477" s="54">
        <f t="shared" si="584"/>
        <v>0</v>
      </c>
      <c r="O477" s="54">
        <f t="shared" ref="O477" si="593">N477</f>
        <v>0</v>
      </c>
      <c r="P477" s="54">
        <f t="shared" si="585"/>
        <v>0</v>
      </c>
      <c r="Q477" s="54">
        <f t="shared" si="567"/>
        <v>0</v>
      </c>
      <c r="R477" s="54">
        <f t="shared" si="568"/>
        <v>0</v>
      </c>
      <c r="S477" s="65">
        <f t="shared" si="521"/>
        <v>0</v>
      </c>
      <c r="T477" s="65">
        <f>IF(C477=A_Stammdaten!$B$9,$I477-D_SAV!$U477,HLOOKUP(A_Stammdaten!$B$9-1,$V$4:$AB$2004,ROW(C477)-3,FALSE)-$U477)</f>
        <v>0</v>
      </c>
      <c r="U477" s="65">
        <f>HLOOKUP(A_Stammdaten!$B$9,$V$4:$AB$2004,ROW(C477)-3,FALSE)</f>
        <v>0</v>
      </c>
      <c r="V477" s="65">
        <f t="shared" si="556"/>
        <v>0</v>
      </c>
      <c r="W477" s="65">
        <f t="shared" si="557"/>
        <v>0</v>
      </c>
      <c r="X477" s="65">
        <f t="shared" si="558"/>
        <v>0</v>
      </c>
      <c r="Y477" s="65">
        <f t="shared" si="559"/>
        <v>0</v>
      </c>
      <c r="Z477" s="65">
        <f t="shared" si="560"/>
        <v>0</v>
      </c>
      <c r="AA477" s="65">
        <f t="shared" si="561"/>
        <v>0</v>
      </c>
      <c r="AB477" s="65">
        <f t="shared" si="562"/>
        <v>0</v>
      </c>
    </row>
    <row r="478" spans="1:28" x14ac:dyDescent="0.25">
      <c r="A478" s="61"/>
      <c r="B478" s="49"/>
      <c r="C478" s="53"/>
      <c r="D478" s="51"/>
      <c r="E478" s="51"/>
      <c r="F478" s="51"/>
      <c r="G478" s="67">
        <f t="shared" si="563"/>
        <v>0</v>
      </c>
      <c r="H478" s="49"/>
      <c r="I478" s="67">
        <f t="shared" si="564"/>
        <v>0</v>
      </c>
      <c r="J478" s="66">
        <f>IF(ISBLANK($B478),0,VLOOKUP($B478,Listen!$A$2:$C$44,2,FALSE))</f>
        <v>0</v>
      </c>
      <c r="K478" s="66">
        <f>IF(ISBLANK($B478),0,VLOOKUP($B478,Listen!$A$2:$C$44,3,FALSE))</f>
        <v>0</v>
      </c>
      <c r="L478" s="54">
        <f t="shared" si="565"/>
        <v>0</v>
      </c>
      <c r="M478" s="54">
        <f t="shared" si="583"/>
        <v>0</v>
      </c>
      <c r="N478" s="54">
        <f t="shared" si="584"/>
        <v>0</v>
      </c>
      <c r="O478" s="54">
        <f t="shared" ref="O478" si="594">N478</f>
        <v>0</v>
      </c>
      <c r="P478" s="54">
        <f t="shared" si="585"/>
        <v>0</v>
      </c>
      <c r="Q478" s="54">
        <f t="shared" si="567"/>
        <v>0</v>
      </c>
      <c r="R478" s="54">
        <f t="shared" si="568"/>
        <v>0</v>
      </c>
      <c r="S478" s="65">
        <f t="shared" si="521"/>
        <v>0</v>
      </c>
      <c r="T478" s="65">
        <f>IF(C478=A_Stammdaten!$B$9,$I478-D_SAV!$U478,HLOOKUP(A_Stammdaten!$B$9-1,$V$4:$AB$2004,ROW(C478)-3,FALSE)-$U478)</f>
        <v>0</v>
      </c>
      <c r="U478" s="65">
        <f>HLOOKUP(A_Stammdaten!$B$9,$V$4:$AB$2004,ROW(C478)-3,FALSE)</f>
        <v>0</v>
      </c>
      <c r="V478" s="65">
        <f t="shared" si="556"/>
        <v>0</v>
      </c>
      <c r="W478" s="65">
        <f t="shared" si="557"/>
        <v>0</v>
      </c>
      <c r="X478" s="65">
        <f t="shared" si="558"/>
        <v>0</v>
      </c>
      <c r="Y478" s="65">
        <f t="shared" si="559"/>
        <v>0</v>
      </c>
      <c r="Z478" s="65">
        <f t="shared" si="560"/>
        <v>0</v>
      </c>
      <c r="AA478" s="65">
        <f t="shared" si="561"/>
        <v>0</v>
      </c>
      <c r="AB478" s="65">
        <f t="shared" si="562"/>
        <v>0</v>
      </c>
    </row>
    <row r="479" spans="1:28" x14ac:dyDescent="0.25">
      <c r="A479" s="61"/>
      <c r="B479" s="49"/>
      <c r="C479" s="53"/>
      <c r="D479" s="51"/>
      <c r="E479" s="51"/>
      <c r="F479" s="51"/>
      <c r="G479" s="67">
        <f t="shared" si="563"/>
        <v>0</v>
      </c>
      <c r="H479" s="49"/>
      <c r="I479" s="67">
        <f t="shared" si="564"/>
        <v>0</v>
      </c>
      <c r="J479" s="66">
        <f>IF(ISBLANK($B479),0,VLOOKUP($B479,Listen!$A$2:$C$44,2,FALSE))</f>
        <v>0</v>
      </c>
      <c r="K479" s="66">
        <f>IF(ISBLANK($B479),0,VLOOKUP($B479,Listen!$A$2:$C$44,3,FALSE))</f>
        <v>0</v>
      </c>
      <c r="L479" s="54">
        <f t="shared" si="565"/>
        <v>0</v>
      </c>
      <c r="M479" s="54">
        <f t="shared" si="583"/>
        <v>0</v>
      </c>
      <c r="N479" s="54">
        <f t="shared" si="584"/>
        <v>0</v>
      </c>
      <c r="O479" s="54">
        <f t="shared" ref="O479" si="595">N479</f>
        <v>0</v>
      </c>
      <c r="P479" s="54">
        <f t="shared" si="585"/>
        <v>0</v>
      </c>
      <c r="Q479" s="54">
        <f t="shared" si="567"/>
        <v>0</v>
      </c>
      <c r="R479" s="54">
        <f t="shared" si="568"/>
        <v>0</v>
      </c>
      <c r="S479" s="65">
        <f t="shared" si="521"/>
        <v>0</v>
      </c>
      <c r="T479" s="65">
        <f>IF(C479=A_Stammdaten!$B$9,$I479-D_SAV!$U479,HLOOKUP(A_Stammdaten!$B$9-1,$V$4:$AB$2004,ROW(C479)-3,FALSE)-$U479)</f>
        <v>0</v>
      </c>
      <c r="U479" s="65">
        <f>HLOOKUP(A_Stammdaten!$B$9,$V$4:$AB$2004,ROW(C479)-3,FALSE)</f>
        <v>0</v>
      </c>
      <c r="V479" s="65">
        <f t="shared" si="556"/>
        <v>0</v>
      </c>
      <c r="W479" s="65">
        <f t="shared" si="557"/>
        <v>0</v>
      </c>
      <c r="X479" s="65">
        <f t="shared" si="558"/>
        <v>0</v>
      </c>
      <c r="Y479" s="65">
        <f t="shared" si="559"/>
        <v>0</v>
      </c>
      <c r="Z479" s="65">
        <f t="shared" si="560"/>
        <v>0</v>
      </c>
      <c r="AA479" s="65">
        <f t="shared" si="561"/>
        <v>0</v>
      </c>
      <c r="AB479" s="65">
        <f t="shared" si="562"/>
        <v>0</v>
      </c>
    </row>
    <row r="480" spans="1:28" x14ac:dyDescent="0.25">
      <c r="A480" s="61"/>
      <c r="B480" s="49"/>
      <c r="C480" s="53"/>
      <c r="D480" s="51"/>
      <c r="E480" s="51"/>
      <c r="F480" s="51"/>
      <c r="G480" s="67">
        <f t="shared" si="563"/>
        <v>0</v>
      </c>
      <c r="H480" s="49"/>
      <c r="I480" s="67">
        <f t="shared" si="564"/>
        <v>0</v>
      </c>
      <c r="J480" s="66">
        <f>IF(ISBLANK($B480),0,VLOOKUP($B480,Listen!$A$2:$C$44,2,FALSE))</f>
        <v>0</v>
      </c>
      <c r="K480" s="66">
        <f>IF(ISBLANK($B480),0,VLOOKUP($B480,Listen!$A$2:$C$44,3,FALSE))</f>
        <v>0</v>
      </c>
      <c r="L480" s="54">
        <f t="shared" si="565"/>
        <v>0</v>
      </c>
      <c r="M480" s="54">
        <f t="shared" si="583"/>
        <v>0</v>
      </c>
      <c r="N480" s="54">
        <f t="shared" si="584"/>
        <v>0</v>
      </c>
      <c r="O480" s="54">
        <f t="shared" ref="O480" si="596">N480</f>
        <v>0</v>
      </c>
      <c r="P480" s="54">
        <f t="shared" si="585"/>
        <v>0</v>
      </c>
      <c r="Q480" s="54">
        <f t="shared" si="567"/>
        <v>0</v>
      </c>
      <c r="R480" s="54">
        <f t="shared" si="568"/>
        <v>0</v>
      </c>
      <c r="S480" s="65">
        <f t="shared" si="521"/>
        <v>0</v>
      </c>
      <c r="T480" s="65">
        <f>IF(C480=A_Stammdaten!$B$9,$I480-D_SAV!$U480,HLOOKUP(A_Stammdaten!$B$9-1,$V$4:$AB$2004,ROW(C480)-3,FALSE)-$U480)</f>
        <v>0</v>
      </c>
      <c r="U480" s="65">
        <f>HLOOKUP(A_Stammdaten!$B$9,$V$4:$AB$2004,ROW(C480)-3,FALSE)</f>
        <v>0</v>
      </c>
      <c r="V480" s="65">
        <f t="shared" si="556"/>
        <v>0</v>
      </c>
      <c r="W480" s="65">
        <f t="shared" si="557"/>
        <v>0</v>
      </c>
      <c r="X480" s="65">
        <f t="shared" si="558"/>
        <v>0</v>
      </c>
      <c r="Y480" s="65">
        <f t="shared" si="559"/>
        <v>0</v>
      </c>
      <c r="Z480" s="65">
        <f t="shared" si="560"/>
        <v>0</v>
      </c>
      <c r="AA480" s="65">
        <f t="shared" si="561"/>
        <v>0</v>
      </c>
      <c r="AB480" s="65">
        <f t="shared" si="562"/>
        <v>0</v>
      </c>
    </row>
    <row r="481" spans="1:28" x14ac:dyDescent="0.25">
      <c r="A481" s="61"/>
      <c r="B481" s="49"/>
      <c r="C481" s="53"/>
      <c r="D481" s="51"/>
      <c r="E481" s="51"/>
      <c r="F481" s="51"/>
      <c r="G481" s="67">
        <f t="shared" si="563"/>
        <v>0</v>
      </c>
      <c r="H481" s="49"/>
      <c r="I481" s="67">
        <f t="shared" si="564"/>
        <v>0</v>
      </c>
      <c r="J481" s="66">
        <f>IF(ISBLANK($B481),0,VLOOKUP($B481,Listen!$A$2:$C$44,2,FALSE))</f>
        <v>0</v>
      </c>
      <c r="K481" s="66">
        <f>IF(ISBLANK($B481),0,VLOOKUP($B481,Listen!$A$2:$C$44,3,FALSE))</f>
        <v>0</v>
      </c>
      <c r="L481" s="54">
        <f t="shared" si="565"/>
        <v>0</v>
      </c>
      <c r="M481" s="54">
        <f t="shared" si="583"/>
        <v>0</v>
      </c>
      <c r="N481" s="54">
        <f t="shared" si="584"/>
        <v>0</v>
      </c>
      <c r="O481" s="54">
        <f t="shared" ref="O481" si="597">N481</f>
        <v>0</v>
      </c>
      <c r="P481" s="54">
        <f t="shared" si="585"/>
        <v>0</v>
      </c>
      <c r="Q481" s="54">
        <f t="shared" si="567"/>
        <v>0</v>
      </c>
      <c r="R481" s="54">
        <f t="shared" si="568"/>
        <v>0</v>
      </c>
      <c r="S481" s="65">
        <f t="shared" si="521"/>
        <v>0</v>
      </c>
      <c r="T481" s="65">
        <f>IF(C481=A_Stammdaten!$B$9,$I481-D_SAV!$U481,HLOOKUP(A_Stammdaten!$B$9-1,$V$4:$AB$2004,ROW(C481)-3,FALSE)-$U481)</f>
        <v>0</v>
      </c>
      <c r="U481" s="65">
        <f>HLOOKUP(A_Stammdaten!$B$9,$V$4:$AB$2004,ROW(C481)-3,FALSE)</f>
        <v>0</v>
      </c>
      <c r="V481" s="65">
        <f t="shared" si="556"/>
        <v>0</v>
      </c>
      <c r="W481" s="65">
        <f t="shared" si="557"/>
        <v>0</v>
      </c>
      <c r="X481" s="65">
        <f t="shared" si="558"/>
        <v>0</v>
      </c>
      <c r="Y481" s="65">
        <f t="shared" si="559"/>
        <v>0</v>
      </c>
      <c r="Z481" s="65">
        <f t="shared" si="560"/>
        <v>0</v>
      </c>
      <c r="AA481" s="65">
        <f t="shared" si="561"/>
        <v>0</v>
      </c>
      <c r="AB481" s="65">
        <f t="shared" si="562"/>
        <v>0</v>
      </c>
    </row>
    <row r="482" spans="1:28" x14ac:dyDescent="0.25">
      <c r="A482" s="61"/>
      <c r="B482" s="49"/>
      <c r="C482" s="53"/>
      <c r="D482" s="51"/>
      <c r="E482" s="51"/>
      <c r="F482" s="51"/>
      <c r="G482" s="67">
        <f t="shared" si="563"/>
        <v>0</v>
      </c>
      <c r="H482" s="49"/>
      <c r="I482" s="67">
        <f t="shared" si="564"/>
        <v>0</v>
      </c>
      <c r="J482" s="66">
        <f>IF(ISBLANK($B482),0,VLOOKUP($B482,Listen!$A$2:$C$44,2,FALSE))</f>
        <v>0</v>
      </c>
      <c r="K482" s="66">
        <f>IF(ISBLANK($B482),0,VLOOKUP($B482,Listen!$A$2:$C$44,3,FALSE))</f>
        <v>0</v>
      </c>
      <c r="L482" s="54">
        <f t="shared" si="565"/>
        <v>0</v>
      </c>
      <c r="M482" s="54">
        <f t="shared" si="583"/>
        <v>0</v>
      </c>
      <c r="N482" s="54">
        <f t="shared" si="584"/>
        <v>0</v>
      </c>
      <c r="O482" s="54">
        <f t="shared" ref="O482" si="598">N482</f>
        <v>0</v>
      </c>
      <c r="P482" s="54">
        <f t="shared" si="585"/>
        <v>0</v>
      </c>
      <c r="Q482" s="54">
        <f t="shared" si="567"/>
        <v>0</v>
      </c>
      <c r="R482" s="54">
        <f t="shared" si="568"/>
        <v>0</v>
      </c>
      <c r="S482" s="65">
        <f t="shared" si="521"/>
        <v>0</v>
      </c>
      <c r="T482" s="65">
        <f>IF(C482=A_Stammdaten!$B$9,$I482-D_SAV!$U482,HLOOKUP(A_Stammdaten!$B$9-1,$V$4:$AB$2004,ROW(C482)-3,FALSE)-$U482)</f>
        <v>0</v>
      </c>
      <c r="U482" s="65">
        <f>HLOOKUP(A_Stammdaten!$B$9,$V$4:$AB$2004,ROW(C482)-3,FALSE)</f>
        <v>0</v>
      </c>
      <c r="V482" s="65">
        <f t="shared" si="556"/>
        <v>0</v>
      </c>
      <c r="W482" s="65">
        <f t="shared" si="557"/>
        <v>0</v>
      </c>
      <c r="X482" s="65">
        <f t="shared" si="558"/>
        <v>0</v>
      </c>
      <c r="Y482" s="65">
        <f t="shared" si="559"/>
        <v>0</v>
      </c>
      <c r="Z482" s="65">
        <f t="shared" si="560"/>
        <v>0</v>
      </c>
      <c r="AA482" s="65">
        <f t="shared" si="561"/>
        <v>0</v>
      </c>
      <c r="AB482" s="65">
        <f t="shared" si="562"/>
        <v>0</v>
      </c>
    </row>
    <row r="483" spans="1:28" x14ac:dyDescent="0.25">
      <c r="A483" s="61"/>
      <c r="B483" s="49"/>
      <c r="C483" s="53"/>
      <c r="D483" s="51"/>
      <c r="E483" s="51"/>
      <c r="F483" s="51"/>
      <c r="G483" s="67">
        <f t="shared" si="563"/>
        <v>0</v>
      </c>
      <c r="H483" s="49"/>
      <c r="I483" s="67">
        <f t="shared" si="564"/>
        <v>0</v>
      </c>
      <c r="J483" s="66">
        <f>IF(ISBLANK($B483),0,VLOOKUP($B483,Listen!$A$2:$C$44,2,FALSE))</f>
        <v>0</v>
      </c>
      <c r="K483" s="66">
        <f>IF(ISBLANK($B483),0,VLOOKUP($B483,Listen!$A$2:$C$44,3,FALSE))</f>
        <v>0</v>
      </c>
      <c r="L483" s="54">
        <f t="shared" si="565"/>
        <v>0</v>
      </c>
      <c r="M483" s="54">
        <f t="shared" si="583"/>
        <v>0</v>
      </c>
      <c r="N483" s="54">
        <f t="shared" si="584"/>
        <v>0</v>
      </c>
      <c r="O483" s="54">
        <f t="shared" ref="O483" si="599">N483</f>
        <v>0</v>
      </c>
      <c r="P483" s="54">
        <f t="shared" si="585"/>
        <v>0</v>
      </c>
      <c r="Q483" s="54">
        <f t="shared" si="567"/>
        <v>0</v>
      </c>
      <c r="R483" s="54">
        <f t="shared" si="568"/>
        <v>0</v>
      </c>
      <c r="S483" s="65">
        <f t="shared" ref="S483:S546" si="600">U483+T483</f>
        <v>0</v>
      </c>
      <c r="T483" s="65">
        <f>IF(C483=A_Stammdaten!$B$9,$I483-D_SAV!$U483,HLOOKUP(A_Stammdaten!$B$9-1,$V$4:$AB$2004,ROW(C483)-3,FALSE)-$U483)</f>
        <v>0</v>
      </c>
      <c r="U483" s="65">
        <f>HLOOKUP(A_Stammdaten!$B$9,$V$4:$AB$2004,ROW(C483)-3,FALSE)</f>
        <v>0</v>
      </c>
      <c r="V483" s="65">
        <f t="shared" si="556"/>
        <v>0</v>
      </c>
      <c r="W483" s="65">
        <f t="shared" si="557"/>
        <v>0</v>
      </c>
      <c r="X483" s="65">
        <f t="shared" si="558"/>
        <v>0</v>
      </c>
      <c r="Y483" s="65">
        <f t="shared" si="559"/>
        <v>0</v>
      </c>
      <c r="Z483" s="65">
        <f t="shared" si="560"/>
        <v>0</v>
      </c>
      <c r="AA483" s="65">
        <f t="shared" si="561"/>
        <v>0</v>
      </c>
      <c r="AB483" s="65">
        <f t="shared" si="562"/>
        <v>0</v>
      </c>
    </row>
    <row r="484" spans="1:28" x14ac:dyDescent="0.25">
      <c r="A484" s="61"/>
      <c r="B484" s="49"/>
      <c r="C484" s="53"/>
      <c r="D484" s="51"/>
      <c r="E484" s="51"/>
      <c r="F484" s="51"/>
      <c r="G484" s="67">
        <f t="shared" si="563"/>
        <v>0</v>
      </c>
      <c r="H484" s="49"/>
      <c r="I484" s="67">
        <f t="shared" si="564"/>
        <v>0</v>
      </c>
      <c r="J484" s="66">
        <f>IF(ISBLANK($B484),0,VLOOKUP($B484,Listen!$A$2:$C$44,2,FALSE))</f>
        <v>0</v>
      </c>
      <c r="K484" s="66">
        <f>IF(ISBLANK($B484),0,VLOOKUP($B484,Listen!$A$2:$C$44,3,FALSE))</f>
        <v>0</v>
      </c>
      <c r="L484" s="54">
        <f t="shared" si="565"/>
        <v>0</v>
      </c>
      <c r="M484" s="54">
        <f t="shared" si="583"/>
        <v>0</v>
      </c>
      <c r="N484" s="54">
        <f t="shared" si="584"/>
        <v>0</v>
      </c>
      <c r="O484" s="54">
        <f t="shared" ref="O484" si="601">N484</f>
        <v>0</v>
      </c>
      <c r="P484" s="54">
        <f t="shared" si="585"/>
        <v>0</v>
      </c>
      <c r="Q484" s="54">
        <f t="shared" si="567"/>
        <v>0</v>
      </c>
      <c r="R484" s="54">
        <f t="shared" si="568"/>
        <v>0</v>
      </c>
      <c r="S484" s="65">
        <f t="shared" si="600"/>
        <v>0</v>
      </c>
      <c r="T484" s="65">
        <f>IF(C484=A_Stammdaten!$B$9,$I484-D_SAV!$U484,HLOOKUP(A_Stammdaten!$B$9-1,$V$4:$AB$2004,ROW(C484)-3,FALSE)-$U484)</f>
        <v>0</v>
      </c>
      <c r="U484" s="65">
        <f>HLOOKUP(A_Stammdaten!$B$9,$V$4:$AB$2004,ROW(C484)-3,FALSE)</f>
        <v>0</v>
      </c>
      <c r="V484" s="65">
        <f t="shared" si="556"/>
        <v>0</v>
      </c>
      <c r="W484" s="65">
        <f t="shared" si="557"/>
        <v>0</v>
      </c>
      <c r="X484" s="65">
        <f t="shared" si="558"/>
        <v>0</v>
      </c>
      <c r="Y484" s="65">
        <f t="shared" si="559"/>
        <v>0</v>
      </c>
      <c r="Z484" s="65">
        <f t="shared" si="560"/>
        <v>0</v>
      </c>
      <c r="AA484" s="65">
        <f t="shared" si="561"/>
        <v>0</v>
      </c>
      <c r="AB484" s="65">
        <f t="shared" si="562"/>
        <v>0</v>
      </c>
    </row>
    <row r="485" spans="1:28" x14ac:dyDescent="0.25">
      <c r="A485" s="61"/>
      <c r="B485" s="49"/>
      <c r="C485" s="53"/>
      <c r="D485" s="51"/>
      <c r="E485" s="51"/>
      <c r="F485" s="51"/>
      <c r="G485" s="67">
        <f t="shared" si="563"/>
        <v>0</v>
      </c>
      <c r="H485" s="49"/>
      <c r="I485" s="67">
        <f t="shared" si="564"/>
        <v>0</v>
      </c>
      <c r="J485" s="66">
        <f>IF(ISBLANK($B485),0,VLOOKUP($B485,Listen!$A$2:$C$44,2,FALSE))</f>
        <v>0</v>
      </c>
      <c r="K485" s="66">
        <f>IF(ISBLANK($B485),0,VLOOKUP($B485,Listen!$A$2:$C$44,3,FALSE))</f>
        <v>0</v>
      </c>
      <c r="L485" s="54">
        <f t="shared" si="565"/>
        <v>0</v>
      </c>
      <c r="M485" s="54">
        <f t="shared" si="583"/>
        <v>0</v>
      </c>
      <c r="N485" s="54">
        <f t="shared" si="584"/>
        <v>0</v>
      </c>
      <c r="O485" s="54">
        <f t="shared" ref="O485:P500" si="602">N485</f>
        <v>0</v>
      </c>
      <c r="P485" s="54">
        <f t="shared" si="602"/>
        <v>0</v>
      </c>
      <c r="Q485" s="54">
        <f t="shared" si="567"/>
        <v>0</v>
      </c>
      <c r="R485" s="54">
        <f t="shared" si="568"/>
        <v>0</v>
      </c>
      <c r="S485" s="65">
        <f t="shared" si="600"/>
        <v>0</v>
      </c>
      <c r="T485" s="65">
        <f>IF(C485=A_Stammdaten!$B$9,$I485-D_SAV!$U485,HLOOKUP(A_Stammdaten!$B$9-1,$V$4:$AB$2004,ROW(C485)-3,FALSE)-$U485)</f>
        <v>0</v>
      </c>
      <c r="U485" s="65">
        <f>HLOOKUP(A_Stammdaten!$B$9,$V$4:$AB$2004,ROW(C485)-3,FALSE)</f>
        <v>0</v>
      </c>
      <c r="V485" s="65">
        <f t="shared" si="556"/>
        <v>0</v>
      </c>
      <c r="W485" s="65">
        <f t="shared" si="557"/>
        <v>0</v>
      </c>
      <c r="X485" s="65">
        <f t="shared" si="558"/>
        <v>0</v>
      </c>
      <c r="Y485" s="65">
        <f t="shared" si="559"/>
        <v>0</v>
      </c>
      <c r="Z485" s="65">
        <f t="shared" si="560"/>
        <v>0</v>
      </c>
      <c r="AA485" s="65">
        <f t="shared" si="561"/>
        <v>0</v>
      </c>
      <c r="AB485" s="65">
        <f t="shared" si="562"/>
        <v>0</v>
      </c>
    </row>
    <row r="486" spans="1:28" x14ac:dyDescent="0.25">
      <c r="A486" s="61"/>
      <c r="B486" s="49"/>
      <c r="C486" s="53"/>
      <c r="D486" s="51"/>
      <c r="E486" s="51"/>
      <c r="F486" s="51"/>
      <c r="G486" s="67">
        <f t="shared" si="563"/>
        <v>0</v>
      </c>
      <c r="H486" s="49"/>
      <c r="I486" s="67">
        <f t="shared" si="564"/>
        <v>0</v>
      </c>
      <c r="J486" s="66">
        <f>IF(ISBLANK($B486),0,VLOOKUP($B486,Listen!$A$2:$C$44,2,FALSE))</f>
        <v>0</v>
      </c>
      <c r="K486" s="66">
        <f>IF(ISBLANK($B486),0,VLOOKUP($B486,Listen!$A$2:$C$44,3,FALSE))</f>
        <v>0</v>
      </c>
      <c r="L486" s="54">
        <f t="shared" si="565"/>
        <v>0</v>
      </c>
      <c r="M486" s="54">
        <f t="shared" si="583"/>
        <v>0</v>
      </c>
      <c r="N486" s="54">
        <f t="shared" si="584"/>
        <v>0</v>
      </c>
      <c r="O486" s="54">
        <f t="shared" ref="O486" si="603">N486</f>
        <v>0</v>
      </c>
      <c r="P486" s="54">
        <f t="shared" si="602"/>
        <v>0</v>
      </c>
      <c r="Q486" s="54">
        <f t="shared" si="567"/>
        <v>0</v>
      </c>
      <c r="R486" s="54">
        <f t="shared" si="568"/>
        <v>0</v>
      </c>
      <c r="S486" s="65">
        <f t="shared" si="600"/>
        <v>0</v>
      </c>
      <c r="T486" s="65">
        <f>IF(C486=A_Stammdaten!$B$9,$I486-D_SAV!$U486,HLOOKUP(A_Stammdaten!$B$9-1,$V$4:$AB$2004,ROW(C486)-3,FALSE)-$U486)</f>
        <v>0</v>
      </c>
      <c r="U486" s="65">
        <f>HLOOKUP(A_Stammdaten!$B$9,$V$4:$AB$2004,ROW(C486)-3,FALSE)</f>
        <v>0</v>
      </c>
      <c r="V486" s="65">
        <f t="shared" si="556"/>
        <v>0</v>
      </c>
      <c r="W486" s="65">
        <f t="shared" si="557"/>
        <v>0</v>
      </c>
      <c r="X486" s="65">
        <f t="shared" si="558"/>
        <v>0</v>
      </c>
      <c r="Y486" s="65">
        <f t="shared" si="559"/>
        <v>0</v>
      </c>
      <c r="Z486" s="65">
        <f t="shared" si="560"/>
        <v>0</v>
      </c>
      <c r="AA486" s="65">
        <f t="shared" si="561"/>
        <v>0</v>
      </c>
      <c r="AB486" s="65">
        <f t="shared" si="562"/>
        <v>0</v>
      </c>
    </row>
    <row r="487" spans="1:28" x14ac:dyDescent="0.25">
      <c r="A487" s="61"/>
      <c r="B487" s="49"/>
      <c r="C487" s="53"/>
      <c r="D487" s="51"/>
      <c r="E487" s="51"/>
      <c r="F487" s="51"/>
      <c r="G487" s="67">
        <f t="shared" si="563"/>
        <v>0</v>
      </c>
      <c r="H487" s="49"/>
      <c r="I487" s="67">
        <f t="shared" si="564"/>
        <v>0</v>
      </c>
      <c r="J487" s="66">
        <f>IF(ISBLANK($B487),0,VLOOKUP($B487,Listen!$A$2:$C$44,2,FALSE))</f>
        <v>0</v>
      </c>
      <c r="K487" s="66">
        <f>IF(ISBLANK($B487),0,VLOOKUP($B487,Listen!$A$2:$C$44,3,FALSE))</f>
        <v>0</v>
      </c>
      <c r="L487" s="54">
        <f t="shared" si="565"/>
        <v>0</v>
      </c>
      <c r="M487" s="54">
        <f t="shared" si="583"/>
        <v>0</v>
      </c>
      <c r="N487" s="54">
        <f t="shared" si="584"/>
        <v>0</v>
      </c>
      <c r="O487" s="54">
        <f t="shared" ref="O487" si="604">N487</f>
        <v>0</v>
      </c>
      <c r="P487" s="54">
        <f t="shared" si="602"/>
        <v>0</v>
      </c>
      <c r="Q487" s="54">
        <f t="shared" si="567"/>
        <v>0</v>
      </c>
      <c r="R487" s="54">
        <f t="shared" si="568"/>
        <v>0</v>
      </c>
      <c r="S487" s="65">
        <f t="shared" si="600"/>
        <v>0</v>
      </c>
      <c r="T487" s="65">
        <f>IF(C487=A_Stammdaten!$B$9,$I487-D_SAV!$U487,HLOOKUP(A_Stammdaten!$B$9-1,$V$4:$AB$2004,ROW(C487)-3,FALSE)-$U487)</f>
        <v>0</v>
      </c>
      <c r="U487" s="65">
        <f>HLOOKUP(A_Stammdaten!$B$9,$V$4:$AB$2004,ROW(C487)-3,FALSE)</f>
        <v>0</v>
      </c>
      <c r="V487" s="65">
        <f t="shared" si="556"/>
        <v>0</v>
      </c>
      <c r="W487" s="65">
        <f t="shared" si="557"/>
        <v>0</v>
      </c>
      <c r="X487" s="65">
        <f t="shared" si="558"/>
        <v>0</v>
      </c>
      <c r="Y487" s="65">
        <f t="shared" si="559"/>
        <v>0</v>
      </c>
      <c r="Z487" s="65">
        <f t="shared" si="560"/>
        <v>0</v>
      </c>
      <c r="AA487" s="65">
        <f t="shared" si="561"/>
        <v>0</v>
      </c>
      <c r="AB487" s="65">
        <f t="shared" si="562"/>
        <v>0</v>
      </c>
    </row>
    <row r="488" spans="1:28" x14ac:dyDescent="0.25">
      <c r="A488" s="61"/>
      <c r="B488" s="49"/>
      <c r="C488" s="53"/>
      <c r="D488" s="51"/>
      <c r="E488" s="51"/>
      <c r="F488" s="51"/>
      <c r="G488" s="67">
        <f t="shared" si="563"/>
        <v>0</v>
      </c>
      <c r="H488" s="49"/>
      <c r="I488" s="67">
        <f t="shared" si="564"/>
        <v>0</v>
      </c>
      <c r="J488" s="66">
        <f>IF(ISBLANK($B488),0,VLOOKUP($B488,Listen!$A$2:$C$44,2,FALSE))</f>
        <v>0</v>
      </c>
      <c r="K488" s="66">
        <f>IF(ISBLANK($B488),0,VLOOKUP($B488,Listen!$A$2:$C$44,3,FALSE))</f>
        <v>0</v>
      </c>
      <c r="L488" s="54">
        <f t="shared" si="565"/>
        <v>0</v>
      </c>
      <c r="M488" s="54">
        <f t="shared" si="583"/>
        <v>0</v>
      </c>
      <c r="N488" s="54">
        <f t="shared" si="584"/>
        <v>0</v>
      </c>
      <c r="O488" s="54">
        <f t="shared" ref="O488" si="605">N488</f>
        <v>0</v>
      </c>
      <c r="P488" s="54">
        <f t="shared" si="602"/>
        <v>0</v>
      </c>
      <c r="Q488" s="54">
        <f t="shared" si="567"/>
        <v>0</v>
      </c>
      <c r="R488" s="54">
        <f t="shared" si="568"/>
        <v>0</v>
      </c>
      <c r="S488" s="65">
        <f t="shared" si="600"/>
        <v>0</v>
      </c>
      <c r="T488" s="65">
        <f>IF(C488=A_Stammdaten!$B$9,$I488-D_SAV!$U488,HLOOKUP(A_Stammdaten!$B$9-1,$V$4:$AB$2004,ROW(C488)-3,FALSE)-$U488)</f>
        <v>0</v>
      </c>
      <c r="U488" s="65">
        <f>HLOOKUP(A_Stammdaten!$B$9,$V$4:$AB$2004,ROW(C488)-3,FALSE)</f>
        <v>0</v>
      </c>
      <c r="V488" s="65">
        <f t="shared" si="556"/>
        <v>0</v>
      </c>
      <c r="W488" s="65">
        <f t="shared" si="557"/>
        <v>0</v>
      </c>
      <c r="X488" s="65">
        <f t="shared" si="558"/>
        <v>0</v>
      </c>
      <c r="Y488" s="65">
        <f t="shared" si="559"/>
        <v>0</v>
      </c>
      <c r="Z488" s="65">
        <f t="shared" si="560"/>
        <v>0</v>
      </c>
      <c r="AA488" s="65">
        <f t="shared" si="561"/>
        <v>0</v>
      </c>
      <c r="AB488" s="65">
        <f t="shared" si="562"/>
        <v>0</v>
      </c>
    </row>
    <row r="489" spans="1:28" x14ac:dyDescent="0.25">
      <c r="A489" s="61"/>
      <c r="B489" s="49"/>
      <c r="C489" s="53"/>
      <c r="D489" s="51"/>
      <c r="E489" s="51"/>
      <c r="F489" s="51"/>
      <c r="G489" s="67">
        <f t="shared" si="563"/>
        <v>0</v>
      </c>
      <c r="H489" s="49"/>
      <c r="I489" s="67">
        <f t="shared" si="564"/>
        <v>0</v>
      </c>
      <c r="J489" s="66">
        <f>IF(ISBLANK($B489),0,VLOOKUP($B489,Listen!$A$2:$C$44,2,FALSE))</f>
        <v>0</v>
      </c>
      <c r="K489" s="66">
        <f>IF(ISBLANK($B489),0,VLOOKUP($B489,Listen!$A$2:$C$44,3,FALSE))</f>
        <v>0</v>
      </c>
      <c r="L489" s="54">
        <f t="shared" si="565"/>
        <v>0</v>
      </c>
      <c r="M489" s="54">
        <f t="shared" si="583"/>
        <v>0</v>
      </c>
      <c r="N489" s="54">
        <f t="shared" si="584"/>
        <v>0</v>
      </c>
      <c r="O489" s="54">
        <f t="shared" ref="O489" si="606">N489</f>
        <v>0</v>
      </c>
      <c r="P489" s="54">
        <f t="shared" si="602"/>
        <v>0</v>
      </c>
      <c r="Q489" s="54">
        <f t="shared" si="567"/>
        <v>0</v>
      </c>
      <c r="R489" s="54">
        <f t="shared" si="568"/>
        <v>0</v>
      </c>
      <c r="S489" s="65">
        <f t="shared" si="600"/>
        <v>0</v>
      </c>
      <c r="T489" s="65">
        <f>IF(C489=A_Stammdaten!$B$9,$I489-D_SAV!$U489,HLOOKUP(A_Stammdaten!$B$9-1,$V$4:$AB$2004,ROW(C489)-3,FALSE)-$U489)</f>
        <v>0</v>
      </c>
      <c r="U489" s="65">
        <f>HLOOKUP(A_Stammdaten!$B$9,$V$4:$AB$2004,ROW(C489)-3,FALSE)</f>
        <v>0</v>
      </c>
      <c r="V489" s="65">
        <f t="shared" si="556"/>
        <v>0</v>
      </c>
      <c r="W489" s="65">
        <f t="shared" si="557"/>
        <v>0</v>
      </c>
      <c r="X489" s="65">
        <f t="shared" si="558"/>
        <v>0</v>
      </c>
      <c r="Y489" s="65">
        <f t="shared" si="559"/>
        <v>0</v>
      </c>
      <c r="Z489" s="65">
        <f t="shared" si="560"/>
        <v>0</v>
      </c>
      <c r="AA489" s="65">
        <f t="shared" si="561"/>
        <v>0</v>
      </c>
      <c r="AB489" s="65">
        <f t="shared" si="562"/>
        <v>0</v>
      </c>
    </row>
    <row r="490" spans="1:28" x14ac:dyDescent="0.25">
      <c r="A490" s="61"/>
      <c r="B490" s="49"/>
      <c r="C490" s="53"/>
      <c r="D490" s="51"/>
      <c r="E490" s="51"/>
      <c r="F490" s="51"/>
      <c r="G490" s="67">
        <f t="shared" si="563"/>
        <v>0</v>
      </c>
      <c r="H490" s="49"/>
      <c r="I490" s="67">
        <f t="shared" si="564"/>
        <v>0</v>
      </c>
      <c r="J490" s="66">
        <f>IF(ISBLANK($B490),0,VLOOKUP($B490,Listen!$A$2:$C$44,2,FALSE))</f>
        <v>0</v>
      </c>
      <c r="K490" s="66">
        <f>IF(ISBLANK($B490),0,VLOOKUP($B490,Listen!$A$2:$C$44,3,FALSE))</f>
        <v>0</v>
      </c>
      <c r="L490" s="54">
        <f t="shared" si="565"/>
        <v>0</v>
      </c>
      <c r="M490" s="54">
        <f t="shared" si="583"/>
        <v>0</v>
      </c>
      <c r="N490" s="54">
        <f t="shared" si="584"/>
        <v>0</v>
      </c>
      <c r="O490" s="54">
        <f t="shared" ref="O490" si="607">N490</f>
        <v>0</v>
      </c>
      <c r="P490" s="54">
        <f t="shared" si="602"/>
        <v>0</v>
      </c>
      <c r="Q490" s="54">
        <f t="shared" si="567"/>
        <v>0</v>
      </c>
      <c r="R490" s="54">
        <f t="shared" si="568"/>
        <v>0</v>
      </c>
      <c r="S490" s="65">
        <f t="shared" si="600"/>
        <v>0</v>
      </c>
      <c r="T490" s="65">
        <f>IF(C490=A_Stammdaten!$B$9,$I490-D_SAV!$U490,HLOOKUP(A_Stammdaten!$B$9-1,$V$4:$AB$2004,ROW(C490)-3,FALSE)-$U490)</f>
        <v>0</v>
      </c>
      <c r="U490" s="65">
        <f>HLOOKUP(A_Stammdaten!$B$9,$V$4:$AB$2004,ROW(C490)-3,FALSE)</f>
        <v>0</v>
      </c>
      <c r="V490" s="65">
        <f t="shared" si="556"/>
        <v>0</v>
      </c>
      <c r="W490" s="65">
        <f t="shared" si="557"/>
        <v>0</v>
      </c>
      <c r="X490" s="65">
        <f t="shared" si="558"/>
        <v>0</v>
      </c>
      <c r="Y490" s="65">
        <f t="shared" si="559"/>
        <v>0</v>
      </c>
      <c r="Z490" s="65">
        <f t="shared" si="560"/>
        <v>0</v>
      </c>
      <c r="AA490" s="65">
        <f t="shared" si="561"/>
        <v>0</v>
      </c>
      <c r="AB490" s="65">
        <f t="shared" si="562"/>
        <v>0</v>
      </c>
    </row>
    <row r="491" spans="1:28" x14ac:dyDescent="0.25">
      <c r="A491" s="61"/>
      <c r="B491" s="49"/>
      <c r="C491" s="53"/>
      <c r="D491" s="51"/>
      <c r="E491" s="51"/>
      <c r="F491" s="51"/>
      <c r="G491" s="67">
        <f t="shared" si="563"/>
        <v>0</v>
      </c>
      <c r="H491" s="49"/>
      <c r="I491" s="67">
        <f t="shared" si="564"/>
        <v>0</v>
      </c>
      <c r="J491" s="66">
        <f>IF(ISBLANK($B491),0,VLOOKUP($B491,Listen!$A$2:$C$44,2,FALSE))</f>
        <v>0</v>
      </c>
      <c r="K491" s="66">
        <f>IF(ISBLANK($B491),0,VLOOKUP($B491,Listen!$A$2:$C$44,3,FALSE))</f>
        <v>0</v>
      </c>
      <c r="L491" s="54">
        <f t="shared" si="565"/>
        <v>0</v>
      </c>
      <c r="M491" s="54">
        <f t="shared" si="583"/>
        <v>0</v>
      </c>
      <c r="N491" s="54">
        <f t="shared" si="584"/>
        <v>0</v>
      </c>
      <c r="O491" s="54">
        <f t="shared" ref="O491" si="608">N491</f>
        <v>0</v>
      </c>
      <c r="P491" s="54">
        <f t="shared" si="602"/>
        <v>0</v>
      </c>
      <c r="Q491" s="54">
        <f t="shared" si="567"/>
        <v>0</v>
      </c>
      <c r="R491" s="54">
        <f t="shared" si="568"/>
        <v>0</v>
      </c>
      <c r="S491" s="65">
        <f t="shared" si="600"/>
        <v>0</v>
      </c>
      <c r="T491" s="65">
        <f>IF(C491=A_Stammdaten!$B$9,$I491-D_SAV!$U491,HLOOKUP(A_Stammdaten!$B$9-1,$V$4:$AB$2004,ROW(C491)-3,FALSE)-$U491)</f>
        <v>0</v>
      </c>
      <c r="U491" s="65">
        <f>HLOOKUP(A_Stammdaten!$B$9,$V$4:$AB$2004,ROW(C491)-3,FALSE)</f>
        <v>0</v>
      </c>
      <c r="V491" s="65">
        <f t="shared" si="556"/>
        <v>0</v>
      </c>
      <c r="W491" s="65">
        <f t="shared" si="557"/>
        <v>0</v>
      </c>
      <c r="X491" s="65">
        <f t="shared" si="558"/>
        <v>0</v>
      </c>
      <c r="Y491" s="65">
        <f t="shared" si="559"/>
        <v>0</v>
      </c>
      <c r="Z491" s="65">
        <f t="shared" si="560"/>
        <v>0</v>
      </c>
      <c r="AA491" s="65">
        <f t="shared" si="561"/>
        <v>0</v>
      </c>
      <c r="AB491" s="65">
        <f t="shared" si="562"/>
        <v>0</v>
      </c>
    </row>
    <row r="492" spans="1:28" x14ac:dyDescent="0.25">
      <c r="A492" s="61"/>
      <c r="B492" s="49"/>
      <c r="C492" s="53"/>
      <c r="D492" s="51"/>
      <c r="E492" s="51"/>
      <c r="F492" s="51"/>
      <c r="G492" s="67">
        <f t="shared" si="563"/>
        <v>0</v>
      </c>
      <c r="H492" s="49"/>
      <c r="I492" s="67">
        <f t="shared" si="564"/>
        <v>0</v>
      </c>
      <c r="J492" s="66">
        <f>IF(ISBLANK($B492),0,VLOOKUP($B492,Listen!$A$2:$C$44,2,FALSE))</f>
        <v>0</v>
      </c>
      <c r="K492" s="66">
        <f>IF(ISBLANK($B492),0,VLOOKUP($B492,Listen!$A$2:$C$44,3,FALSE))</f>
        <v>0</v>
      </c>
      <c r="L492" s="54">
        <f t="shared" si="565"/>
        <v>0</v>
      </c>
      <c r="M492" s="54">
        <f t="shared" si="583"/>
        <v>0</v>
      </c>
      <c r="N492" s="54">
        <f t="shared" si="584"/>
        <v>0</v>
      </c>
      <c r="O492" s="54">
        <f t="shared" ref="O492" si="609">N492</f>
        <v>0</v>
      </c>
      <c r="P492" s="54">
        <f t="shared" si="602"/>
        <v>0</v>
      </c>
      <c r="Q492" s="54">
        <f t="shared" si="567"/>
        <v>0</v>
      </c>
      <c r="R492" s="54">
        <f t="shared" si="568"/>
        <v>0</v>
      </c>
      <c r="S492" s="65">
        <f t="shared" si="600"/>
        <v>0</v>
      </c>
      <c r="T492" s="65">
        <f>IF(C492=A_Stammdaten!$B$9,$I492-D_SAV!$U492,HLOOKUP(A_Stammdaten!$B$9-1,$V$4:$AB$2004,ROW(C492)-3,FALSE)-$U492)</f>
        <v>0</v>
      </c>
      <c r="U492" s="65">
        <f>HLOOKUP(A_Stammdaten!$B$9,$V$4:$AB$2004,ROW(C492)-3,FALSE)</f>
        <v>0</v>
      </c>
      <c r="V492" s="65">
        <f t="shared" si="556"/>
        <v>0</v>
      </c>
      <c r="W492" s="65">
        <f t="shared" si="557"/>
        <v>0</v>
      </c>
      <c r="X492" s="65">
        <f t="shared" si="558"/>
        <v>0</v>
      </c>
      <c r="Y492" s="65">
        <f t="shared" si="559"/>
        <v>0</v>
      </c>
      <c r="Z492" s="65">
        <f t="shared" si="560"/>
        <v>0</v>
      </c>
      <c r="AA492" s="65">
        <f t="shared" si="561"/>
        <v>0</v>
      </c>
      <c r="AB492" s="65">
        <f t="shared" si="562"/>
        <v>0</v>
      </c>
    </row>
    <row r="493" spans="1:28" x14ac:dyDescent="0.25">
      <c r="A493" s="61"/>
      <c r="B493" s="49"/>
      <c r="C493" s="53"/>
      <c r="D493" s="51"/>
      <c r="E493" s="51"/>
      <c r="F493" s="51"/>
      <c r="G493" s="67">
        <f t="shared" si="563"/>
        <v>0</v>
      </c>
      <c r="H493" s="49"/>
      <c r="I493" s="67">
        <f t="shared" si="564"/>
        <v>0</v>
      </c>
      <c r="J493" s="66">
        <f>IF(ISBLANK($B493),0,VLOOKUP($B493,Listen!$A$2:$C$44,2,FALSE))</f>
        <v>0</v>
      </c>
      <c r="K493" s="66">
        <f>IF(ISBLANK($B493),0,VLOOKUP($B493,Listen!$A$2:$C$44,3,FALSE))</f>
        <v>0</v>
      </c>
      <c r="L493" s="54">
        <f t="shared" si="565"/>
        <v>0</v>
      </c>
      <c r="M493" s="54">
        <f t="shared" si="583"/>
        <v>0</v>
      </c>
      <c r="N493" s="54">
        <f t="shared" si="584"/>
        <v>0</v>
      </c>
      <c r="O493" s="54">
        <f t="shared" ref="O493" si="610">N493</f>
        <v>0</v>
      </c>
      <c r="P493" s="54">
        <f t="shared" si="602"/>
        <v>0</v>
      </c>
      <c r="Q493" s="54">
        <f t="shared" si="567"/>
        <v>0</v>
      </c>
      <c r="R493" s="54">
        <f t="shared" si="568"/>
        <v>0</v>
      </c>
      <c r="S493" s="65">
        <f t="shared" si="600"/>
        <v>0</v>
      </c>
      <c r="T493" s="65">
        <f>IF(C493=A_Stammdaten!$B$9,$I493-D_SAV!$U493,HLOOKUP(A_Stammdaten!$B$9-1,$V$4:$AB$2004,ROW(C493)-3,FALSE)-$U493)</f>
        <v>0</v>
      </c>
      <c r="U493" s="65">
        <f>HLOOKUP(A_Stammdaten!$B$9,$V$4:$AB$2004,ROW(C493)-3,FALSE)</f>
        <v>0</v>
      </c>
      <c r="V493" s="65">
        <f t="shared" si="556"/>
        <v>0</v>
      </c>
      <c r="W493" s="65">
        <f t="shared" si="557"/>
        <v>0</v>
      </c>
      <c r="X493" s="65">
        <f t="shared" si="558"/>
        <v>0</v>
      </c>
      <c r="Y493" s="65">
        <f t="shared" si="559"/>
        <v>0</v>
      </c>
      <c r="Z493" s="65">
        <f t="shared" si="560"/>
        <v>0</v>
      </c>
      <c r="AA493" s="65">
        <f t="shared" si="561"/>
        <v>0</v>
      </c>
      <c r="AB493" s="65">
        <f t="shared" si="562"/>
        <v>0</v>
      </c>
    </row>
    <row r="494" spans="1:28" x14ac:dyDescent="0.25">
      <c r="A494" s="61"/>
      <c r="B494" s="49"/>
      <c r="C494" s="53"/>
      <c r="D494" s="51"/>
      <c r="E494" s="51"/>
      <c r="F494" s="51"/>
      <c r="G494" s="67">
        <f t="shared" si="563"/>
        <v>0</v>
      </c>
      <c r="H494" s="49"/>
      <c r="I494" s="67">
        <f t="shared" si="564"/>
        <v>0</v>
      </c>
      <c r="J494" s="66">
        <f>IF(ISBLANK($B494),0,VLOOKUP($B494,Listen!$A$2:$C$44,2,FALSE))</f>
        <v>0</v>
      </c>
      <c r="K494" s="66">
        <f>IF(ISBLANK($B494),0,VLOOKUP($B494,Listen!$A$2:$C$44,3,FALSE))</f>
        <v>0</v>
      </c>
      <c r="L494" s="54">
        <f t="shared" si="565"/>
        <v>0</v>
      </c>
      <c r="M494" s="54">
        <f t="shared" si="583"/>
        <v>0</v>
      </c>
      <c r="N494" s="54">
        <f t="shared" si="584"/>
        <v>0</v>
      </c>
      <c r="O494" s="54">
        <f t="shared" ref="O494" si="611">N494</f>
        <v>0</v>
      </c>
      <c r="P494" s="54">
        <f t="shared" si="602"/>
        <v>0</v>
      </c>
      <c r="Q494" s="54">
        <f t="shared" si="567"/>
        <v>0</v>
      </c>
      <c r="R494" s="54">
        <f t="shared" si="568"/>
        <v>0</v>
      </c>
      <c r="S494" s="65">
        <f t="shared" si="600"/>
        <v>0</v>
      </c>
      <c r="T494" s="65">
        <f>IF(C494=A_Stammdaten!$B$9,$I494-D_SAV!$U494,HLOOKUP(A_Stammdaten!$B$9-1,$V$4:$AB$2004,ROW(C494)-3,FALSE)-$U494)</f>
        <v>0</v>
      </c>
      <c r="U494" s="65">
        <f>HLOOKUP(A_Stammdaten!$B$9,$V$4:$AB$2004,ROW(C494)-3,FALSE)</f>
        <v>0</v>
      </c>
      <c r="V494" s="65">
        <f t="shared" si="556"/>
        <v>0</v>
      </c>
      <c r="W494" s="65">
        <f t="shared" si="557"/>
        <v>0</v>
      </c>
      <c r="X494" s="65">
        <f t="shared" si="558"/>
        <v>0</v>
      </c>
      <c r="Y494" s="65">
        <f t="shared" si="559"/>
        <v>0</v>
      </c>
      <c r="Z494" s="65">
        <f t="shared" si="560"/>
        <v>0</v>
      </c>
      <c r="AA494" s="65">
        <f t="shared" si="561"/>
        <v>0</v>
      </c>
      <c r="AB494" s="65">
        <f t="shared" si="562"/>
        <v>0</v>
      </c>
    </row>
    <row r="495" spans="1:28" x14ac:dyDescent="0.25">
      <c r="A495" s="61"/>
      <c r="B495" s="49"/>
      <c r="C495" s="53"/>
      <c r="D495" s="51"/>
      <c r="E495" s="51"/>
      <c r="F495" s="51"/>
      <c r="G495" s="67">
        <f t="shared" si="563"/>
        <v>0</v>
      </c>
      <c r="H495" s="49"/>
      <c r="I495" s="67">
        <f t="shared" si="564"/>
        <v>0</v>
      </c>
      <c r="J495" s="66">
        <f>IF(ISBLANK($B495),0,VLOOKUP($B495,Listen!$A$2:$C$44,2,FALSE))</f>
        <v>0</v>
      </c>
      <c r="K495" s="66">
        <f>IF(ISBLANK($B495),0,VLOOKUP($B495,Listen!$A$2:$C$44,3,FALSE))</f>
        <v>0</v>
      </c>
      <c r="L495" s="54">
        <f t="shared" si="565"/>
        <v>0</v>
      </c>
      <c r="M495" s="54">
        <f t="shared" si="583"/>
        <v>0</v>
      </c>
      <c r="N495" s="54">
        <f t="shared" si="584"/>
        <v>0</v>
      </c>
      <c r="O495" s="54">
        <f t="shared" ref="O495" si="612">N495</f>
        <v>0</v>
      </c>
      <c r="P495" s="54">
        <f t="shared" si="602"/>
        <v>0</v>
      </c>
      <c r="Q495" s="54">
        <f t="shared" si="567"/>
        <v>0</v>
      </c>
      <c r="R495" s="54">
        <f t="shared" si="568"/>
        <v>0</v>
      </c>
      <c r="S495" s="65">
        <f t="shared" si="600"/>
        <v>0</v>
      </c>
      <c r="T495" s="65">
        <f>IF(C495=A_Stammdaten!$B$9,$I495-D_SAV!$U495,HLOOKUP(A_Stammdaten!$B$9-1,$V$4:$AB$2004,ROW(C495)-3,FALSE)-$U495)</f>
        <v>0</v>
      </c>
      <c r="U495" s="65">
        <f>HLOOKUP(A_Stammdaten!$B$9,$V$4:$AB$2004,ROW(C495)-3,FALSE)</f>
        <v>0</v>
      </c>
      <c r="V495" s="65">
        <f t="shared" si="556"/>
        <v>0</v>
      </c>
      <c r="W495" s="65">
        <f t="shared" si="557"/>
        <v>0</v>
      </c>
      <c r="X495" s="65">
        <f t="shared" si="558"/>
        <v>0</v>
      </c>
      <c r="Y495" s="65">
        <f t="shared" si="559"/>
        <v>0</v>
      </c>
      <c r="Z495" s="65">
        <f t="shared" si="560"/>
        <v>0</v>
      </c>
      <c r="AA495" s="65">
        <f t="shared" si="561"/>
        <v>0</v>
      </c>
      <c r="AB495" s="65">
        <f t="shared" si="562"/>
        <v>0</v>
      </c>
    </row>
    <row r="496" spans="1:28" x14ac:dyDescent="0.25">
      <c r="A496" s="61"/>
      <c r="B496" s="49"/>
      <c r="C496" s="53"/>
      <c r="D496" s="51"/>
      <c r="E496" s="51"/>
      <c r="F496" s="51"/>
      <c r="G496" s="67">
        <f t="shared" si="563"/>
        <v>0</v>
      </c>
      <c r="H496" s="49"/>
      <c r="I496" s="67">
        <f t="shared" si="564"/>
        <v>0</v>
      </c>
      <c r="J496" s="66">
        <f>IF(ISBLANK($B496),0,VLOOKUP($B496,Listen!$A$2:$C$44,2,FALSE))</f>
        <v>0</v>
      </c>
      <c r="K496" s="66">
        <f>IF(ISBLANK($B496),0,VLOOKUP($B496,Listen!$A$2:$C$44,3,FALSE))</f>
        <v>0</v>
      </c>
      <c r="L496" s="54">
        <f t="shared" si="565"/>
        <v>0</v>
      </c>
      <c r="M496" s="54">
        <f t="shared" si="583"/>
        <v>0</v>
      </c>
      <c r="N496" s="54">
        <f t="shared" si="584"/>
        <v>0</v>
      </c>
      <c r="O496" s="54">
        <f t="shared" ref="O496" si="613">N496</f>
        <v>0</v>
      </c>
      <c r="P496" s="54">
        <f t="shared" si="602"/>
        <v>0</v>
      </c>
      <c r="Q496" s="54">
        <f t="shared" si="567"/>
        <v>0</v>
      </c>
      <c r="R496" s="54">
        <f t="shared" si="568"/>
        <v>0</v>
      </c>
      <c r="S496" s="65">
        <f t="shared" si="600"/>
        <v>0</v>
      </c>
      <c r="T496" s="65">
        <f>IF(C496=A_Stammdaten!$B$9,$I496-D_SAV!$U496,HLOOKUP(A_Stammdaten!$B$9-1,$V$4:$AB$2004,ROW(C496)-3,FALSE)-$U496)</f>
        <v>0</v>
      </c>
      <c r="U496" s="65">
        <f>HLOOKUP(A_Stammdaten!$B$9,$V$4:$AB$2004,ROW(C496)-3,FALSE)</f>
        <v>0</v>
      </c>
      <c r="V496" s="65">
        <f t="shared" si="556"/>
        <v>0</v>
      </c>
      <c r="W496" s="65">
        <f t="shared" si="557"/>
        <v>0</v>
      </c>
      <c r="X496" s="65">
        <f t="shared" si="558"/>
        <v>0</v>
      </c>
      <c r="Y496" s="65">
        <f t="shared" si="559"/>
        <v>0</v>
      </c>
      <c r="Z496" s="65">
        <f t="shared" si="560"/>
        <v>0</v>
      </c>
      <c r="AA496" s="65">
        <f t="shared" si="561"/>
        <v>0</v>
      </c>
      <c r="AB496" s="65">
        <f t="shared" si="562"/>
        <v>0</v>
      </c>
    </row>
    <row r="497" spans="1:28" x14ac:dyDescent="0.25">
      <c r="A497" s="61"/>
      <c r="B497" s="49"/>
      <c r="C497" s="53"/>
      <c r="D497" s="51"/>
      <c r="E497" s="51"/>
      <c r="F497" s="51"/>
      <c r="G497" s="67">
        <f t="shared" si="563"/>
        <v>0</v>
      </c>
      <c r="H497" s="49"/>
      <c r="I497" s="67">
        <f t="shared" si="564"/>
        <v>0</v>
      </c>
      <c r="J497" s="66">
        <f>IF(ISBLANK($B497),0,VLOOKUP($B497,Listen!$A$2:$C$44,2,FALSE))</f>
        <v>0</v>
      </c>
      <c r="K497" s="66">
        <f>IF(ISBLANK($B497),0,VLOOKUP($B497,Listen!$A$2:$C$44,3,FALSE))</f>
        <v>0</v>
      </c>
      <c r="L497" s="54">
        <f t="shared" si="565"/>
        <v>0</v>
      </c>
      <c r="M497" s="54">
        <f t="shared" si="583"/>
        <v>0</v>
      </c>
      <c r="N497" s="54">
        <f t="shared" si="584"/>
        <v>0</v>
      </c>
      <c r="O497" s="54">
        <f t="shared" ref="O497" si="614">N497</f>
        <v>0</v>
      </c>
      <c r="P497" s="54">
        <f t="shared" si="602"/>
        <v>0</v>
      </c>
      <c r="Q497" s="54">
        <f t="shared" si="567"/>
        <v>0</v>
      </c>
      <c r="R497" s="54">
        <f t="shared" si="568"/>
        <v>0</v>
      </c>
      <c r="S497" s="65">
        <f t="shared" si="600"/>
        <v>0</v>
      </c>
      <c r="T497" s="65">
        <f>IF(C497=A_Stammdaten!$B$9,$I497-D_SAV!$U497,HLOOKUP(A_Stammdaten!$B$9-1,$V$4:$AB$2004,ROW(C497)-3,FALSE)-$U497)</f>
        <v>0</v>
      </c>
      <c r="U497" s="65">
        <f>HLOOKUP(A_Stammdaten!$B$9,$V$4:$AB$2004,ROW(C497)-3,FALSE)</f>
        <v>0</v>
      </c>
      <c r="V497" s="65">
        <f t="shared" si="556"/>
        <v>0</v>
      </c>
      <c r="W497" s="65">
        <f t="shared" si="557"/>
        <v>0</v>
      </c>
      <c r="X497" s="65">
        <f t="shared" si="558"/>
        <v>0</v>
      </c>
      <c r="Y497" s="65">
        <f t="shared" si="559"/>
        <v>0</v>
      </c>
      <c r="Z497" s="65">
        <f t="shared" si="560"/>
        <v>0</v>
      </c>
      <c r="AA497" s="65">
        <f t="shared" si="561"/>
        <v>0</v>
      </c>
      <c r="AB497" s="65">
        <f t="shared" si="562"/>
        <v>0</v>
      </c>
    </row>
    <row r="498" spans="1:28" x14ac:dyDescent="0.25">
      <c r="A498" s="61"/>
      <c r="B498" s="49"/>
      <c r="C498" s="53"/>
      <c r="D498" s="51"/>
      <c r="E498" s="51"/>
      <c r="F498" s="51"/>
      <c r="G498" s="67">
        <f t="shared" si="563"/>
        <v>0</v>
      </c>
      <c r="H498" s="49"/>
      <c r="I498" s="67">
        <f t="shared" si="564"/>
        <v>0</v>
      </c>
      <c r="J498" s="66">
        <f>IF(ISBLANK($B498),0,VLOOKUP($B498,Listen!$A$2:$C$44,2,FALSE))</f>
        <v>0</v>
      </c>
      <c r="K498" s="66">
        <f>IF(ISBLANK($B498),0,VLOOKUP($B498,Listen!$A$2:$C$44,3,FALSE))</f>
        <v>0</v>
      </c>
      <c r="L498" s="54">
        <f t="shared" si="565"/>
        <v>0</v>
      </c>
      <c r="M498" s="54">
        <f t="shared" si="583"/>
        <v>0</v>
      </c>
      <c r="N498" s="54">
        <f t="shared" si="584"/>
        <v>0</v>
      </c>
      <c r="O498" s="54">
        <f t="shared" ref="O498" si="615">N498</f>
        <v>0</v>
      </c>
      <c r="P498" s="54">
        <f t="shared" si="602"/>
        <v>0</v>
      </c>
      <c r="Q498" s="54">
        <f t="shared" si="567"/>
        <v>0</v>
      </c>
      <c r="R498" s="54">
        <f t="shared" si="568"/>
        <v>0</v>
      </c>
      <c r="S498" s="65">
        <f t="shared" si="600"/>
        <v>0</v>
      </c>
      <c r="T498" s="65">
        <f>IF(C498=A_Stammdaten!$B$9,$I498-D_SAV!$U498,HLOOKUP(A_Stammdaten!$B$9-1,$V$4:$AB$2004,ROW(C498)-3,FALSE)-$U498)</f>
        <v>0</v>
      </c>
      <c r="U498" s="65">
        <f>HLOOKUP(A_Stammdaten!$B$9,$V$4:$AB$2004,ROW(C498)-3,FALSE)</f>
        <v>0</v>
      </c>
      <c r="V498" s="65">
        <f t="shared" si="556"/>
        <v>0</v>
      </c>
      <c r="W498" s="65">
        <f t="shared" si="557"/>
        <v>0</v>
      </c>
      <c r="X498" s="65">
        <f t="shared" si="558"/>
        <v>0</v>
      </c>
      <c r="Y498" s="65">
        <f t="shared" si="559"/>
        <v>0</v>
      </c>
      <c r="Z498" s="65">
        <f t="shared" si="560"/>
        <v>0</v>
      </c>
      <c r="AA498" s="65">
        <f t="shared" si="561"/>
        <v>0</v>
      </c>
      <c r="AB498" s="65">
        <f t="shared" si="562"/>
        <v>0</v>
      </c>
    </row>
    <row r="499" spans="1:28" x14ac:dyDescent="0.25">
      <c r="A499" s="61"/>
      <c r="B499" s="49"/>
      <c r="C499" s="53"/>
      <c r="D499" s="51"/>
      <c r="E499" s="51"/>
      <c r="F499" s="51"/>
      <c r="G499" s="67">
        <f t="shared" si="563"/>
        <v>0</v>
      </c>
      <c r="H499" s="49"/>
      <c r="I499" s="67">
        <f t="shared" si="564"/>
        <v>0</v>
      </c>
      <c r="J499" s="66">
        <f>IF(ISBLANK($B499),0,VLOOKUP($B499,Listen!$A$2:$C$44,2,FALSE))</f>
        <v>0</v>
      </c>
      <c r="K499" s="66">
        <f>IF(ISBLANK($B499),0,VLOOKUP($B499,Listen!$A$2:$C$44,3,FALSE))</f>
        <v>0</v>
      </c>
      <c r="L499" s="54">
        <f t="shared" si="565"/>
        <v>0</v>
      </c>
      <c r="M499" s="54">
        <f t="shared" si="583"/>
        <v>0</v>
      </c>
      <c r="N499" s="54">
        <f t="shared" si="584"/>
        <v>0</v>
      </c>
      <c r="O499" s="54">
        <f t="shared" ref="O499" si="616">N499</f>
        <v>0</v>
      </c>
      <c r="P499" s="54">
        <f t="shared" si="602"/>
        <v>0</v>
      </c>
      <c r="Q499" s="54">
        <f t="shared" si="567"/>
        <v>0</v>
      </c>
      <c r="R499" s="54">
        <f t="shared" si="568"/>
        <v>0</v>
      </c>
      <c r="S499" s="65">
        <f t="shared" si="600"/>
        <v>0</v>
      </c>
      <c r="T499" s="65">
        <f>IF(C499=A_Stammdaten!$B$9,$I499-D_SAV!$U499,HLOOKUP(A_Stammdaten!$B$9-1,$V$4:$AB$2004,ROW(C499)-3,FALSE)-$U499)</f>
        <v>0</v>
      </c>
      <c r="U499" s="65">
        <f>HLOOKUP(A_Stammdaten!$B$9,$V$4:$AB$2004,ROW(C499)-3,FALSE)</f>
        <v>0</v>
      </c>
      <c r="V499" s="65">
        <f t="shared" si="556"/>
        <v>0</v>
      </c>
      <c r="W499" s="65">
        <f t="shared" si="557"/>
        <v>0</v>
      </c>
      <c r="X499" s="65">
        <f t="shared" si="558"/>
        <v>0</v>
      </c>
      <c r="Y499" s="65">
        <f t="shared" si="559"/>
        <v>0</v>
      </c>
      <c r="Z499" s="65">
        <f t="shared" si="560"/>
        <v>0</v>
      </c>
      <c r="AA499" s="65">
        <f t="shared" si="561"/>
        <v>0</v>
      </c>
      <c r="AB499" s="65">
        <f t="shared" si="562"/>
        <v>0</v>
      </c>
    </row>
    <row r="500" spans="1:28" x14ac:dyDescent="0.25">
      <c r="A500" s="61"/>
      <c r="B500" s="49"/>
      <c r="C500" s="53"/>
      <c r="D500" s="51"/>
      <c r="E500" s="51"/>
      <c r="F500" s="51"/>
      <c r="G500" s="67">
        <f t="shared" si="563"/>
        <v>0</v>
      </c>
      <c r="H500" s="49"/>
      <c r="I500" s="67">
        <f t="shared" si="564"/>
        <v>0</v>
      </c>
      <c r="J500" s="66">
        <f>IF(ISBLANK($B500),0,VLOOKUP($B500,Listen!$A$2:$C$44,2,FALSE))</f>
        <v>0</v>
      </c>
      <c r="K500" s="66">
        <f>IF(ISBLANK($B500),0,VLOOKUP($B500,Listen!$A$2:$C$44,3,FALSE))</f>
        <v>0</v>
      </c>
      <c r="L500" s="54">
        <f t="shared" si="565"/>
        <v>0</v>
      </c>
      <c r="M500" s="54">
        <f t="shared" si="583"/>
        <v>0</v>
      </c>
      <c r="N500" s="54">
        <f t="shared" si="584"/>
        <v>0</v>
      </c>
      <c r="O500" s="54">
        <f t="shared" ref="O500" si="617">N500</f>
        <v>0</v>
      </c>
      <c r="P500" s="54">
        <f t="shared" si="602"/>
        <v>0</v>
      </c>
      <c r="Q500" s="54">
        <f t="shared" si="567"/>
        <v>0</v>
      </c>
      <c r="R500" s="54">
        <f t="shared" si="568"/>
        <v>0</v>
      </c>
      <c r="S500" s="65">
        <f t="shared" si="600"/>
        <v>0</v>
      </c>
      <c r="T500" s="65">
        <f>IF(C500=A_Stammdaten!$B$9,$I500-D_SAV!$U500,HLOOKUP(A_Stammdaten!$B$9-1,$V$4:$AB$2004,ROW(C500)-3,FALSE)-$U500)</f>
        <v>0</v>
      </c>
      <c r="U500" s="65">
        <f>HLOOKUP(A_Stammdaten!$B$9,$V$4:$AB$2004,ROW(C500)-3,FALSE)</f>
        <v>0</v>
      </c>
      <c r="V500" s="65">
        <f t="shared" si="556"/>
        <v>0</v>
      </c>
      <c r="W500" s="65">
        <f t="shared" si="557"/>
        <v>0</v>
      </c>
      <c r="X500" s="65">
        <f t="shared" si="558"/>
        <v>0</v>
      </c>
      <c r="Y500" s="65">
        <f t="shared" si="559"/>
        <v>0</v>
      </c>
      <c r="Z500" s="65">
        <f t="shared" si="560"/>
        <v>0</v>
      </c>
      <c r="AA500" s="65">
        <f t="shared" si="561"/>
        <v>0</v>
      </c>
      <c r="AB500" s="65">
        <f t="shared" si="562"/>
        <v>0</v>
      </c>
    </row>
    <row r="501" spans="1:28" x14ac:dyDescent="0.25">
      <c r="A501" s="61"/>
      <c r="B501" s="49"/>
      <c r="C501" s="53"/>
      <c r="D501" s="51"/>
      <c r="E501" s="51"/>
      <c r="F501" s="51"/>
      <c r="G501" s="67">
        <f t="shared" si="563"/>
        <v>0</v>
      </c>
      <c r="H501" s="49"/>
      <c r="I501" s="67">
        <f t="shared" si="564"/>
        <v>0</v>
      </c>
      <c r="J501" s="66">
        <f>IF(ISBLANK($B501),0,VLOOKUP($B501,Listen!$A$2:$C$44,2,FALSE))</f>
        <v>0</v>
      </c>
      <c r="K501" s="66">
        <f>IF(ISBLANK($B501),0,VLOOKUP($B501,Listen!$A$2:$C$44,3,FALSE))</f>
        <v>0</v>
      </c>
      <c r="L501" s="54">
        <f t="shared" si="565"/>
        <v>0</v>
      </c>
      <c r="M501" s="54">
        <f t="shared" si="583"/>
        <v>0</v>
      </c>
      <c r="N501" s="54">
        <f t="shared" si="584"/>
        <v>0</v>
      </c>
      <c r="O501" s="54">
        <f t="shared" ref="O501:P516" si="618">N501</f>
        <v>0</v>
      </c>
      <c r="P501" s="54">
        <f t="shared" si="618"/>
        <v>0</v>
      </c>
      <c r="Q501" s="54">
        <f t="shared" si="567"/>
        <v>0</v>
      </c>
      <c r="R501" s="54">
        <f t="shared" si="568"/>
        <v>0</v>
      </c>
      <c r="S501" s="65">
        <f t="shared" si="600"/>
        <v>0</v>
      </c>
      <c r="T501" s="65">
        <f>IF(C501=A_Stammdaten!$B$9,$I501-D_SAV!$U501,HLOOKUP(A_Stammdaten!$B$9-1,$V$4:$AB$2004,ROW(C501)-3,FALSE)-$U501)</f>
        <v>0</v>
      </c>
      <c r="U501" s="65">
        <f>HLOOKUP(A_Stammdaten!$B$9,$V$4:$AB$2004,ROW(C501)-3,FALSE)</f>
        <v>0</v>
      </c>
      <c r="V501" s="65">
        <f t="shared" si="556"/>
        <v>0</v>
      </c>
      <c r="W501" s="65">
        <f t="shared" si="557"/>
        <v>0</v>
      </c>
      <c r="X501" s="65">
        <f t="shared" si="558"/>
        <v>0</v>
      </c>
      <c r="Y501" s="65">
        <f t="shared" si="559"/>
        <v>0</v>
      </c>
      <c r="Z501" s="65">
        <f t="shared" si="560"/>
        <v>0</v>
      </c>
      <c r="AA501" s="65">
        <f t="shared" si="561"/>
        <v>0</v>
      </c>
      <c r="AB501" s="65">
        <f t="shared" si="562"/>
        <v>0</v>
      </c>
    </row>
    <row r="502" spans="1:28" x14ac:dyDescent="0.25">
      <c r="A502" s="61"/>
      <c r="B502" s="49"/>
      <c r="C502" s="53"/>
      <c r="D502" s="51"/>
      <c r="E502" s="51"/>
      <c r="F502" s="51"/>
      <c r="G502" s="67">
        <f t="shared" si="563"/>
        <v>0</v>
      </c>
      <c r="H502" s="49"/>
      <c r="I502" s="67">
        <f t="shared" si="564"/>
        <v>0</v>
      </c>
      <c r="J502" s="66">
        <f>IF(ISBLANK($B502),0,VLOOKUP($B502,Listen!$A$2:$C$44,2,FALSE))</f>
        <v>0</v>
      </c>
      <c r="K502" s="66">
        <f>IF(ISBLANK($B502),0,VLOOKUP($B502,Listen!$A$2:$C$44,3,FALSE))</f>
        <v>0</v>
      </c>
      <c r="L502" s="54">
        <f t="shared" si="565"/>
        <v>0</v>
      </c>
      <c r="M502" s="54">
        <f t="shared" si="583"/>
        <v>0</v>
      </c>
      <c r="N502" s="54">
        <f t="shared" si="584"/>
        <v>0</v>
      </c>
      <c r="O502" s="54">
        <f t="shared" ref="O502" si="619">N502</f>
        <v>0</v>
      </c>
      <c r="P502" s="54">
        <f t="shared" si="618"/>
        <v>0</v>
      </c>
      <c r="Q502" s="54">
        <f t="shared" si="567"/>
        <v>0</v>
      </c>
      <c r="R502" s="54">
        <f t="shared" si="568"/>
        <v>0</v>
      </c>
      <c r="S502" s="65">
        <f t="shared" si="600"/>
        <v>0</v>
      </c>
      <c r="T502" s="65">
        <f>IF(C502=A_Stammdaten!$B$9,$I502-D_SAV!$U502,HLOOKUP(A_Stammdaten!$B$9-1,$V$4:$AB$2004,ROW(C502)-3,FALSE)-$U502)</f>
        <v>0</v>
      </c>
      <c r="U502" s="65">
        <f>HLOOKUP(A_Stammdaten!$B$9,$V$4:$AB$2004,ROW(C502)-3,FALSE)</f>
        <v>0</v>
      </c>
      <c r="V502" s="65">
        <f t="shared" si="556"/>
        <v>0</v>
      </c>
      <c r="W502" s="65">
        <f t="shared" si="557"/>
        <v>0</v>
      </c>
      <c r="X502" s="65">
        <f t="shared" si="558"/>
        <v>0</v>
      </c>
      <c r="Y502" s="65">
        <f t="shared" si="559"/>
        <v>0</v>
      </c>
      <c r="Z502" s="65">
        <f t="shared" si="560"/>
        <v>0</v>
      </c>
      <c r="AA502" s="65">
        <f t="shared" si="561"/>
        <v>0</v>
      </c>
      <c r="AB502" s="65">
        <f t="shared" si="562"/>
        <v>0</v>
      </c>
    </row>
    <row r="503" spans="1:28" x14ac:dyDescent="0.25">
      <c r="A503" s="61"/>
      <c r="B503" s="49"/>
      <c r="C503" s="53"/>
      <c r="D503" s="51"/>
      <c r="E503" s="51"/>
      <c r="F503" s="51"/>
      <c r="G503" s="67">
        <f t="shared" si="563"/>
        <v>0</v>
      </c>
      <c r="H503" s="49"/>
      <c r="I503" s="67">
        <f t="shared" si="564"/>
        <v>0</v>
      </c>
      <c r="J503" s="66">
        <f>IF(ISBLANK($B503),0,VLOOKUP($B503,Listen!$A$2:$C$44,2,FALSE))</f>
        <v>0</v>
      </c>
      <c r="K503" s="66">
        <f>IF(ISBLANK($B503),0,VLOOKUP($B503,Listen!$A$2:$C$44,3,FALSE))</f>
        <v>0</v>
      </c>
      <c r="L503" s="54">
        <f t="shared" si="565"/>
        <v>0</v>
      </c>
      <c r="M503" s="54">
        <f t="shared" si="583"/>
        <v>0</v>
      </c>
      <c r="N503" s="54">
        <f t="shared" si="584"/>
        <v>0</v>
      </c>
      <c r="O503" s="54">
        <f t="shared" ref="O503" si="620">N503</f>
        <v>0</v>
      </c>
      <c r="P503" s="54">
        <f t="shared" si="618"/>
        <v>0</v>
      </c>
      <c r="Q503" s="54">
        <f t="shared" si="567"/>
        <v>0</v>
      </c>
      <c r="R503" s="54">
        <f t="shared" si="568"/>
        <v>0</v>
      </c>
      <c r="S503" s="65">
        <f t="shared" si="600"/>
        <v>0</v>
      </c>
      <c r="T503" s="65">
        <f>IF(C503=A_Stammdaten!$B$9,$I503-D_SAV!$U503,HLOOKUP(A_Stammdaten!$B$9-1,$V$4:$AB$2004,ROW(C503)-3,FALSE)-$U503)</f>
        <v>0</v>
      </c>
      <c r="U503" s="65">
        <f>HLOOKUP(A_Stammdaten!$B$9,$V$4:$AB$2004,ROW(C503)-3,FALSE)</f>
        <v>0</v>
      </c>
      <c r="V503" s="65">
        <f t="shared" si="556"/>
        <v>0</v>
      </c>
      <c r="W503" s="65">
        <f t="shared" si="557"/>
        <v>0</v>
      </c>
      <c r="X503" s="65">
        <f t="shared" si="558"/>
        <v>0</v>
      </c>
      <c r="Y503" s="65">
        <f t="shared" si="559"/>
        <v>0</v>
      </c>
      <c r="Z503" s="65">
        <f t="shared" si="560"/>
        <v>0</v>
      </c>
      <c r="AA503" s="65">
        <f t="shared" si="561"/>
        <v>0</v>
      </c>
      <c r="AB503" s="65">
        <f t="shared" si="562"/>
        <v>0</v>
      </c>
    </row>
    <row r="504" spans="1:28" x14ac:dyDescent="0.25">
      <c r="A504" s="61"/>
      <c r="B504" s="49"/>
      <c r="C504" s="53"/>
      <c r="D504" s="51"/>
      <c r="E504" s="51"/>
      <c r="F504" s="51"/>
      <c r="G504" s="67">
        <f t="shared" si="563"/>
        <v>0</v>
      </c>
      <c r="H504" s="49"/>
      <c r="I504" s="67">
        <f t="shared" si="564"/>
        <v>0</v>
      </c>
      <c r="J504" s="66">
        <f>IF(ISBLANK($B504),0,VLOOKUP($B504,Listen!$A$2:$C$44,2,FALSE))</f>
        <v>0</v>
      </c>
      <c r="K504" s="66">
        <f>IF(ISBLANK($B504),0,VLOOKUP($B504,Listen!$A$2:$C$44,3,FALSE))</f>
        <v>0</v>
      </c>
      <c r="L504" s="54">
        <f t="shared" si="565"/>
        <v>0</v>
      </c>
      <c r="M504" s="54">
        <f t="shared" si="583"/>
        <v>0</v>
      </c>
      <c r="N504" s="54">
        <f t="shared" si="584"/>
        <v>0</v>
      </c>
      <c r="O504" s="54">
        <f t="shared" ref="O504" si="621">N504</f>
        <v>0</v>
      </c>
      <c r="P504" s="54">
        <f t="shared" si="618"/>
        <v>0</v>
      </c>
      <c r="Q504" s="54">
        <f t="shared" si="567"/>
        <v>0</v>
      </c>
      <c r="R504" s="54">
        <f t="shared" si="568"/>
        <v>0</v>
      </c>
      <c r="S504" s="65">
        <f t="shared" si="600"/>
        <v>0</v>
      </c>
      <c r="T504" s="65">
        <f>IF(C504=A_Stammdaten!$B$9,$I504-D_SAV!$U504,HLOOKUP(A_Stammdaten!$B$9-1,$V$4:$AB$2004,ROW(C504)-3,FALSE)-$U504)</f>
        <v>0</v>
      </c>
      <c r="U504" s="65">
        <f>HLOOKUP(A_Stammdaten!$B$9,$V$4:$AB$2004,ROW(C504)-3,FALSE)</f>
        <v>0</v>
      </c>
      <c r="V504" s="65">
        <f t="shared" si="556"/>
        <v>0</v>
      </c>
      <c r="W504" s="65">
        <f t="shared" si="557"/>
        <v>0</v>
      </c>
      <c r="X504" s="65">
        <f t="shared" si="558"/>
        <v>0</v>
      </c>
      <c r="Y504" s="65">
        <f t="shared" si="559"/>
        <v>0</v>
      </c>
      <c r="Z504" s="65">
        <f t="shared" si="560"/>
        <v>0</v>
      </c>
      <c r="AA504" s="65">
        <f t="shared" si="561"/>
        <v>0</v>
      </c>
      <c r="AB504" s="65">
        <f t="shared" si="562"/>
        <v>0</v>
      </c>
    </row>
    <row r="505" spans="1:28" x14ac:dyDescent="0.25">
      <c r="A505" s="61"/>
      <c r="B505" s="49"/>
      <c r="C505" s="53"/>
      <c r="D505" s="51"/>
      <c r="E505" s="51"/>
      <c r="F505" s="51"/>
      <c r="G505" s="67">
        <f t="shared" si="563"/>
        <v>0</v>
      </c>
      <c r="H505" s="49"/>
      <c r="I505" s="67">
        <f t="shared" si="564"/>
        <v>0</v>
      </c>
      <c r="J505" s="66">
        <f>IF(ISBLANK($B505),0,VLOOKUP($B505,Listen!$A$2:$C$44,2,FALSE))</f>
        <v>0</v>
      </c>
      <c r="K505" s="66">
        <f>IF(ISBLANK($B505),0,VLOOKUP($B505,Listen!$A$2:$C$44,3,FALSE))</f>
        <v>0</v>
      </c>
      <c r="L505" s="54">
        <f t="shared" si="565"/>
        <v>0</v>
      </c>
      <c r="M505" s="54">
        <f t="shared" si="583"/>
        <v>0</v>
      </c>
      <c r="N505" s="54">
        <f t="shared" si="584"/>
        <v>0</v>
      </c>
      <c r="O505" s="54">
        <f t="shared" ref="O505" si="622">N505</f>
        <v>0</v>
      </c>
      <c r="P505" s="54">
        <f t="shared" si="618"/>
        <v>0</v>
      </c>
      <c r="Q505" s="54">
        <f t="shared" si="567"/>
        <v>0</v>
      </c>
      <c r="R505" s="54">
        <f t="shared" si="568"/>
        <v>0</v>
      </c>
      <c r="S505" s="65">
        <f t="shared" si="600"/>
        <v>0</v>
      </c>
      <c r="T505" s="65">
        <f>IF(C505=A_Stammdaten!$B$9,$I505-D_SAV!$U505,HLOOKUP(A_Stammdaten!$B$9-1,$V$4:$AB$2004,ROW(C505)-3,FALSE)-$U505)</f>
        <v>0</v>
      </c>
      <c r="U505" s="65">
        <f>HLOOKUP(A_Stammdaten!$B$9,$V$4:$AB$2004,ROW(C505)-3,FALSE)</f>
        <v>0</v>
      </c>
      <c r="V505" s="65">
        <f t="shared" si="556"/>
        <v>0</v>
      </c>
      <c r="W505" s="65">
        <f t="shared" si="557"/>
        <v>0</v>
      </c>
      <c r="X505" s="65">
        <f t="shared" si="558"/>
        <v>0</v>
      </c>
      <c r="Y505" s="65">
        <f t="shared" si="559"/>
        <v>0</v>
      </c>
      <c r="Z505" s="65">
        <f t="shared" si="560"/>
        <v>0</v>
      </c>
      <c r="AA505" s="65">
        <f t="shared" si="561"/>
        <v>0</v>
      </c>
      <c r="AB505" s="65">
        <f t="shared" si="562"/>
        <v>0</v>
      </c>
    </row>
    <row r="506" spans="1:28" x14ac:dyDescent="0.25">
      <c r="A506" s="61"/>
      <c r="B506" s="49"/>
      <c r="C506" s="53"/>
      <c r="D506" s="51"/>
      <c r="E506" s="51"/>
      <c r="F506" s="51"/>
      <c r="G506" s="67">
        <f t="shared" si="563"/>
        <v>0</v>
      </c>
      <c r="H506" s="49"/>
      <c r="I506" s="67">
        <f t="shared" si="564"/>
        <v>0</v>
      </c>
      <c r="J506" s="66">
        <f>IF(ISBLANK($B506),0,VLOOKUP($B506,Listen!$A$2:$C$44,2,FALSE))</f>
        <v>0</v>
      </c>
      <c r="K506" s="66">
        <f>IF(ISBLANK($B506),0,VLOOKUP($B506,Listen!$A$2:$C$44,3,FALSE))</f>
        <v>0</v>
      </c>
      <c r="L506" s="54">
        <f t="shared" si="565"/>
        <v>0</v>
      </c>
      <c r="M506" s="54">
        <f t="shared" si="583"/>
        <v>0</v>
      </c>
      <c r="N506" s="54">
        <f t="shared" si="584"/>
        <v>0</v>
      </c>
      <c r="O506" s="54">
        <f t="shared" ref="O506" si="623">N506</f>
        <v>0</v>
      </c>
      <c r="P506" s="54">
        <f t="shared" si="618"/>
        <v>0</v>
      </c>
      <c r="Q506" s="54">
        <f t="shared" si="567"/>
        <v>0</v>
      </c>
      <c r="R506" s="54">
        <f t="shared" si="568"/>
        <v>0</v>
      </c>
      <c r="S506" s="65">
        <f t="shared" si="600"/>
        <v>0</v>
      </c>
      <c r="T506" s="65">
        <f>IF(C506=A_Stammdaten!$B$9,$I506-D_SAV!$U506,HLOOKUP(A_Stammdaten!$B$9-1,$V$4:$AB$2004,ROW(C506)-3,FALSE)-$U506)</f>
        <v>0</v>
      </c>
      <c r="U506" s="65">
        <f>HLOOKUP(A_Stammdaten!$B$9,$V$4:$AB$2004,ROW(C506)-3,FALSE)</f>
        <v>0</v>
      </c>
      <c r="V506" s="65">
        <f t="shared" si="556"/>
        <v>0</v>
      </c>
      <c r="W506" s="65">
        <f t="shared" si="557"/>
        <v>0</v>
      </c>
      <c r="X506" s="65">
        <f t="shared" si="558"/>
        <v>0</v>
      </c>
      <c r="Y506" s="65">
        <f t="shared" si="559"/>
        <v>0</v>
      </c>
      <c r="Z506" s="65">
        <f t="shared" si="560"/>
        <v>0</v>
      </c>
      <c r="AA506" s="65">
        <f t="shared" si="561"/>
        <v>0</v>
      </c>
      <c r="AB506" s="65">
        <f t="shared" si="562"/>
        <v>0</v>
      </c>
    </row>
    <row r="507" spans="1:28" x14ac:dyDescent="0.25">
      <c r="A507" s="61"/>
      <c r="B507" s="49"/>
      <c r="C507" s="53"/>
      <c r="D507" s="51"/>
      <c r="E507" s="51"/>
      <c r="F507" s="51"/>
      <c r="G507" s="67">
        <f t="shared" si="563"/>
        <v>0</v>
      </c>
      <c r="H507" s="49"/>
      <c r="I507" s="67">
        <f t="shared" si="564"/>
        <v>0</v>
      </c>
      <c r="J507" s="66">
        <f>IF(ISBLANK($B507),0,VLOOKUP($B507,Listen!$A$2:$C$44,2,FALSE))</f>
        <v>0</v>
      </c>
      <c r="K507" s="66">
        <f>IF(ISBLANK($B507),0,VLOOKUP($B507,Listen!$A$2:$C$44,3,FALSE))</f>
        <v>0</v>
      </c>
      <c r="L507" s="54">
        <f t="shared" si="565"/>
        <v>0</v>
      </c>
      <c r="M507" s="54">
        <f t="shared" si="583"/>
        <v>0</v>
      </c>
      <c r="N507" s="54">
        <f t="shared" si="584"/>
        <v>0</v>
      </c>
      <c r="O507" s="54">
        <f t="shared" ref="O507" si="624">N507</f>
        <v>0</v>
      </c>
      <c r="P507" s="54">
        <f t="shared" si="618"/>
        <v>0</v>
      </c>
      <c r="Q507" s="54">
        <f t="shared" si="567"/>
        <v>0</v>
      </c>
      <c r="R507" s="54">
        <f t="shared" si="568"/>
        <v>0</v>
      </c>
      <c r="S507" s="65">
        <f t="shared" si="600"/>
        <v>0</v>
      </c>
      <c r="T507" s="65">
        <f>IF(C507=A_Stammdaten!$B$9,$I507-D_SAV!$U507,HLOOKUP(A_Stammdaten!$B$9-1,$V$4:$AB$2004,ROW(C507)-3,FALSE)-$U507)</f>
        <v>0</v>
      </c>
      <c r="U507" s="65">
        <f>HLOOKUP(A_Stammdaten!$B$9,$V$4:$AB$2004,ROW(C507)-3,FALSE)</f>
        <v>0</v>
      </c>
      <c r="V507" s="65">
        <f t="shared" si="556"/>
        <v>0</v>
      </c>
      <c r="W507" s="65">
        <f t="shared" si="557"/>
        <v>0</v>
      </c>
      <c r="X507" s="65">
        <f t="shared" si="558"/>
        <v>0</v>
      </c>
      <c r="Y507" s="65">
        <f t="shared" si="559"/>
        <v>0</v>
      </c>
      <c r="Z507" s="65">
        <f t="shared" si="560"/>
        <v>0</v>
      </c>
      <c r="AA507" s="65">
        <f t="shared" si="561"/>
        <v>0</v>
      </c>
      <c r="AB507" s="65">
        <f t="shared" si="562"/>
        <v>0</v>
      </c>
    </row>
    <row r="508" spans="1:28" x14ac:dyDescent="0.25">
      <c r="A508" s="61"/>
      <c r="B508" s="49"/>
      <c r="C508" s="53"/>
      <c r="D508" s="51"/>
      <c r="E508" s="51"/>
      <c r="F508" s="51"/>
      <c r="G508" s="67">
        <f t="shared" si="563"/>
        <v>0</v>
      </c>
      <c r="H508" s="49"/>
      <c r="I508" s="67">
        <f t="shared" si="564"/>
        <v>0</v>
      </c>
      <c r="J508" s="66">
        <f>IF(ISBLANK($B508),0,VLOOKUP($B508,Listen!$A$2:$C$44,2,FALSE))</f>
        <v>0</v>
      </c>
      <c r="K508" s="66">
        <f>IF(ISBLANK($B508),0,VLOOKUP($B508,Listen!$A$2:$C$44,3,FALSE))</f>
        <v>0</v>
      </c>
      <c r="L508" s="54">
        <f t="shared" si="565"/>
        <v>0</v>
      </c>
      <c r="M508" s="54">
        <f t="shared" si="583"/>
        <v>0</v>
      </c>
      <c r="N508" s="54">
        <f t="shared" si="584"/>
        <v>0</v>
      </c>
      <c r="O508" s="54">
        <f t="shared" ref="O508" si="625">N508</f>
        <v>0</v>
      </c>
      <c r="P508" s="54">
        <f t="shared" si="618"/>
        <v>0</v>
      </c>
      <c r="Q508" s="54">
        <f t="shared" si="567"/>
        <v>0</v>
      </c>
      <c r="R508" s="54">
        <f t="shared" si="568"/>
        <v>0</v>
      </c>
      <c r="S508" s="65">
        <f t="shared" si="600"/>
        <v>0</v>
      </c>
      <c r="T508" s="65">
        <f>IF(C508=A_Stammdaten!$B$9,$I508-D_SAV!$U508,HLOOKUP(A_Stammdaten!$B$9-1,$V$4:$AB$2004,ROW(C508)-3,FALSE)-$U508)</f>
        <v>0</v>
      </c>
      <c r="U508" s="65">
        <f>HLOOKUP(A_Stammdaten!$B$9,$V$4:$AB$2004,ROW(C508)-3,FALSE)</f>
        <v>0</v>
      </c>
      <c r="V508" s="65">
        <f t="shared" si="556"/>
        <v>0</v>
      </c>
      <c r="W508" s="65">
        <f t="shared" si="557"/>
        <v>0</v>
      </c>
      <c r="X508" s="65">
        <f t="shared" si="558"/>
        <v>0</v>
      </c>
      <c r="Y508" s="65">
        <f t="shared" si="559"/>
        <v>0</v>
      </c>
      <c r="Z508" s="65">
        <f t="shared" si="560"/>
        <v>0</v>
      </c>
      <c r="AA508" s="65">
        <f t="shared" si="561"/>
        <v>0</v>
      </c>
      <c r="AB508" s="65">
        <f t="shared" si="562"/>
        <v>0</v>
      </c>
    </row>
    <row r="509" spans="1:28" x14ac:dyDescent="0.25">
      <c r="A509" s="61"/>
      <c r="B509" s="49"/>
      <c r="C509" s="53"/>
      <c r="D509" s="51"/>
      <c r="E509" s="51"/>
      <c r="F509" s="51"/>
      <c r="G509" s="67">
        <f t="shared" si="563"/>
        <v>0</v>
      </c>
      <c r="H509" s="49"/>
      <c r="I509" s="67">
        <f t="shared" si="564"/>
        <v>0</v>
      </c>
      <c r="J509" s="66">
        <f>IF(ISBLANK($B509),0,VLOOKUP($B509,Listen!$A$2:$C$44,2,FALSE))</f>
        <v>0</v>
      </c>
      <c r="K509" s="66">
        <f>IF(ISBLANK($B509),0,VLOOKUP($B509,Listen!$A$2:$C$44,3,FALSE))</f>
        <v>0</v>
      </c>
      <c r="L509" s="54">
        <f t="shared" si="565"/>
        <v>0</v>
      </c>
      <c r="M509" s="54">
        <f t="shared" si="583"/>
        <v>0</v>
      </c>
      <c r="N509" s="54">
        <f t="shared" si="584"/>
        <v>0</v>
      </c>
      <c r="O509" s="54">
        <f t="shared" ref="O509" si="626">N509</f>
        <v>0</v>
      </c>
      <c r="P509" s="54">
        <f t="shared" si="618"/>
        <v>0</v>
      </c>
      <c r="Q509" s="54">
        <f t="shared" si="567"/>
        <v>0</v>
      </c>
      <c r="R509" s="54">
        <f t="shared" si="568"/>
        <v>0</v>
      </c>
      <c r="S509" s="65">
        <f t="shared" si="600"/>
        <v>0</v>
      </c>
      <c r="T509" s="65">
        <f>IF(C509=A_Stammdaten!$B$9,$I509-D_SAV!$U509,HLOOKUP(A_Stammdaten!$B$9-1,$V$4:$AB$2004,ROW(C509)-3,FALSE)-$U509)</f>
        <v>0</v>
      </c>
      <c r="U509" s="65">
        <f>HLOOKUP(A_Stammdaten!$B$9,$V$4:$AB$2004,ROW(C509)-3,FALSE)</f>
        <v>0</v>
      </c>
      <c r="V509" s="65">
        <f t="shared" si="556"/>
        <v>0</v>
      </c>
      <c r="W509" s="65">
        <f t="shared" si="557"/>
        <v>0</v>
      </c>
      <c r="X509" s="65">
        <f t="shared" si="558"/>
        <v>0</v>
      </c>
      <c r="Y509" s="65">
        <f t="shared" si="559"/>
        <v>0</v>
      </c>
      <c r="Z509" s="65">
        <f t="shared" si="560"/>
        <v>0</v>
      </c>
      <c r="AA509" s="65">
        <f t="shared" si="561"/>
        <v>0</v>
      </c>
      <c r="AB509" s="65">
        <f t="shared" si="562"/>
        <v>0</v>
      </c>
    </row>
    <row r="510" spans="1:28" x14ac:dyDescent="0.25">
      <c r="A510" s="61"/>
      <c r="B510" s="49"/>
      <c r="C510" s="53"/>
      <c r="D510" s="51"/>
      <c r="E510" s="51"/>
      <c r="F510" s="51"/>
      <c r="G510" s="67">
        <f t="shared" si="563"/>
        <v>0</v>
      </c>
      <c r="H510" s="49"/>
      <c r="I510" s="67">
        <f t="shared" si="564"/>
        <v>0</v>
      </c>
      <c r="J510" s="66">
        <f>IF(ISBLANK($B510),0,VLOOKUP($B510,Listen!$A$2:$C$44,2,FALSE))</f>
        <v>0</v>
      </c>
      <c r="K510" s="66">
        <f>IF(ISBLANK($B510),0,VLOOKUP($B510,Listen!$A$2:$C$44,3,FALSE))</f>
        <v>0</v>
      </c>
      <c r="L510" s="54">
        <f t="shared" si="565"/>
        <v>0</v>
      </c>
      <c r="M510" s="54">
        <f t="shared" si="583"/>
        <v>0</v>
      </c>
      <c r="N510" s="54">
        <f t="shared" si="584"/>
        <v>0</v>
      </c>
      <c r="O510" s="54">
        <f t="shared" ref="O510" si="627">N510</f>
        <v>0</v>
      </c>
      <c r="P510" s="54">
        <f t="shared" si="618"/>
        <v>0</v>
      </c>
      <c r="Q510" s="54">
        <f t="shared" si="567"/>
        <v>0</v>
      </c>
      <c r="R510" s="54">
        <f t="shared" si="568"/>
        <v>0</v>
      </c>
      <c r="S510" s="65">
        <f t="shared" si="600"/>
        <v>0</v>
      </c>
      <c r="T510" s="65">
        <f>IF(C510=A_Stammdaten!$B$9,$I510-D_SAV!$U510,HLOOKUP(A_Stammdaten!$B$9-1,$V$4:$AB$2004,ROW(C510)-3,FALSE)-$U510)</f>
        <v>0</v>
      </c>
      <c r="U510" s="65">
        <f>HLOOKUP(A_Stammdaten!$B$9,$V$4:$AB$2004,ROW(C510)-3,FALSE)</f>
        <v>0</v>
      </c>
      <c r="V510" s="65">
        <f t="shared" si="556"/>
        <v>0</v>
      </c>
      <c r="W510" s="65">
        <f t="shared" si="557"/>
        <v>0</v>
      </c>
      <c r="X510" s="65">
        <f t="shared" si="558"/>
        <v>0</v>
      </c>
      <c r="Y510" s="65">
        <f t="shared" si="559"/>
        <v>0</v>
      </c>
      <c r="Z510" s="65">
        <f t="shared" si="560"/>
        <v>0</v>
      </c>
      <c r="AA510" s="65">
        <f t="shared" si="561"/>
        <v>0</v>
      </c>
      <c r="AB510" s="65">
        <f t="shared" si="562"/>
        <v>0</v>
      </c>
    </row>
    <row r="511" spans="1:28" x14ac:dyDescent="0.25">
      <c r="A511" s="61"/>
      <c r="B511" s="49"/>
      <c r="C511" s="53"/>
      <c r="D511" s="51"/>
      <c r="E511" s="51"/>
      <c r="F511" s="51"/>
      <c r="G511" s="67">
        <f t="shared" si="563"/>
        <v>0</v>
      </c>
      <c r="H511" s="49"/>
      <c r="I511" s="67">
        <f t="shared" si="564"/>
        <v>0</v>
      </c>
      <c r="J511" s="66">
        <f>IF(ISBLANK($B511),0,VLOOKUP($B511,Listen!$A$2:$C$44,2,FALSE))</f>
        <v>0</v>
      </c>
      <c r="K511" s="66">
        <f>IF(ISBLANK($B511),0,VLOOKUP($B511,Listen!$A$2:$C$44,3,FALSE))</f>
        <v>0</v>
      </c>
      <c r="L511" s="54">
        <f t="shared" si="565"/>
        <v>0</v>
      </c>
      <c r="M511" s="54">
        <f t="shared" si="583"/>
        <v>0</v>
      </c>
      <c r="N511" s="54">
        <f t="shared" si="584"/>
        <v>0</v>
      </c>
      <c r="O511" s="54">
        <f t="shared" ref="O511" si="628">N511</f>
        <v>0</v>
      </c>
      <c r="P511" s="54">
        <f t="shared" si="618"/>
        <v>0</v>
      </c>
      <c r="Q511" s="54">
        <f t="shared" si="567"/>
        <v>0</v>
      </c>
      <c r="R511" s="54">
        <f t="shared" si="568"/>
        <v>0</v>
      </c>
      <c r="S511" s="65">
        <f t="shared" si="600"/>
        <v>0</v>
      </c>
      <c r="T511" s="65">
        <f>IF(C511=A_Stammdaten!$B$9,$I511-D_SAV!$U511,HLOOKUP(A_Stammdaten!$B$9-1,$V$4:$AB$2004,ROW(C511)-3,FALSE)-$U511)</f>
        <v>0</v>
      </c>
      <c r="U511" s="65">
        <f>HLOOKUP(A_Stammdaten!$B$9,$V$4:$AB$2004,ROW(C511)-3,FALSE)</f>
        <v>0</v>
      </c>
      <c r="V511" s="65">
        <f t="shared" si="556"/>
        <v>0</v>
      </c>
      <c r="W511" s="65">
        <f t="shared" si="557"/>
        <v>0</v>
      </c>
      <c r="X511" s="65">
        <f t="shared" si="558"/>
        <v>0</v>
      </c>
      <c r="Y511" s="65">
        <f t="shared" si="559"/>
        <v>0</v>
      </c>
      <c r="Z511" s="65">
        <f t="shared" si="560"/>
        <v>0</v>
      </c>
      <c r="AA511" s="65">
        <f t="shared" si="561"/>
        <v>0</v>
      </c>
      <c r="AB511" s="65">
        <f t="shared" si="562"/>
        <v>0</v>
      </c>
    </row>
    <row r="512" spans="1:28" x14ac:dyDescent="0.25">
      <c r="A512" s="61"/>
      <c r="B512" s="49"/>
      <c r="C512" s="53"/>
      <c r="D512" s="51"/>
      <c r="E512" s="51"/>
      <c r="F512" s="51"/>
      <c r="G512" s="67">
        <f t="shared" si="563"/>
        <v>0</v>
      </c>
      <c r="H512" s="49"/>
      <c r="I512" s="67">
        <f t="shared" si="564"/>
        <v>0</v>
      </c>
      <c r="J512" s="66">
        <f>IF(ISBLANK($B512),0,VLOOKUP($B512,Listen!$A$2:$C$44,2,FALSE))</f>
        <v>0</v>
      </c>
      <c r="K512" s="66">
        <f>IF(ISBLANK($B512),0,VLOOKUP($B512,Listen!$A$2:$C$44,3,FALSE))</f>
        <v>0</v>
      </c>
      <c r="L512" s="54">
        <f t="shared" si="565"/>
        <v>0</v>
      </c>
      <c r="M512" s="54">
        <f t="shared" si="583"/>
        <v>0</v>
      </c>
      <c r="N512" s="54">
        <f t="shared" si="584"/>
        <v>0</v>
      </c>
      <c r="O512" s="54">
        <f t="shared" ref="O512" si="629">N512</f>
        <v>0</v>
      </c>
      <c r="P512" s="54">
        <f t="shared" si="618"/>
        <v>0</v>
      </c>
      <c r="Q512" s="54">
        <f t="shared" si="567"/>
        <v>0</v>
      </c>
      <c r="R512" s="54">
        <f t="shared" si="568"/>
        <v>0</v>
      </c>
      <c r="S512" s="65">
        <f t="shared" si="600"/>
        <v>0</v>
      </c>
      <c r="T512" s="65">
        <f>IF(C512=A_Stammdaten!$B$9,$I512-D_SAV!$U512,HLOOKUP(A_Stammdaten!$B$9-1,$V$4:$AB$2004,ROW(C512)-3,FALSE)-$U512)</f>
        <v>0</v>
      </c>
      <c r="U512" s="65">
        <f>HLOOKUP(A_Stammdaten!$B$9,$V$4:$AB$2004,ROW(C512)-3,FALSE)</f>
        <v>0</v>
      </c>
      <c r="V512" s="65">
        <f t="shared" si="556"/>
        <v>0</v>
      </c>
      <c r="W512" s="65">
        <f t="shared" si="557"/>
        <v>0</v>
      </c>
      <c r="X512" s="65">
        <f t="shared" si="558"/>
        <v>0</v>
      </c>
      <c r="Y512" s="65">
        <f t="shared" si="559"/>
        <v>0</v>
      </c>
      <c r="Z512" s="65">
        <f t="shared" si="560"/>
        <v>0</v>
      </c>
      <c r="AA512" s="65">
        <f t="shared" si="561"/>
        <v>0</v>
      </c>
      <c r="AB512" s="65">
        <f t="shared" si="562"/>
        <v>0</v>
      </c>
    </row>
    <row r="513" spans="1:28" x14ac:dyDescent="0.25">
      <c r="A513" s="61"/>
      <c r="B513" s="49"/>
      <c r="C513" s="53"/>
      <c r="D513" s="51"/>
      <c r="E513" s="51"/>
      <c r="F513" s="51"/>
      <c r="G513" s="67">
        <f t="shared" si="563"/>
        <v>0</v>
      </c>
      <c r="H513" s="49"/>
      <c r="I513" s="67">
        <f t="shared" si="564"/>
        <v>0</v>
      </c>
      <c r="J513" s="66">
        <f>IF(ISBLANK($B513),0,VLOOKUP($B513,Listen!$A$2:$C$44,2,FALSE))</f>
        <v>0</v>
      </c>
      <c r="K513" s="66">
        <f>IF(ISBLANK($B513),0,VLOOKUP($B513,Listen!$A$2:$C$44,3,FALSE))</f>
        <v>0</v>
      </c>
      <c r="L513" s="54">
        <f t="shared" si="565"/>
        <v>0</v>
      </c>
      <c r="M513" s="54">
        <f t="shared" si="583"/>
        <v>0</v>
      </c>
      <c r="N513" s="54">
        <f t="shared" si="584"/>
        <v>0</v>
      </c>
      <c r="O513" s="54">
        <f t="shared" ref="O513" si="630">N513</f>
        <v>0</v>
      </c>
      <c r="P513" s="54">
        <f t="shared" si="618"/>
        <v>0</v>
      </c>
      <c r="Q513" s="54">
        <f t="shared" si="567"/>
        <v>0</v>
      </c>
      <c r="R513" s="54">
        <f t="shared" si="568"/>
        <v>0</v>
      </c>
      <c r="S513" s="65">
        <f t="shared" si="600"/>
        <v>0</v>
      </c>
      <c r="T513" s="65">
        <f>IF(C513=A_Stammdaten!$B$9,$I513-D_SAV!$U513,HLOOKUP(A_Stammdaten!$B$9-1,$V$4:$AB$2004,ROW(C513)-3,FALSE)-$U513)</f>
        <v>0</v>
      </c>
      <c r="U513" s="65">
        <f>HLOOKUP(A_Stammdaten!$B$9,$V$4:$AB$2004,ROW(C513)-3,FALSE)</f>
        <v>0</v>
      </c>
      <c r="V513" s="65">
        <f t="shared" si="556"/>
        <v>0</v>
      </c>
      <c r="W513" s="65">
        <f t="shared" si="557"/>
        <v>0</v>
      </c>
      <c r="X513" s="65">
        <f t="shared" si="558"/>
        <v>0</v>
      </c>
      <c r="Y513" s="65">
        <f t="shared" si="559"/>
        <v>0</v>
      </c>
      <c r="Z513" s="65">
        <f t="shared" si="560"/>
        <v>0</v>
      </c>
      <c r="AA513" s="65">
        <f t="shared" si="561"/>
        <v>0</v>
      </c>
      <c r="AB513" s="65">
        <f t="shared" si="562"/>
        <v>0</v>
      </c>
    </row>
    <row r="514" spans="1:28" x14ac:dyDescent="0.25">
      <c r="A514" s="61"/>
      <c r="B514" s="49"/>
      <c r="C514" s="53"/>
      <c r="D514" s="51"/>
      <c r="E514" s="51"/>
      <c r="F514" s="51"/>
      <c r="G514" s="67">
        <f t="shared" si="563"/>
        <v>0</v>
      </c>
      <c r="H514" s="49"/>
      <c r="I514" s="67">
        <f t="shared" si="564"/>
        <v>0</v>
      </c>
      <c r="J514" s="66">
        <f>IF(ISBLANK($B514),0,VLOOKUP($B514,Listen!$A$2:$C$44,2,FALSE))</f>
        <v>0</v>
      </c>
      <c r="K514" s="66">
        <f>IF(ISBLANK($B514),0,VLOOKUP($B514,Listen!$A$2:$C$44,3,FALSE))</f>
        <v>0</v>
      </c>
      <c r="L514" s="54">
        <f t="shared" si="565"/>
        <v>0</v>
      </c>
      <c r="M514" s="54">
        <f t="shared" si="583"/>
        <v>0</v>
      </c>
      <c r="N514" s="54">
        <f t="shared" si="584"/>
        <v>0</v>
      </c>
      <c r="O514" s="54">
        <f t="shared" ref="O514" si="631">N514</f>
        <v>0</v>
      </c>
      <c r="P514" s="54">
        <f t="shared" si="618"/>
        <v>0</v>
      </c>
      <c r="Q514" s="54">
        <f t="shared" si="567"/>
        <v>0</v>
      </c>
      <c r="R514" s="54">
        <f t="shared" si="568"/>
        <v>0</v>
      </c>
      <c r="S514" s="65">
        <f t="shared" si="600"/>
        <v>0</v>
      </c>
      <c r="T514" s="65">
        <f>IF(C514=A_Stammdaten!$B$9,$I514-D_SAV!$U514,HLOOKUP(A_Stammdaten!$B$9-1,$V$4:$AB$2004,ROW(C514)-3,FALSE)-$U514)</f>
        <v>0</v>
      </c>
      <c r="U514" s="65">
        <f>HLOOKUP(A_Stammdaten!$B$9,$V$4:$AB$2004,ROW(C514)-3,FALSE)</f>
        <v>0</v>
      </c>
      <c r="V514" s="65">
        <f t="shared" si="556"/>
        <v>0</v>
      </c>
      <c r="W514" s="65">
        <f t="shared" si="557"/>
        <v>0</v>
      </c>
      <c r="X514" s="65">
        <f t="shared" si="558"/>
        <v>0</v>
      </c>
      <c r="Y514" s="65">
        <f t="shared" si="559"/>
        <v>0</v>
      </c>
      <c r="Z514" s="65">
        <f t="shared" si="560"/>
        <v>0</v>
      </c>
      <c r="AA514" s="65">
        <f t="shared" si="561"/>
        <v>0</v>
      </c>
      <c r="AB514" s="65">
        <f t="shared" si="562"/>
        <v>0</v>
      </c>
    </row>
    <row r="515" spans="1:28" x14ac:dyDescent="0.25">
      <c r="A515" s="61"/>
      <c r="B515" s="49"/>
      <c r="C515" s="53"/>
      <c r="D515" s="51"/>
      <c r="E515" s="51"/>
      <c r="F515" s="51"/>
      <c r="G515" s="67">
        <f t="shared" si="563"/>
        <v>0</v>
      </c>
      <c r="H515" s="49"/>
      <c r="I515" s="67">
        <f t="shared" si="564"/>
        <v>0</v>
      </c>
      <c r="J515" s="66">
        <f>IF(ISBLANK($B515),0,VLOOKUP($B515,Listen!$A$2:$C$44,2,FALSE))</f>
        <v>0</v>
      </c>
      <c r="K515" s="66">
        <f>IF(ISBLANK($B515),0,VLOOKUP($B515,Listen!$A$2:$C$44,3,FALSE))</f>
        <v>0</v>
      </c>
      <c r="L515" s="54">
        <f t="shared" si="565"/>
        <v>0</v>
      </c>
      <c r="M515" s="54">
        <f t="shared" si="583"/>
        <v>0</v>
      </c>
      <c r="N515" s="54">
        <f t="shared" si="584"/>
        <v>0</v>
      </c>
      <c r="O515" s="54">
        <f t="shared" ref="O515" si="632">N515</f>
        <v>0</v>
      </c>
      <c r="P515" s="54">
        <f t="shared" si="618"/>
        <v>0</v>
      </c>
      <c r="Q515" s="54">
        <f t="shared" si="567"/>
        <v>0</v>
      </c>
      <c r="R515" s="54">
        <f t="shared" si="568"/>
        <v>0</v>
      </c>
      <c r="S515" s="65">
        <f t="shared" si="600"/>
        <v>0</v>
      </c>
      <c r="T515" s="65">
        <f>IF(C515=A_Stammdaten!$B$9,$I515-D_SAV!$U515,HLOOKUP(A_Stammdaten!$B$9-1,$V$4:$AB$2004,ROW(C515)-3,FALSE)-$U515)</f>
        <v>0</v>
      </c>
      <c r="U515" s="65">
        <f>HLOOKUP(A_Stammdaten!$B$9,$V$4:$AB$2004,ROW(C515)-3,FALSE)</f>
        <v>0</v>
      </c>
      <c r="V515" s="65">
        <f t="shared" si="556"/>
        <v>0</v>
      </c>
      <c r="W515" s="65">
        <f t="shared" si="557"/>
        <v>0</v>
      </c>
      <c r="X515" s="65">
        <f t="shared" si="558"/>
        <v>0</v>
      </c>
      <c r="Y515" s="65">
        <f t="shared" si="559"/>
        <v>0</v>
      </c>
      <c r="Z515" s="65">
        <f t="shared" si="560"/>
        <v>0</v>
      </c>
      <c r="AA515" s="65">
        <f t="shared" si="561"/>
        <v>0</v>
      </c>
      <c r="AB515" s="65">
        <f t="shared" si="562"/>
        <v>0</v>
      </c>
    </row>
    <row r="516" spans="1:28" x14ac:dyDescent="0.25">
      <c r="A516" s="61"/>
      <c r="B516" s="49"/>
      <c r="C516" s="53"/>
      <c r="D516" s="51"/>
      <c r="E516" s="51"/>
      <c r="F516" s="51"/>
      <c r="G516" s="67">
        <f t="shared" si="563"/>
        <v>0</v>
      </c>
      <c r="H516" s="49"/>
      <c r="I516" s="67">
        <f t="shared" si="564"/>
        <v>0</v>
      </c>
      <c r="J516" s="66">
        <f>IF(ISBLANK($B516),0,VLOOKUP($B516,Listen!$A$2:$C$44,2,FALSE))</f>
        <v>0</v>
      </c>
      <c r="K516" s="66">
        <f>IF(ISBLANK($B516),0,VLOOKUP($B516,Listen!$A$2:$C$44,3,FALSE))</f>
        <v>0</v>
      </c>
      <c r="L516" s="54">
        <f t="shared" si="565"/>
        <v>0</v>
      </c>
      <c r="M516" s="54">
        <f t="shared" si="583"/>
        <v>0</v>
      </c>
      <c r="N516" s="54">
        <f t="shared" si="584"/>
        <v>0</v>
      </c>
      <c r="O516" s="54">
        <f t="shared" ref="O516" si="633">N516</f>
        <v>0</v>
      </c>
      <c r="P516" s="54">
        <f t="shared" si="618"/>
        <v>0</v>
      </c>
      <c r="Q516" s="54">
        <f t="shared" si="567"/>
        <v>0</v>
      </c>
      <c r="R516" s="54">
        <f t="shared" si="568"/>
        <v>0</v>
      </c>
      <c r="S516" s="65">
        <f t="shared" si="600"/>
        <v>0</v>
      </c>
      <c r="T516" s="65">
        <f>IF(C516=A_Stammdaten!$B$9,$I516-D_SAV!$U516,HLOOKUP(A_Stammdaten!$B$9-1,$V$4:$AB$2004,ROW(C516)-3,FALSE)-$U516)</f>
        <v>0</v>
      </c>
      <c r="U516" s="65">
        <f>HLOOKUP(A_Stammdaten!$B$9,$V$4:$AB$2004,ROW(C516)-3,FALSE)</f>
        <v>0</v>
      </c>
      <c r="V516" s="65">
        <f t="shared" si="556"/>
        <v>0</v>
      </c>
      <c r="W516" s="65">
        <f t="shared" si="557"/>
        <v>0</v>
      </c>
      <c r="X516" s="65">
        <f t="shared" si="558"/>
        <v>0</v>
      </c>
      <c r="Y516" s="65">
        <f t="shared" si="559"/>
        <v>0</v>
      </c>
      <c r="Z516" s="65">
        <f t="shared" si="560"/>
        <v>0</v>
      </c>
      <c r="AA516" s="65">
        <f t="shared" si="561"/>
        <v>0</v>
      </c>
      <c r="AB516" s="65">
        <f t="shared" si="562"/>
        <v>0</v>
      </c>
    </row>
    <row r="517" spans="1:28" x14ac:dyDescent="0.25">
      <c r="A517" s="61"/>
      <c r="B517" s="49"/>
      <c r="C517" s="53"/>
      <c r="D517" s="51"/>
      <c r="E517" s="51"/>
      <c r="F517" s="51"/>
      <c r="G517" s="67">
        <f t="shared" si="563"/>
        <v>0</v>
      </c>
      <c r="H517" s="49"/>
      <c r="I517" s="67">
        <f t="shared" si="564"/>
        <v>0</v>
      </c>
      <c r="J517" s="66">
        <f>IF(ISBLANK($B517),0,VLOOKUP($B517,Listen!$A$2:$C$44,2,FALSE))</f>
        <v>0</v>
      </c>
      <c r="K517" s="66">
        <f>IF(ISBLANK($B517),0,VLOOKUP($B517,Listen!$A$2:$C$44,3,FALSE))</f>
        <v>0</v>
      </c>
      <c r="L517" s="54">
        <f t="shared" si="565"/>
        <v>0</v>
      </c>
      <c r="M517" s="54">
        <f t="shared" si="583"/>
        <v>0</v>
      </c>
      <c r="N517" s="54">
        <f t="shared" si="584"/>
        <v>0</v>
      </c>
      <c r="O517" s="54">
        <f t="shared" ref="O517:P532" si="634">N517</f>
        <v>0</v>
      </c>
      <c r="P517" s="54">
        <f t="shared" si="634"/>
        <v>0</v>
      </c>
      <c r="Q517" s="54">
        <f t="shared" si="567"/>
        <v>0</v>
      </c>
      <c r="R517" s="54">
        <f t="shared" si="568"/>
        <v>0</v>
      </c>
      <c r="S517" s="65">
        <f t="shared" si="600"/>
        <v>0</v>
      </c>
      <c r="T517" s="65">
        <f>IF(C517=A_Stammdaten!$B$9,$I517-D_SAV!$U517,HLOOKUP(A_Stammdaten!$B$9-1,$V$4:$AB$2004,ROW(C517)-3,FALSE)-$U517)</f>
        <v>0</v>
      </c>
      <c r="U517" s="65">
        <f>HLOOKUP(A_Stammdaten!$B$9,$V$4:$AB$2004,ROW(C517)-3,FALSE)</f>
        <v>0</v>
      </c>
      <c r="V517" s="65">
        <f t="shared" ref="V517:V580" si="635">IF(OR($C517=0,$I517=0),0,IF($C517&lt;=V$4,$I517-$I517/L517*(V$4-$C517+1),0))</f>
        <v>0</v>
      </c>
      <c r="W517" s="65">
        <f t="shared" ref="W517:W580" si="636">IF(OR($C517=0,$I517=0,M517-(W$4-$C517)=0),0,IF($C517&lt;W$4,V517-V517/(M517-(W$4-$C517)),IF($C517=W$4,$I517-$I517/M517,0)))</f>
        <v>0</v>
      </c>
      <c r="X517" s="65">
        <f t="shared" ref="X517:X580" si="637">IF(OR($C517=0,$I517=0,N517-(X$4-$C517)=0),0,IF($C517&lt;X$4,W517-W517/(N517-(X$4-$C517)),IF($C517=X$4,$I517-$I517/N517,0)))</f>
        <v>0</v>
      </c>
      <c r="Y517" s="65">
        <f t="shared" ref="Y517:Y580" si="638">IF(OR($C517=0,$I517=0,O517-(Y$4-$C517)=0),0,IF($C517&lt;Y$4,X517-X517/(O517-(Y$4-$C517)),IF($C517=Y$4,$I517-$I517/O517,0)))</f>
        <v>0</v>
      </c>
      <c r="Z517" s="65">
        <f t="shared" ref="Z517:Z580" si="639">IF(OR($C517=0,$I517=0,P517-(Z$4-$C517)=0),0,IF($C517&lt;Z$4,Y517-Y517/(P517-(Z$4-$C517)),IF($C517=Z$4,$I517-$I517/P517,0)))</f>
        <v>0</v>
      </c>
      <c r="AA517" s="65">
        <f t="shared" ref="AA517:AA580" si="640">IF(OR($C517=0,$I517=0,Q517-(AA$4-$C517)=0),0,IF($C517&lt;AA$4,Z517-Z517/(Q517-(AA$4-$C517)),IF($C517=AA$4,$I517-$I517/Q517,0)))</f>
        <v>0</v>
      </c>
      <c r="AB517" s="65">
        <f t="shared" ref="AB517:AB580" si="641">IF(OR($C517=0,$I517=0,R517-(AB$4-$C517)=0),0,IF($C517&lt;AB$4,AA517-AA517/(R517-(AB$4-$C517)),IF($C517=AB$4,$I517-$I517/R517,0)))</f>
        <v>0</v>
      </c>
    </row>
    <row r="518" spans="1:28" x14ac:dyDescent="0.25">
      <c r="A518" s="61"/>
      <c r="B518" s="49"/>
      <c r="C518" s="53"/>
      <c r="D518" s="51"/>
      <c r="E518" s="51"/>
      <c r="F518" s="51"/>
      <c r="G518" s="67">
        <f t="shared" ref="G518:G581" si="642">D518+E518-F518</f>
        <v>0</v>
      </c>
      <c r="H518" s="49"/>
      <c r="I518" s="67">
        <f t="shared" ref="I518:I581" si="643">G518-H518</f>
        <v>0</v>
      </c>
      <c r="J518" s="66">
        <f>IF(ISBLANK($B518),0,VLOOKUP($B518,Listen!$A$2:$C$44,2,FALSE))</f>
        <v>0</v>
      </c>
      <c r="K518" s="66">
        <f>IF(ISBLANK($B518),0,VLOOKUP($B518,Listen!$A$2:$C$44,3,FALSE))</f>
        <v>0</v>
      </c>
      <c r="L518" s="54">
        <f t="shared" ref="L518:L581" si="644">$J518</f>
        <v>0</v>
      </c>
      <c r="M518" s="54">
        <f t="shared" si="583"/>
        <v>0</v>
      </c>
      <c r="N518" s="54">
        <f t="shared" si="584"/>
        <v>0</v>
      </c>
      <c r="O518" s="54">
        <f t="shared" ref="O518" si="645">N518</f>
        <v>0</v>
      </c>
      <c r="P518" s="54">
        <f t="shared" si="634"/>
        <v>0</v>
      </c>
      <c r="Q518" s="54">
        <f t="shared" ref="Q518:Q581" si="646">P518</f>
        <v>0</v>
      </c>
      <c r="R518" s="54">
        <f t="shared" ref="R518:R581" si="647">Q518</f>
        <v>0</v>
      </c>
      <c r="S518" s="65">
        <f t="shared" si="600"/>
        <v>0</v>
      </c>
      <c r="T518" s="65">
        <f>IF(C518=A_Stammdaten!$B$9,$I518-D_SAV!$U518,HLOOKUP(A_Stammdaten!$B$9-1,$V$4:$AB$2004,ROW(C518)-3,FALSE)-$U518)</f>
        <v>0</v>
      </c>
      <c r="U518" s="65">
        <f>HLOOKUP(A_Stammdaten!$B$9,$V$4:$AB$2004,ROW(C518)-3,FALSE)</f>
        <v>0</v>
      </c>
      <c r="V518" s="65">
        <f t="shared" si="635"/>
        <v>0</v>
      </c>
      <c r="W518" s="65">
        <f t="shared" si="636"/>
        <v>0</v>
      </c>
      <c r="X518" s="65">
        <f t="shared" si="637"/>
        <v>0</v>
      </c>
      <c r="Y518" s="65">
        <f t="shared" si="638"/>
        <v>0</v>
      </c>
      <c r="Z518" s="65">
        <f t="shared" si="639"/>
        <v>0</v>
      </c>
      <c r="AA518" s="65">
        <f t="shared" si="640"/>
        <v>0</v>
      </c>
      <c r="AB518" s="65">
        <f t="shared" si="641"/>
        <v>0</v>
      </c>
    </row>
    <row r="519" spans="1:28" x14ac:dyDescent="0.25">
      <c r="A519" s="61"/>
      <c r="B519" s="49"/>
      <c r="C519" s="53"/>
      <c r="D519" s="51"/>
      <c r="E519" s="51"/>
      <c r="F519" s="51"/>
      <c r="G519" s="67">
        <f t="shared" si="642"/>
        <v>0</v>
      </c>
      <c r="H519" s="49"/>
      <c r="I519" s="67">
        <f t="shared" si="643"/>
        <v>0</v>
      </c>
      <c r="J519" s="66">
        <f>IF(ISBLANK($B519),0,VLOOKUP($B519,Listen!$A$2:$C$44,2,FALSE))</f>
        <v>0</v>
      </c>
      <c r="K519" s="66">
        <f>IF(ISBLANK($B519),0,VLOOKUP($B519,Listen!$A$2:$C$44,3,FALSE))</f>
        <v>0</v>
      </c>
      <c r="L519" s="54">
        <f t="shared" si="644"/>
        <v>0</v>
      </c>
      <c r="M519" s="54">
        <f t="shared" si="583"/>
        <v>0</v>
      </c>
      <c r="N519" s="54">
        <f t="shared" si="584"/>
        <v>0</v>
      </c>
      <c r="O519" s="54">
        <f t="shared" ref="O519" si="648">N519</f>
        <v>0</v>
      </c>
      <c r="P519" s="54">
        <f t="shared" si="634"/>
        <v>0</v>
      </c>
      <c r="Q519" s="54">
        <f t="shared" si="646"/>
        <v>0</v>
      </c>
      <c r="R519" s="54">
        <f t="shared" si="647"/>
        <v>0</v>
      </c>
      <c r="S519" s="65">
        <f t="shared" si="600"/>
        <v>0</v>
      </c>
      <c r="T519" s="65">
        <f>IF(C519=A_Stammdaten!$B$9,$I519-D_SAV!$U519,HLOOKUP(A_Stammdaten!$B$9-1,$V$4:$AB$2004,ROW(C519)-3,FALSE)-$U519)</f>
        <v>0</v>
      </c>
      <c r="U519" s="65">
        <f>HLOOKUP(A_Stammdaten!$B$9,$V$4:$AB$2004,ROW(C519)-3,FALSE)</f>
        <v>0</v>
      </c>
      <c r="V519" s="65">
        <f t="shared" si="635"/>
        <v>0</v>
      </c>
      <c r="W519" s="65">
        <f t="shared" si="636"/>
        <v>0</v>
      </c>
      <c r="X519" s="65">
        <f t="shared" si="637"/>
        <v>0</v>
      </c>
      <c r="Y519" s="65">
        <f t="shared" si="638"/>
        <v>0</v>
      </c>
      <c r="Z519" s="65">
        <f t="shared" si="639"/>
        <v>0</v>
      </c>
      <c r="AA519" s="65">
        <f t="shared" si="640"/>
        <v>0</v>
      </c>
      <c r="AB519" s="65">
        <f t="shared" si="641"/>
        <v>0</v>
      </c>
    </row>
    <row r="520" spans="1:28" x14ac:dyDescent="0.25">
      <c r="A520" s="61"/>
      <c r="B520" s="49"/>
      <c r="C520" s="53"/>
      <c r="D520" s="51"/>
      <c r="E520" s="51"/>
      <c r="F520" s="51"/>
      <c r="G520" s="67">
        <f t="shared" si="642"/>
        <v>0</v>
      </c>
      <c r="H520" s="49"/>
      <c r="I520" s="67">
        <f t="shared" si="643"/>
        <v>0</v>
      </c>
      <c r="J520" s="66">
        <f>IF(ISBLANK($B520),0,VLOOKUP($B520,Listen!$A$2:$C$44,2,FALSE))</f>
        <v>0</v>
      </c>
      <c r="K520" s="66">
        <f>IF(ISBLANK($B520),0,VLOOKUP($B520,Listen!$A$2:$C$44,3,FALSE))</f>
        <v>0</v>
      </c>
      <c r="L520" s="54">
        <f t="shared" si="644"/>
        <v>0</v>
      </c>
      <c r="M520" s="54">
        <f t="shared" si="583"/>
        <v>0</v>
      </c>
      <c r="N520" s="54">
        <f t="shared" si="584"/>
        <v>0</v>
      </c>
      <c r="O520" s="54">
        <f t="shared" ref="O520" si="649">N520</f>
        <v>0</v>
      </c>
      <c r="P520" s="54">
        <f t="shared" si="634"/>
        <v>0</v>
      </c>
      <c r="Q520" s="54">
        <f t="shared" si="646"/>
        <v>0</v>
      </c>
      <c r="R520" s="54">
        <f t="shared" si="647"/>
        <v>0</v>
      </c>
      <c r="S520" s="65">
        <f t="shared" si="600"/>
        <v>0</v>
      </c>
      <c r="T520" s="65">
        <f>IF(C520=A_Stammdaten!$B$9,$I520-D_SAV!$U520,HLOOKUP(A_Stammdaten!$B$9-1,$V$4:$AB$2004,ROW(C520)-3,FALSE)-$U520)</f>
        <v>0</v>
      </c>
      <c r="U520" s="65">
        <f>HLOOKUP(A_Stammdaten!$B$9,$V$4:$AB$2004,ROW(C520)-3,FALSE)</f>
        <v>0</v>
      </c>
      <c r="V520" s="65">
        <f t="shared" si="635"/>
        <v>0</v>
      </c>
      <c r="W520" s="65">
        <f t="shared" si="636"/>
        <v>0</v>
      </c>
      <c r="X520" s="65">
        <f t="shared" si="637"/>
        <v>0</v>
      </c>
      <c r="Y520" s="65">
        <f t="shared" si="638"/>
        <v>0</v>
      </c>
      <c r="Z520" s="65">
        <f t="shared" si="639"/>
        <v>0</v>
      </c>
      <c r="AA520" s="65">
        <f t="shared" si="640"/>
        <v>0</v>
      </c>
      <c r="AB520" s="65">
        <f t="shared" si="641"/>
        <v>0</v>
      </c>
    </row>
    <row r="521" spans="1:28" x14ac:dyDescent="0.25">
      <c r="A521" s="61"/>
      <c r="B521" s="49"/>
      <c r="C521" s="53"/>
      <c r="D521" s="51"/>
      <c r="E521" s="51"/>
      <c r="F521" s="51"/>
      <c r="G521" s="67">
        <f t="shared" si="642"/>
        <v>0</v>
      </c>
      <c r="H521" s="49"/>
      <c r="I521" s="67">
        <f t="shared" si="643"/>
        <v>0</v>
      </c>
      <c r="J521" s="66">
        <f>IF(ISBLANK($B521),0,VLOOKUP($B521,Listen!$A$2:$C$44,2,FALSE))</f>
        <v>0</v>
      </c>
      <c r="K521" s="66">
        <f>IF(ISBLANK($B521),0,VLOOKUP($B521,Listen!$A$2:$C$44,3,FALSE))</f>
        <v>0</v>
      </c>
      <c r="L521" s="54">
        <f t="shared" si="644"/>
        <v>0</v>
      </c>
      <c r="M521" s="54">
        <f t="shared" si="583"/>
        <v>0</v>
      </c>
      <c r="N521" s="54">
        <f t="shared" si="584"/>
        <v>0</v>
      </c>
      <c r="O521" s="54">
        <f t="shared" ref="O521" si="650">N521</f>
        <v>0</v>
      </c>
      <c r="P521" s="54">
        <f t="shared" si="634"/>
        <v>0</v>
      </c>
      <c r="Q521" s="54">
        <f t="shared" si="646"/>
        <v>0</v>
      </c>
      <c r="R521" s="54">
        <f t="shared" si="647"/>
        <v>0</v>
      </c>
      <c r="S521" s="65">
        <f t="shared" si="600"/>
        <v>0</v>
      </c>
      <c r="T521" s="65">
        <f>IF(C521=A_Stammdaten!$B$9,$I521-D_SAV!$U521,HLOOKUP(A_Stammdaten!$B$9-1,$V$4:$AB$2004,ROW(C521)-3,FALSE)-$U521)</f>
        <v>0</v>
      </c>
      <c r="U521" s="65">
        <f>HLOOKUP(A_Stammdaten!$B$9,$V$4:$AB$2004,ROW(C521)-3,FALSE)</f>
        <v>0</v>
      </c>
      <c r="V521" s="65">
        <f t="shared" si="635"/>
        <v>0</v>
      </c>
      <c r="W521" s="65">
        <f t="shared" si="636"/>
        <v>0</v>
      </c>
      <c r="X521" s="65">
        <f t="shared" si="637"/>
        <v>0</v>
      </c>
      <c r="Y521" s="65">
        <f t="shared" si="638"/>
        <v>0</v>
      </c>
      <c r="Z521" s="65">
        <f t="shared" si="639"/>
        <v>0</v>
      </c>
      <c r="AA521" s="65">
        <f t="shared" si="640"/>
        <v>0</v>
      </c>
      <c r="AB521" s="65">
        <f t="shared" si="641"/>
        <v>0</v>
      </c>
    </row>
    <row r="522" spans="1:28" x14ac:dyDescent="0.25">
      <c r="A522" s="61"/>
      <c r="B522" s="49"/>
      <c r="C522" s="53"/>
      <c r="D522" s="51"/>
      <c r="E522" s="51"/>
      <c r="F522" s="51"/>
      <c r="G522" s="67">
        <f t="shared" si="642"/>
        <v>0</v>
      </c>
      <c r="H522" s="49"/>
      <c r="I522" s="67">
        <f t="shared" si="643"/>
        <v>0</v>
      </c>
      <c r="J522" s="66">
        <f>IF(ISBLANK($B522),0,VLOOKUP($B522,Listen!$A$2:$C$44,2,FALSE))</f>
        <v>0</v>
      </c>
      <c r="K522" s="66">
        <f>IF(ISBLANK($B522),0,VLOOKUP($B522,Listen!$A$2:$C$44,3,FALSE))</f>
        <v>0</v>
      </c>
      <c r="L522" s="54">
        <f t="shared" si="644"/>
        <v>0</v>
      </c>
      <c r="M522" s="54">
        <f t="shared" si="583"/>
        <v>0</v>
      </c>
      <c r="N522" s="54">
        <f t="shared" si="584"/>
        <v>0</v>
      </c>
      <c r="O522" s="54">
        <f t="shared" ref="O522" si="651">N522</f>
        <v>0</v>
      </c>
      <c r="P522" s="54">
        <f t="shared" si="634"/>
        <v>0</v>
      </c>
      <c r="Q522" s="54">
        <f t="shared" si="646"/>
        <v>0</v>
      </c>
      <c r="R522" s="54">
        <f t="shared" si="647"/>
        <v>0</v>
      </c>
      <c r="S522" s="65">
        <f t="shared" si="600"/>
        <v>0</v>
      </c>
      <c r="T522" s="65">
        <f>IF(C522=A_Stammdaten!$B$9,$I522-D_SAV!$U522,HLOOKUP(A_Stammdaten!$B$9-1,$V$4:$AB$2004,ROW(C522)-3,FALSE)-$U522)</f>
        <v>0</v>
      </c>
      <c r="U522" s="65">
        <f>HLOOKUP(A_Stammdaten!$B$9,$V$4:$AB$2004,ROW(C522)-3,FALSE)</f>
        <v>0</v>
      </c>
      <c r="V522" s="65">
        <f t="shared" si="635"/>
        <v>0</v>
      </c>
      <c r="W522" s="65">
        <f t="shared" si="636"/>
        <v>0</v>
      </c>
      <c r="X522" s="65">
        <f t="shared" si="637"/>
        <v>0</v>
      </c>
      <c r="Y522" s="65">
        <f t="shared" si="638"/>
        <v>0</v>
      </c>
      <c r="Z522" s="65">
        <f t="shared" si="639"/>
        <v>0</v>
      </c>
      <c r="AA522" s="65">
        <f t="shared" si="640"/>
        <v>0</v>
      </c>
      <c r="AB522" s="65">
        <f t="shared" si="641"/>
        <v>0</v>
      </c>
    </row>
    <row r="523" spans="1:28" x14ac:dyDescent="0.25">
      <c r="A523" s="61"/>
      <c r="B523" s="49"/>
      <c r="C523" s="53"/>
      <c r="D523" s="51"/>
      <c r="E523" s="51"/>
      <c r="F523" s="51"/>
      <c r="G523" s="67">
        <f t="shared" si="642"/>
        <v>0</v>
      </c>
      <c r="H523" s="49"/>
      <c r="I523" s="67">
        <f t="shared" si="643"/>
        <v>0</v>
      </c>
      <c r="J523" s="66">
        <f>IF(ISBLANK($B523),0,VLOOKUP($B523,Listen!$A$2:$C$44,2,FALSE))</f>
        <v>0</v>
      </c>
      <c r="K523" s="66">
        <f>IF(ISBLANK($B523),0,VLOOKUP($B523,Listen!$A$2:$C$44,3,FALSE))</f>
        <v>0</v>
      </c>
      <c r="L523" s="54">
        <f t="shared" si="644"/>
        <v>0</v>
      </c>
      <c r="M523" s="54">
        <f t="shared" si="583"/>
        <v>0</v>
      </c>
      <c r="N523" s="54">
        <f t="shared" si="584"/>
        <v>0</v>
      </c>
      <c r="O523" s="54">
        <f t="shared" ref="O523" si="652">N523</f>
        <v>0</v>
      </c>
      <c r="P523" s="54">
        <f t="shared" si="634"/>
        <v>0</v>
      </c>
      <c r="Q523" s="54">
        <f t="shared" si="646"/>
        <v>0</v>
      </c>
      <c r="R523" s="54">
        <f t="shared" si="647"/>
        <v>0</v>
      </c>
      <c r="S523" s="65">
        <f t="shared" si="600"/>
        <v>0</v>
      </c>
      <c r="T523" s="65">
        <f>IF(C523=A_Stammdaten!$B$9,$I523-D_SAV!$U523,HLOOKUP(A_Stammdaten!$B$9-1,$V$4:$AB$2004,ROW(C523)-3,FALSE)-$U523)</f>
        <v>0</v>
      </c>
      <c r="U523" s="65">
        <f>HLOOKUP(A_Stammdaten!$B$9,$V$4:$AB$2004,ROW(C523)-3,FALSE)</f>
        <v>0</v>
      </c>
      <c r="V523" s="65">
        <f t="shared" si="635"/>
        <v>0</v>
      </c>
      <c r="W523" s="65">
        <f t="shared" si="636"/>
        <v>0</v>
      </c>
      <c r="X523" s="65">
        <f t="shared" si="637"/>
        <v>0</v>
      </c>
      <c r="Y523" s="65">
        <f t="shared" si="638"/>
        <v>0</v>
      </c>
      <c r="Z523" s="65">
        <f t="shared" si="639"/>
        <v>0</v>
      </c>
      <c r="AA523" s="65">
        <f t="shared" si="640"/>
        <v>0</v>
      </c>
      <c r="AB523" s="65">
        <f t="shared" si="641"/>
        <v>0</v>
      </c>
    </row>
    <row r="524" spans="1:28" x14ac:dyDescent="0.25">
      <c r="A524" s="61"/>
      <c r="B524" s="49"/>
      <c r="C524" s="53"/>
      <c r="D524" s="51"/>
      <c r="E524" s="51"/>
      <c r="F524" s="51"/>
      <c r="G524" s="67">
        <f t="shared" si="642"/>
        <v>0</v>
      </c>
      <c r="H524" s="49"/>
      <c r="I524" s="67">
        <f t="shared" si="643"/>
        <v>0</v>
      </c>
      <c r="J524" s="66">
        <f>IF(ISBLANK($B524),0,VLOOKUP($B524,Listen!$A$2:$C$44,2,FALSE))</f>
        <v>0</v>
      </c>
      <c r="K524" s="66">
        <f>IF(ISBLANK($B524),0,VLOOKUP($B524,Listen!$A$2:$C$44,3,FALSE))</f>
        <v>0</v>
      </c>
      <c r="L524" s="54">
        <f t="shared" si="644"/>
        <v>0</v>
      </c>
      <c r="M524" s="54">
        <f t="shared" si="583"/>
        <v>0</v>
      </c>
      <c r="N524" s="54">
        <f t="shared" si="584"/>
        <v>0</v>
      </c>
      <c r="O524" s="54">
        <f t="shared" ref="O524" si="653">N524</f>
        <v>0</v>
      </c>
      <c r="P524" s="54">
        <f t="shared" si="634"/>
        <v>0</v>
      </c>
      <c r="Q524" s="54">
        <f t="shared" si="646"/>
        <v>0</v>
      </c>
      <c r="R524" s="54">
        <f t="shared" si="647"/>
        <v>0</v>
      </c>
      <c r="S524" s="65">
        <f t="shared" si="600"/>
        <v>0</v>
      </c>
      <c r="T524" s="65">
        <f>IF(C524=A_Stammdaten!$B$9,$I524-D_SAV!$U524,HLOOKUP(A_Stammdaten!$B$9-1,$V$4:$AB$2004,ROW(C524)-3,FALSE)-$U524)</f>
        <v>0</v>
      </c>
      <c r="U524" s="65">
        <f>HLOOKUP(A_Stammdaten!$B$9,$V$4:$AB$2004,ROW(C524)-3,FALSE)</f>
        <v>0</v>
      </c>
      <c r="V524" s="65">
        <f t="shared" si="635"/>
        <v>0</v>
      </c>
      <c r="W524" s="65">
        <f t="shared" si="636"/>
        <v>0</v>
      </c>
      <c r="X524" s="65">
        <f t="shared" si="637"/>
        <v>0</v>
      </c>
      <c r="Y524" s="65">
        <f t="shared" si="638"/>
        <v>0</v>
      </c>
      <c r="Z524" s="65">
        <f t="shared" si="639"/>
        <v>0</v>
      </c>
      <c r="AA524" s="65">
        <f t="shared" si="640"/>
        <v>0</v>
      </c>
      <c r="AB524" s="65">
        <f t="shared" si="641"/>
        <v>0</v>
      </c>
    </row>
    <row r="525" spans="1:28" x14ac:dyDescent="0.25">
      <c r="A525" s="61"/>
      <c r="B525" s="49"/>
      <c r="C525" s="53"/>
      <c r="D525" s="51"/>
      <c r="E525" s="51"/>
      <c r="F525" s="51"/>
      <c r="G525" s="67">
        <f t="shared" si="642"/>
        <v>0</v>
      </c>
      <c r="H525" s="49"/>
      <c r="I525" s="67">
        <f t="shared" si="643"/>
        <v>0</v>
      </c>
      <c r="J525" s="66">
        <f>IF(ISBLANK($B525),0,VLOOKUP($B525,Listen!$A$2:$C$44,2,FALSE))</f>
        <v>0</v>
      </c>
      <c r="K525" s="66">
        <f>IF(ISBLANK($B525),0,VLOOKUP($B525,Listen!$A$2:$C$44,3,FALSE))</f>
        <v>0</v>
      </c>
      <c r="L525" s="54">
        <f t="shared" si="644"/>
        <v>0</v>
      </c>
      <c r="M525" s="54">
        <f t="shared" si="583"/>
        <v>0</v>
      </c>
      <c r="N525" s="54">
        <f t="shared" si="584"/>
        <v>0</v>
      </c>
      <c r="O525" s="54">
        <f t="shared" ref="O525" si="654">N525</f>
        <v>0</v>
      </c>
      <c r="P525" s="54">
        <f t="shared" si="634"/>
        <v>0</v>
      </c>
      <c r="Q525" s="54">
        <f t="shared" si="646"/>
        <v>0</v>
      </c>
      <c r="R525" s="54">
        <f t="shared" si="647"/>
        <v>0</v>
      </c>
      <c r="S525" s="65">
        <f t="shared" si="600"/>
        <v>0</v>
      </c>
      <c r="T525" s="65">
        <f>IF(C525=A_Stammdaten!$B$9,$I525-D_SAV!$U525,HLOOKUP(A_Stammdaten!$B$9-1,$V$4:$AB$2004,ROW(C525)-3,FALSE)-$U525)</f>
        <v>0</v>
      </c>
      <c r="U525" s="65">
        <f>HLOOKUP(A_Stammdaten!$B$9,$V$4:$AB$2004,ROW(C525)-3,FALSE)</f>
        <v>0</v>
      </c>
      <c r="V525" s="65">
        <f t="shared" si="635"/>
        <v>0</v>
      </c>
      <c r="W525" s="65">
        <f t="shared" si="636"/>
        <v>0</v>
      </c>
      <c r="X525" s="65">
        <f t="shared" si="637"/>
        <v>0</v>
      </c>
      <c r="Y525" s="65">
        <f t="shared" si="638"/>
        <v>0</v>
      </c>
      <c r="Z525" s="65">
        <f t="shared" si="639"/>
        <v>0</v>
      </c>
      <c r="AA525" s="65">
        <f t="shared" si="640"/>
        <v>0</v>
      </c>
      <c r="AB525" s="65">
        <f t="shared" si="641"/>
        <v>0</v>
      </c>
    </row>
    <row r="526" spans="1:28" x14ac:dyDescent="0.25">
      <c r="A526" s="61"/>
      <c r="B526" s="49"/>
      <c r="C526" s="53"/>
      <c r="D526" s="51"/>
      <c r="E526" s="51"/>
      <c r="F526" s="51"/>
      <c r="G526" s="67">
        <f t="shared" si="642"/>
        <v>0</v>
      </c>
      <c r="H526" s="49"/>
      <c r="I526" s="67">
        <f t="shared" si="643"/>
        <v>0</v>
      </c>
      <c r="J526" s="66">
        <f>IF(ISBLANK($B526),0,VLOOKUP($B526,Listen!$A$2:$C$44,2,FALSE))</f>
        <v>0</v>
      </c>
      <c r="K526" s="66">
        <f>IF(ISBLANK($B526),0,VLOOKUP($B526,Listen!$A$2:$C$44,3,FALSE))</f>
        <v>0</v>
      </c>
      <c r="L526" s="54">
        <f t="shared" si="644"/>
        <v>0</v>
      </c>
      <c r="M526" s="54">
        <f t="shared" si="583"/>
        <v>0</v>
      </c>
      <c r="N526" s="54">
        <f t="shared" si="584"/>
        <v>0</v>
      </c>
      <c r="O526" s="54">
        <f t="shared" ref="O526" si="655">N526</f>
        <v>0</v>
      </c>
      <c r="P526" s="54">
        <f t="shared" si="634"/>
        <v>0</v>
      </c>
      <c r="Q526" s="54">
        <f t="shared" si="646"/>
        <v>0</v>
      </c>
      <c r="R526" s="54">
        <f t="shared" si="647"/>
        <v>0</v>
      </c>
      <c r="S526" s="65">
        <f t="shared" si="600"/>
        <v>0</v>
      </c>
      <c r="T526" s="65">
        <f>IF(C526=A_Stammdaten!$B$9,$I526-D_SAV!$U526,HLOOKUP(A_Stammdaten!$B$9-1,$V$4:$AB$2004,ROW(C526)-3,FALSE)-$U526)</f>
        <v>0</v>
      </c>
      <c r="U526" s="65">
        <f>HLOOKUP(A_Stammdaten!$B$9,$V$4:$AB$2004,ROW(C526)-3,FALSE)</f>
        <v>0</v>
      </c>
      <c r="V526" s="65">
        <f t="shared" si="635"/>
        <v>0</v>
      </c>
      <c r="W526" s="65">
        <f t="shared" si="636"/>
        <v>0</v>
      </c>
      <c r="X526" s="65">
        <f t="shared" si="637"/>
        <v>0</v>
      </c>
      <c r="Y526" s="65">
        <f t="shared" si="638"/>
        <v>0</v>
      </c>
      <c r="Z526" s="65">
        <f t="shared" si="639"/>
        <v>0</v>
      </c>
      <c r="AA526" s="65">
        <f t="shared" si="640"/>
        <v>0</v>
      </c>
      <c r="AB526" s="65">
        <f t="shared" si="641"/>
        <v>0</v>
      </c>
    </row>
    <row r="527" spans="1:28" x14ac:dyDescent="0.25">
      <c r="A527" s="61"/>
      <c r="B527" s="49"/>
      <c r="C527" s="53"/>
      <c r="D527" s="51"/>
      <c r="E527" s="51"/>
      <c r="F527" s="51"/>
      <c r="G527" s="67">
        <f t="shared" si="642"/>
        <v>0</v>
      </c>
      <c r="H527" s="49"/>
      <c r="I527" s="67">
        <f t="shared" si="643"/>
        <v>0</v>
      </c>
      <c r="J527" s="66">
        <f>IF(ISBLANK($B527),0,VLOOKUP($B527,Listen!$A$2:$C$44,2,FALSE))</f>
        <v>0</v>
      </c>
      <c r="K527" s="66">
        <f>IF(ISBLANK($B527),0,VLOOKUP($B527,Listen!$A$2:$C$44,3,FALSE))</f>
        <v>0</v>
      </c>
      <c r="L527" s="54">
        <f t="shared" si="644"/>
        <v>0</v>
      </c>
      <c r="M527" s="54">
        <f t="shared" si="583"/>
        <v>0</v>
      </c>
      <c r="N527" s="54">
        <f t="shared" si="584"/>
        <v>0</v>
      </c>
      <c r="O527" s="54">
        <f t="shared" ref="O527" si="656">N527</f>
        <v>0</v>
      </c>
      <c r="P527" s="54">
        <f t="shared" si="634"/>
        <v>0</v>
      </c>
      <c r="Q527" s="54">
        <f t="shared" si="646"/>
        <v>0</v>
      </c>
      <c r="R527" s="54">
        <f t="shared" si="647"/>
        <v>0</v>
      </c>
      <c r="S527" s="65">
        <f t="shared" si="600"/>
        <v>0</v>
      </c>
      <c r="T527" s="65">
        <f>IF(C527=A_Stammdaten!$B$9,$I527-D_SAV!$U527,HLOOKUP(A_Stammdaten!$B$9-1,$V$4:$AB$2004,ROW(C527)-3,FALSE)-$U527)</f>
        <v>0</v>
      </c>
      <c r="U527" s="65">
        <f>HLOOKUP(A_Stammdaten!$B$9,$V$4:$AB$2004,ROW(C527)-3,FALSE)</f>
        <v>0</v>
      </c>
      <c r="V527" s="65">
        <f t="shared" si="635"/>
        <v>0</v>
      </c>
      <c r="W527" s="65">
        <f t="shared" si="636"/>
        <v>0</v>
      </c>
      <c r="X527" s="65">
        <f t="shared" si="637"/>
        <v>0</v>
      </c>
      <c r="Y527" s="65">
        <f t="shared" si="638"/>
        <v>0</v>
      </c>
      <c r="Z527" s="65">
        <f t="shared" si="639"/>
        <v>0</v>
      </c>
      <c r="AA527" s="65">
        <f t="shared" si="640"/>
        <v>0</v>
      </c>
      <c r="AB527" s="65">
        <f t="shared" si="641"/>
        <v>0</v>
      </c>
    </row>
    <row r="528" spans="1:28" x14ac:dyDescent="0.25">
      <c r="A528" s="61"/>
      <c r="B528" s="49"/>
      <c r="C528" s="53"/>
      <c r="D528" s="51"/>
      <c r="E528" s="51"/>
      <c r="F528" s="51"/>
      <c r="G528" s="67">
        <f t="shared" si="642"/>
        <v>0</v>
      </c>
      <c r="H528" s="49"/>
      <c r="I528" s="67">
        <f t="shared" si="643"/>
        <v>0</v>
      </c>
      <c r="J528" s="66">
        <f>IF(ISBLANK($B528),0,VLOOKUP($B528,Listen!$A$2:$C$44,2,FALSE))</f>
        <v>0</v>
      </c>
      <c r="K528" s="66">
        <f>IF(ISBLANK($B528),0,VLOOKUP($B528,Listen!$A$2:$C$44,3,FALSE))</f>
        <v>0</v>
      </c>
      <c r="L528" s="54">
        <f t="shared" si="644"/>
        <v>0</v>
      </c>
      <c r="M528" s="54">
        <f t="shared" si="583"/>
        <v>0</v>
      </c>
      <c r="N528" s="54">
        <f t="shared" si="584"/>
        <v>0</v>
      </c>
      <c r="O528" s="54">
        <f t="shared" ref="O528" si="657">N528</f>
        <v>0</v>
      </c>
      <c r="P528" s="54">
        <f t="shared" si="634"/>
        <v>0</v>
      </c>
      <c r="Q528" s="54">
        <f t="shared" si="646"/>
        <v>0</v>
      </c>
      <c r="R528" s="54">
        <f t="shared" si="647"/>
        <v>0</v>
      </c>
      <c r="S528" s="65">
        <f t="shared" si="600"/>
        <v>0</v>
      </c>
      <c r="T528" s="65">
        <f>IF(C528=A_Stammdaten!$B$9,$I528-D_SAV!$U528,HLOOKUP(A_Stammdaten!$B$9-1,$V$4:$AB$2004,ROW(C528)-3,FALSE)-$U528)</f>
        <v>0</v>
      </c>
      <c r="U528" s="65">
        <f>HLOOKUP(A_Stammdaten!$B$9,$V$4:$AB$2004,ROW(C528)-3,FALSE)</f>
        <v>0</v>
      </c>
      <c r="V528" s="65">
        <f t="shared" si="635"/>
        <v>0</v>
      </c>
      <c r="W528" s="65">
        <f t="shared" si="636"/>
        <v>0</v>
      </c>
      <c r="X528" s="65">
        <f t="shared" si="637"/>
        <v>0</v>
      </c>
      <c r="Y528" s="65">
        <f t="shared" si="638"/>
        <v>0</v>
      </c>
      <c r="Z528" s="65">
        <f t="shared" si="639"/>
        <v>0</v>
      </c>
      <c r="AA528" s="65">
        <f t="shared" si="640"/>
        <v>0</v>
      </c>
      <c r="AB528" s="65">
        <f t="shared" si="641"/>
        <v>0</v>
      </c>
    </row>
    <row r="529" spans="1:28" x14ac:dyDescent="0.25">
      <c r="A529" s="61"/>
      <c r="B529" s="49"/>
      <c r="C529" s="53"/>
      <c r="D529" s="51"/>
      <c r="E529" s="51"/>
      <c r="F529" s="51"/>
      <c r="G529" s="67">
        <f t="shared" si="642"/>
        <v>0</v>
      </c>
      <c r="H529" s="49"/>
      <c r="I529" s="67">
        <f t="shared" si="643"/>
        <v>0</v>
      </c>
      <c r="J529" s="66">
        <f>IF(ISBLANK($B529),0,VLOOKUP($B529,Listen!$A$2:$C$44,2,FALSE))</f>
        <v>0</v>
      </c>
      <c r="K529" s="66">
        <f>IF(ISBLANK($B529),0,VLOOKUP($B529,Listen!$A$2:$C$44,3,FALSE))</f>
        <v>0</v>
      </c>
      <c r="L529" s="54">
        <f t="shared" si="644"/>
        <v>0</v>
      </c>
      <c r="M529" s="54">
        <f t="shared" si="583"/>
        <v>0</v>
      </c>
      <c r="N529" s="54">
        <f t="shared" si="584"/>
        <v>0</v>
      </c>
      <c r="O529" s="54">
        <f t="shared" ref="O529" si="658">N529</f>
        <v>0</v>
      </c>
      <c r="P529" s="54">
        <f t="shared" si="634"/>
        <v>0</v>
      </c>
      <c r="Q529" s="54">
        <f t="shared" si="646"/>
        <v>0</v>
      </c>
      <c r="R529" s="54">
        <f t="shared" si="647"/>
        <v>0</v>
      </c>
      <c r="S529" s="65">
        <f t="shared" si="600"/>
        <v>0</v>
      </c>
      <c r="T529" s="65">
        <f>IF(C529=A_Stammdaten!$B$9,$I529-D_SAV!$U529,HLOOKUP(A_Stammdaten!$B$9-1,$V$4:$AB$2004,ROW(C529)-3,FALSE)-$U529)</f>
        <v>0</v>
      </c>
      <c r="U529" s="65">
        <f>HLOOKUP(A_Stammdaten!$B$9,$V$4:$AB$2004,ROW(C529)-3,FALSE)</f>
        <v>0</v>
      </c>
      <c r="V529" s="65">
        <f t="shared" si="635"/>
        <v>0</v>
      </c>
      <c r="W529" s="65">
        <f t="shared" si="636"/>
        <v>0</v>
      </c>
      <c r="X529" s="65">
        <f t="shared" si="637"/>
        <v>0</v>
      </c>
      <c r="Y529" s="65">
        <f t="shared" si="638"/>
        <v>0</v>
      </c>
      <c r="Z529" s="65">
        <f t="shared" si="639"/>
        <v>0</v>
      </c>
      <c r="AA529" s="65">
        <f t="shared" si="640"/>
        <v>0</v>
      </c>
      <c r="AB529" s="65">
        <f t="shared" si="641"/>
        <v>0</v>
      </c>
    </row>
    <row r="530" spans="1:28" x14ac:dyDescent="0.25">
      <c r="A530" s="61"/>
      <c r="B530" s="49"/>
      <c r="C530" s="53"/>
      <c r="D530" s="51"/>
      <c r="E530" s="51"/>
      <c r="F530" s="51"/>
      <c r="G530" s="67">
        <f t="shared" si="642"/>
        <v>0</v>
      </c>
      <c r="H530" s="49"/>
      <c r="I530" s="67">
        <f t="shared" si="643"/>
        <v>0</v>
      </c>
      <c r="J530" s="66">
        <f>IF(ISBLANK($B530),0,VLOOKUP($B530,Listen!$A$2:$C$44,2,FALSE))</f>
        <v>0</v>
      </c>
      <c r="K530" s="66">
        <f>IF(ISBLANK($B530),0,VLOOKUP($B530,Listen!$A$2:$C$44,3,FALSE))</f>
        <v>0</v>
      </c>
      <c r="L530" s="54">
        <f t="shared" si="644"/>
        <v>0</v>
      </c>
      <c r="M530" s="54">
        <f t="shared" si="583"/>
        <v>0</v>
      </c>
      <c r="N530" s="54">
        <f t="shared" si="584"/>
        <v>0</v>
      </c>
      <c r="O530" s="54">
        <f t="shared" ref="O530" si="659">N530</f>
        <v>0</v>
      </c>
      <c r="P530" s="54">
        <f t="shared" si="634"/>
        <v>0</v>
      </c>
      <c r="Q530" s="54">
        <f t="shared" si="646"/>
        <v>0</v>
      </c>
      <c r="R530" s="54">
        <f t="shared" si="647"/>
        <v>0</v>
      </c>
      <c r="S530" s="65">
        <f t="shared" si="600"/>
        <v>0</v>
      </c>
      <c r="T530" s="65">
        <f>IF(C530=A_Stammdaten!$B$9,$I530-D_SAV!$U530,HLOOKUP(A_Stammdaten!$B$9-1,$V$4:$AB$2004,ROW(C530)-3,FALSE)-$U530)</f>
        <v>0</v>
      </c>
      <c r="U530" s="65">
        <f>HLOOKUP(A_Stammdaten!$B$9,$V$4:$AB$2004,ROW(C530)-3,FALSE)</f>
        <v>0</v>
      </c>
      <c r="V530" s="65">
        <f t="shared" si="635"/>
        <v>0</v>
      </c>
      <c r="W530" s="65">
        <f t="shared" si="636"/>
        <v>0</v>
      </c>
      <c r="X530" s="65">
        <f t="shared" si="637"/>
        <v>0</v>
      </c>
      <c r="Y530" s="65">
        <f t="shared" si="638"/>
        <v>0</v>
      </c>
      <c r="Z530" s="65">
        <f t="shared" si="639"/>
        <v>0</v>
      </c>
      <c r="AA530" s="65">
        <f t="shared" si="640"/>
        <v>0</v>
      </c>
      <c r="AB530" s="65">
        <f t="shared" si="641"/>
        <v>0</v>
      </c>
    </row>
    <row r="531" spans="1:28" x14ac:dyDescent="0.25">
      <c r="A531" s="61"/>
      <c r="B531" s="49"/>
      <c r="C531" s="53"/>
      <c r="D531" s="51"/>
      <c r="E531" s="51"/>
      <c r="F531" s="51"/>
      <c r="G531" s="67">
        <f t="shared" si="642"/>
        <v>0</v>
      </c>
      <c r="H531" s="49"/>
      <c r="I531" s="67">
        <f t="shared" si="643"/>
        <v>0</v>
      </c>
      <c r="J531" s="66">
        <f>IF(ISBLANK($B531),0,VLOOKUP($B531,Listen!$A$2:$C$44,2,FALSE))</f>
        <v>0</v>
      </c>
      <c r="K531" s="66">
        <f>IF(ISBLANK($B531),0,VLOOKUP($B531,Listen!$A$2:$C$44,3,FALSE))</f>
        <v>0</v>
      </c>
      <c r="L531" s="54">
        <f t="shared" si="644"/>
        <v>0</v>
      </c>
      <c r="M531" s="54">
        <f t="shared" si="583"/>
        <v>0</v>
      </c>
      <c r="N531" s="54">
        <f t="shared" si="584"/>
        <v>0</v>
      </c>
      <c r="O531" s="54">
        <f t="shared" ref="O531" si="660">N531</f>
        <v>0</v>
      </c>
      <c r="P531" s="54">
        <f t="shared" si="634"/>
        <v>0</v>
      </c>
      <c r="Q531" s="54">
        <f t="shared" si="646"/>
        <v>0</v>
      </c>
      <c r="R531" s="54">
        <f t="shared" si="647"/>
        <v>0</v>
      </c>
      <c r="S531" s="65">
        <f t="shared" si="600"/>
        <v>0</v>
      </c>
      <c r="T531" s="65">
        <f>IF(C531=A_Stammdaten!$B$9,$I531-D_SAV!$U531,HLOOKUP(A_Stammdaten!$B$9-1,$V$4:$AB$2004,ROW(C531)-3,FALSE)-$U531)</f>
        <v>0</v>
      </c>
      <c r="U531" s="65">
        <f>HLOOKUP(A_Stammdaten!$B$9,$V$4:$AB$2004,ROW(C531)-3,FALSE)</f>
        <v>0</v>
      </c>
      <c r="V531" s="65">
        <f t="shared" si="635"/>
        <v>0</v>
      </c>
      <c r="W531" s="65">
        <f t="shared" si="636"/>
        <v>0</v>
      </c>
      <c r="X531" s="65">
        <f t="shared" si="637"/>
        <v>0</v>
      </c>
      <c r="Y531" s="65">
        <f t="shared" si="638"/>
        <v>0</v>
      </c>
      <c r="Z531" s="65">
        <f t="shared" si="639"/>
        <v>0</v>
      </c>
      <c r="AA531" s="65">
        <f t="shared" si="640"/>
        <v>0</v>
      </c>
      <c r="AB531" s="65">
        <f t="shared" si="641"/>
        <v>0</v>
      </c>
    </row>
    <row r="532" spans="1:28" x14ac:dyDescent="0.25">
      <c r="A532" s="61"/>
      <c r="B532" s="49"/>
      <c r="C532" s="53"/>
      <c r="D532" s="51"/>
      <c r="E532" s="51"/>
      <c r="F532" s="51"/>
      <c r="G532" s="67">
        <f t="shared" si="642"/>
        <v>0</v>
      </c>
      <c r="H532" s="49"/>
      <c r="I532" s="67">
        <f t="shared" si="643"/>
        <v>0</v>
      </c>
      <c r="J532" s="66">
        <f>IF(ISBLANK($B532),0,VLOOKUP($B532,Listen!$A$2:$C$44,2,FALSE))</f>
        <v>0</v>
      </c>
      <c r="K532" s="66">
        <f>IF(ISBLANK($B532),0,VLOOKUP($B532,Listen!$A$2:$C$44,3,FALSE))</f>
        <v>0</v>
      </c>
      <c r="L532" s="54">
        <f t="shared" si="644"/>
        <v>0</v>
      </c>
      <c r="M532" s="54">
        <f t="shared" si="583"/>
        <v>0</v>
      </c>
      <c r="N532" s="54">
        <f t="shared" si="584"/>
        <v>0</v>
      </c>
      <c r="O532" s="54">
        <f t="shared" ref="O532" si="661">N532</f>
        <v>0</v>
      </c>
      <c r="P532" s="54">
        <f t="shared" si="634"/>
        <v>0</v>
      </c>
      <c r="Q532" s="54">
        <f t="shared" si="646"/>
        <v>0</v>
      </c>
      <c r="R532" s="54">
        <f t="shared" si="647"/>
        <v>0</v>
      </c>
      <c r="S532" s="65">
        <f t="shared" si="600"/>
        <v>0</v>
      </c>
      <c r="T532" s="65">
        <f>IF(C532=A_Stammdaten!$B$9,$I532-D_SAV!$U532,HLOOKUP(A_Stammdaten!$B$9-1,$V$4:$AB$2004,ROW(C532)-3,FALSE)-$U532)</f>
        <v>0</v>
      </c>
      <c r="U532" s="65">
        <f>HLOOKUP(A_Stammdaten!$B$9,$V$4:$AB$2004,ROW(C532)-3,FALSE)</f>
        <v>0</v>
      </c>
      <c r="V532" s="65">
        <f t="shared" si="635"/>
        <v>0</v>
      </c>
      <c r="W532" s="65">
        <f t="shared" si="636"/>
        <v>0</v>
      </c>
      <c r="X532" s="65">
        <f t="shared" si="637"/>
        <v>0</v>
      </c>
      <c r="Y532" s="65">
        <f t="shared" si="638"/>
        <v>0</v>
      </c>
      <c r="Z532" s="65">
        <f t="shared" si="639"/>
        <v>0</v>
      </c>
      <c r="AA532" s="65">
        <f t="shared" si="640"/>
        <v>0</v>
      </c>
      <c r="AB532" s="65">
        <f t="shared" si="641"/>
        <v>0</v>
      </c>
    </row>
    <row r="533" spans="1:28" x14ac:dyDescent="0.25">
      <c r="A533" s="61"/>
      <c r="B533" s="49"/>
      <c r="C533" s="53"/>
      <c r="D533" s="51"/>
      <c r="E533" s="51"/>
      <c r="F533" s="51"/>
      <c r="G533" s="67">
        <f t="shared" si="642"/>
        <v>0</v>
      </c>
      <c r="H533" s="49"/>
      <c r="I533" s="67">
        <f t="shared" si="643"/>
        <v>0</v>
      </c>
      <c r="J533" s="66">
        <f>IF(ISBLANK($B533),0,VLOOKUP($B533,Listen!$A$2:$C$44,2,FALSE))</f>
        <v>0</v>
      </c>
      <c r="K533" s="66">
        <f>IF(ISBLANK($B533),0,VLOOKUP($B533,Listen!$A$2:$C$44,3,FALSE))</f>
        <v>0</v>
      </c>
      <c r="L533" s="54">
        <f t="shared" si="644"/>
        <v>0</v>
      </c>
      <c r="M533" s="54">
        <f t="shared" ref="M533:M596" si="662">L533</f>
        <v>0</v>
      </c>
      <c r="N533" s="54">
        <f t="shared" ref="N533:N596" si="663">M533</f>
        <v>0</v>
      </c>
      <c r="O533" s="54">
        <f t="shared" ref="O533:P548" si="664">N533</f>
        <v>0</v>
      </c>
      <c r="P533" s="54">
        <f t="shared" si="664"/>
        <v>0</v>
      </c>
      <c r="Q533" s="54">
        <f t="shared" si="646"/>
        <v>0</v>
      </c>
      <c r="R533" s="54">
        <f t="shared" si="647"/>
        <v>0</v>
      </c>
      <c r="S533" s="65">
        <f t="shared" si="600"/>
        <v>0</v>
      </c>
      <c r="T533" s="65">
        <f>IF(C533=A_Stammdaten!$B$9,$I533-D_SAV!$U533,HLOOKUP(A_Stammdaten!$B$9-1,$V$4:$AB$2004,ROW(C533)-3,FALSE)-$U533)</f>
        <v>0</v>
      </c>
      <c r="U533" s="65">
        <f>HLOOKUP(A_Stammdaten!$B$9,$V$4:$AB$2004,ROW(C533)-3,FALSE)</f>
        <v>0</v>
      </c>
      <c r="V533" s="65">
        <f t="shared" si="635"/>
        <v>0</v>
      </c>
      <c r="W533" s="65">
        <f t="shared" si="636"/>
        <v>0</v>
      </c>
      <c r="X533" s="65">
        <f t="shared" si="637"/>
        <v>0</v>
      </c>
      <c r="Y533" s="65">
        <f t="shared" si="638"/>
        <v>0</v>
      </c>
      <c r="Z533" s="65">
        <f t="shared" si="639"/>
        <v>0</v>
      </c>
      <c r="AA533" s="65">
        <f t="shared" si="640"/>
        <v>0</v>
      </c>
      <c r="AB533" s="65">
        <f t="shared" si="641"/>
        <v>0</v>
      </c>
    </row>
    <row r="534" spans="1:28" x14ac:dyDescent="0.25">
      <c r="A534" s="61"/>
      <c r="B534" s="49"/>
      <c r="C534" s="53"/>
      <c r="D534" s="51"/>
      <c r="E534" s="51"/>
      <c r="F534" s="51"/>
      <c r="G534" s="67">
        <f t="shared" si="642"/>
        <v>0</v>
      </c>
      <c r="H534" s="49"/>
      <c r="I534" s="67">
        <f t="shared" si="643"/>
        <v>0</v>
      </c>
      <c r="J534" s="66">
        <f>IF(ISBLANK($B534),0,VLOOKUP($B534,Listen!$A$2:$C$44,2,FALSE))</f>
        <v>0</v>
      </c>
      <c r="K534" s="66">
        <f>IF(ISBLANK($B534),0,VLOOKUP($B534,Listen!$A$2:$C$44,3,FALSE))</f>
        <v>0</v>
      </c>
      <c r="L534" s="54">
        <f t="shared" si="644"/>
        <v>0</v>
      </c>
      <c r="M534" s="54">
        <f t="shared" si="662"/>
        <v>0</v>
      </c>
      <c r="N534" s="54">
        <f t="shared" si="663"/>
        <v>0</v>
      </c>
      <c r="O534" s="54">
        <f t="shared" ref="O534" si="665">N534</f>
        <v>0</v>
      </c>
      <c r="P534" s="54">
        <f t="shared" si="664"/>
        <v>0</v>
      </c>
      <c r="Q534" s="54">
        <f t="shared" si="646"/>
        <v>0</v>
      </c>
      <c r="R534" s="54">
        <f t="shared" si="647"/>
        <v>0</v>
      </c>
      <c r="S534" s="65">
        <f t="shared" si="600"/>
        <v>0</v>
      </c>
      <c r="T534" s="65">
        <f>IF(C534=A_Stammdaten!$B$9,$I534-D_SAV!$U534,HLOOKUP(A_Stammdaten!$B$9-1,$V$4:$AB$2004,ROW(C534)-3,FALSE)-$U534)</f>
        <v>0</v>
      </c>
      <c r="U534" s="65">
        <f>HLOOKUP(A_Stammdaten!$B$9,$V$4:$AB$2004,ROW(C534)-3,FALSE)</f>
        <v>0</v>
      </c>
      <c r="V534" s="65">
        <f t="shared" si="635"/>
        <v>0</v>
      </c>
      <c r="W534" s="65">
        <f t="shared" si="636"/>
        <v>0</v>
      </c>
      <c r="X534" s="65">
        <f t="shared" si="637"/>
        <v>0</v>
      </c>
      <c r="Y534" s="65">
        <f t="shared" si="638"/>
        <v>0</v>
      </c>
      <c r="Z534" s="65">
        <f t="shared" si="639"/>
        <v>0</v>
      </c>
      <c r="AA534" s="65">
        <f t="shared" si="640"/>
        <v>0</v>
      </c>
      <c r="AB534" s="65">
        <f t="shared" si="641"/>
        <v>0</v>
      </c>
    </row>
    <row r="535" spans="1:28" x14ac:dyDescent="0.25">
      <c r="A535" s="61"/>
      <c r="B535" s="49"/>
      <c r="C535" s="53"/>
      <c r="D535" s="51"/>
      <c r="E535" s="51"/>
      <c r="F535" s="51"/>
      <c r="G535" s="67">
        <f t="shared" si="642"/>
        <v>0</v>
      </c>
      <c r="H535" s="49"/>
      <c r="I535" s="67">
        <f t="shared" si="643"/>
        <v>0</v>
      </c>
      <c r="J535" s="66">
        <f>IF(ISBLANK($B535),0,VLOOKUP($B535,Listen!$A$2:$C$44,2,FALSE))</f>
        <v>0</v>
      </c>
      <c r="K535" s="66">
        <f>IF(ISBLANK($B535),0,VLOOKUP($B535,Listen!$A$2:$C$44,3,FALSE))</f>
        <v>0</v>
      </c>
      <c r="L535" s="54">
        <f t="shared" si="644"/>
        <v>0</v>
      </c>
      <c r="M535" s="54">
        <f t="shared" si="662"/>
        <v>0</v>
      </c>
      <c r="N535" s="54">
        <f t="shared" si="663"/>
        <v>0</v>
      </c>
      <c r="O535" s="54">
        <f t="shared" ref="O535" si="666">N535</f>
        <v>0</v>
      </c>
      <c r="P535" s="54">
        <f t="shared" si="664"/>
        <v>0</v>
      </c>
      <c r="Q535" s="54">
        <f t="shared" si="646"/>
        <v>0</v>
      </c>
      <c r="R535" s="54">
        <f t="shared" si="647"/>
        <v>0</v>
      </c>
      <c r="S535" s="65">
        <f t="shared" si="600"/>
        <v>0</v>
      </c>
      <c r="T535" s="65">
        <f>IF(C535=A_Stammdaten!$B$9,$I535-D_SAV!$U535,HLOOKUP(A_Stammdaten!$B$9-1,$V$4:$AB$2004,ROW(C535)-3,FALSE)-$U535)</f>
        <v>0</v>
      </c>
      <c r="U535" s="65">
        <f>HLOOKUP(A_Stammdaten!$B$9,$V$4:$AB$2004,ROW(C535)-3,FALSE)</f>
        <v>0</v>
      </c>
      <c r="V535" s="65">
        <f t="shared" si="635"/>
        <v>0</v>
      </c>
      <c r="W535" s="65">
        <f t="shared" si="636"/>
        <v>0</v>
      </c>
      <c r="X535" s="65">
        <f t="shared" si="637"/>
        <v>0</v>
      </c>
      <c r="Y535" s="65">
        <f t="shared" si="638"/>
        <v>0</v>
      </c>
      <c r="Z535" s="65">
        <f t="shared" si="639"/>
        <v>0</v>
      </c>
      <c r="AA535" s="65">
        <f t="shared" si="640"/>
        <v>0</v>
      </c>
      <c r="AB535" s="65">
        <f t="shared" si="641"/>
        <v>0</v>
      </c>
    </row>
    <row r="536" spans="1:28" x14ac:dyDescent="0.25">
      <c r="A536" s="61"/>
      <c r="B536" s="49"/>
      <c r="C536" s="53"/>
      <c r="D536" s="51"/>
      <c r="E536" s="51"/>
      <c r="F536" s="51"/>
      <c r="G536" s="67">
        <f t="shared" si="642"/>
        <v>0</v>
      </c>
      <c r="H536" s="49"/>
      <c r="I536" s="67">
        <f t="shared" si="643"/>
        <v>0</v>
      </c>
      <c r="J536" s="66">
        <f>IF(ISBLANK($B536),0,VLOOKUP($B536,Listen!$A$2:$C$44,2,FALSE))</f>
        <v>0</v>
      </c>
      <c r="K536" s="66">
        <f>IF(ISBLANK($B536),0,VLOOKUP($B536,Listen!$A$2:$C$44,3,FALSE))</f>
        <v>0</v>
      </c>
      <c r="L536" s="54">
        <f t="shared" si="644"/>
        <v>0</v>
      </c>
      <c r="M536" s="54">
        <f t="shared" si="662"/>
        <v>0</v>
      </c>
      <c r="N536" s="54">
        <f t="shared" si="663"/>
        <v>0</v>
      </c>
      <c r="O536" s="54">
        <f t="shared" ref="O536" si="667">N536</f>
        <v>0</v>
      </c>
      <c r="P536" s="54">
        <f t="shared" si="664"/>
        <v>0</v>
      </c>
      <c r="Q536" s="54">
        <f t="shared" si="646"/>
        <v>0</v>
      </c>
      <c r="R536" s="54">
        <f t="shared" si="647"/>
        <v>0</v>
      </c>
      <c r="S536" s="65">
        <f t="shared" si="600"/>
        <v>0</v>
      </c>
      <c r="T536" s="65">
        <f>IF(C536=A_Stammdaten!$B$9,$I536-D_SAV!$U536,HLOOKUP(A_Stammdaten!$B$9-1,$V$4:$AB$2004,ROW(C536)-3,FALSE)-$U536)</f>
        <v>0</v>
      </c>
      <c r="U536" s="65">
        <f>HLOOKUP(A_Stammdaten!$B$9,$V$4:$AB$2004,ROW(C536)-3,FALSE)</f>
        <v>0</v>
      </c>
      <c r="V536" s="65">
        <f t="shared" si="635"/>
        <v>0</v>
      </c>
      <c r="W536" s="65">
        <f t="shared" si="636"/>
        <v>0</v>
      </c>
      <c r="X536" s="65">
        <f t="shared" si="637"/>
        <v>0</v>
      </c>
      <c r="Y536" s="65">
        <f t="shared" si="638"/>
        <v>0</v>
      </c>
      <c r="Z536" s="65">
        <f t="shared" si="639"/>
        <v>0</v>
      </c>
      <c r="AA536" s="65">
        <f t="shared" si="640"/>
        <v>0</v>
      </c>
      <c r="AB536" s="65">
        <f t="shared" si="641"/>
        <v>0</v>
      </c>
    </row>
    <row r="537" spans="1:28" x14ac:dyDescent="0.25">
      <c r="A537" s="61"/>
      <c r="B537" s="49"/>
      <c r="C537" s="53"/>
      <c r="D537" s="51"/>
      <c r="E537" s="51"/>
      <c r="F537" s="51"/>
      <c r="G537" s="67">
        <f t="shared" si="642"/>
        <v>0</v>
      </c>
      <c r="H537" s="49"/>
      <c r="I537" s="67">
        <f t="shared" si="643"/>
        <v>0</v>
      </c>
      <c r="J537" s="66">
        <f>IF(ISBLANK($B537),0,VLOOKUP($B537,Listen!$A$2:$C$44,2,FALSE))</f>
        <v>0</v>
      </c>
      <c r="K537" s="66">
        <f>IF(ISBLANK($B537),0,VLOOKUP($B537,Listen!$A$2:$C$44,3,FALSE))</f>
        <v>0</v>
      </c>
      <c r="L537" s="54">
        <f t="shared" si="644"/>
        <v>0</v>
      </c>
      <c r="M537" s="54">
        <f t="shared" si="662"/>
        <v>0</v>
      </c>
      <c r="N537" s="54">
        <f t="shared" si="663"/>
        <v>0</v>
      </c>
      <c r="O537" s="54">
        <f t="shared" ref="O537" si="668">N537</f>
        <v>0</v>
      </c>
      <c r="P537" s="54">
        <f t="shared" si="664"/>
        <v>0</v>
      </c>
      <c r="Q537" s="54">
        <f t="shared" si="646"/>
        <v>0</v>
      </c>
      <c r="R537" s="54">
        <f t="shared" si="647"/>
        <v>0</v>
      </c>
      <c r="S537" s="65">
        <f t="shared" si="600"/>
        <v>0</v>
      </c>
      <c r="T537" s="65">
        <f>IF(C537=A_Stammdaten!$B$9,$I537-D_SAV!$U537,HLOOKUP(A_Stammdaten!$B$9-1,$V$4:$AB$2004,ROW(C537)-3,FALSE)-$U537)</f>
        <v>0</v>
      </c>
      <c r="U537" s="65">
        <f>HLOOKUP(A_Stammdaten!$B$9,$V$4:$AB$2004,ROW(C537)-3,FALSE)</f>
        <v>0</v>
      </c>
      <c r="V537" s="65">
        <f t="shared" si="635"/>
        <v>0</v>
      </c>
      <c r="W537" s="65">
        <f t="shared" si="636"/>
        <v>0</v>
      </c>
      <c r="X537" s="65">
        <f t="shared" si="637"/>
        <v>0</v>
      </c>
      <c r="Y537" s="65">
        <f t="shared" si="638"/>
        <v>0</v>
      </c>
      <c r="Z537" s="65">
        <f t="shared" si="639"/>
        <v>0</v>
      </c>
      <c r="AA537" s="65">
        <f t="shared" si="640"/>
        <v>0</v>
      </c>
      <c r="AB537" s="65">
        <f t="shared" si="641"/>
        <v>0</v>
      </c>
    </row>
    <row r="538" spans="1:28" x14ac:dyDescent="0.25">
      <c r="A538" s="61"/>
      <c r="B538" s="49"/>
      <c r="C538" s="53"/>
      <c r="D538" s="51"/>
      <c r="E538" s="51"/>
      <c r="F538" s="51"/>
      <c r="G538" s="67">
        <f t="shared" si="642"/>
        <v>0</v>
      </c>
      <c r="H538" s="49"/>
      <c r="I538" s="67">
        <f t="shared" si="643"/>
        <v>0</v>
      </c>
      <c r="J538" s="66">
        <f>IF(ISBLANK($B538),0,VLOOKUP($B538,Listen!$A$2:$C$44,2,FALSE))</f>
        <v>0</v>
      </c>
      <c r="K538" s="66">
        <f>IF(ISBLANK($B538),0,VLOOKUP($B538,Listen!$A$2:$C$44,3,FALSE))</f>
        <v>0</v>
      </c>
      <c r="L538" s="54">
        <f t="shared" si="644"/>
        <v>0</v>
      </c>
      <c r="M538" s="54">
        <f t="shared" si="662"/>
        <v>0</v>
      </c>
      <c r="N538" s="54">
        <f t="shared" si="663"/>
        <v>0</v>
      </c>
      <c r="O538" s="54">
        <f t="shared" ref="O538" si="669">N538</f>
        <v>0</v>
      </c>
      <c r="P538" s="54">
        <f t="shared" si="664"/>
        <v>0</v>
      </c>
      <c r="Q538" s="54">
        <f t="shared" si="646"/>
        <v>0</v>
      </c>
      <c r="R538" s="54">
        <f t="shared" si="647"/>
        <v>0</v>
      </c>
      <c r="S538" s="65">
        <f t="shared" si="600"/>
        <v>0</v>
      </c>
      <c r="T538" s="65">
        <f>IF(C538=A_Stammdaten!$B$9,$I538-D_SAV!$U538,HLOOKUP(A_Stammdaten!$B$9-1,$V$4:$AB$2004,ROW(C538)-3,FALSE)-$U538)</f>
        <v>0</v>
      </c>
      <c r="U538" s="65">
        <f>HLOOKUP(A_Stammdaten!$B$9,$V$4:$AB$2004,ROW(C538)-3,FALSE)</f>
        <v>0</v>
      </c>
      <c r="V538" s="65">
        <f t="shared" si="635"/>
        <v>0</v>
      </c>
      <c r="W538" s="65">
        <f t="shared" si="636"/>
        <v>0</v>
      </c>
      <c r="X538" s="65">
        <f t="shared" si="637"/>
        <v>0</v>
      </c>
      <c r="Y538" s="65">
        <f t="shared" si="638"/>
        <v>0</v>
      </c>
      <c r="Z538" s="65">
        <f t="shared" si="639"/>
        <v>0</v>
      </c>
      <c r="AA538" s="65">
        <f t="shared" si="640"/>
        <v>0</v>
      </c>
      <c r="AB538" s="65">
        <f t="shared" si="641"/>
        <v>0</v>
      </c>
    </row>
    <row r="539" spans="1:28" x14ac:dyDescent="0.25">
      <c r="A539" s="61"/>
      <c r="B539" s="49"/>
      <c r="C539" s="53"/>
      <c r="D539" s="51"/>
      <c r="E539" s="51"/>
      <c r="F539" s="51"/>
      <c r="G539" s="67">
        <f t="shared" si="642"/>
        <v>0</v>
      </c>
      <c r="H539" s="49"/>
      <c r="I539" s="67">
        <f t="shared" si="643"/>
        <v>0</v>
      </c>
      <c r="J539" s="66">
        <f>IF(ISBLANK($B539),0,VLOOKUP($B539,Listen!$A$2:$C$44,2,FALSE))</f>
        <v>0</v>
      </c>
      <c r="K539" s="66">
        <f>IF(ISBLANK($B539),0,VLOOKUP($B539,Listen!$A$2:$C$44,3,FALSE))</f>
        <v>0</v>
      </c>
      <c r="L539" s="54">
        <f t="shared" si="644"/>
        <v>0</v>
      </c>
      <c r="M539" s="54">
        <f t="shared" si="662"/>
        <v>0</v>
      </c>
      <c r="N539" s="54">
        <f t="shared" si="663"/>
        <v>0</v>
      </c>
      <c r="O539" s="54">
        <f t="shared" ref="O539" si="670">N539</f>
        <v>0</v>
      </c>
      <c r="P539" s="54">
        <f t="shared" si="664"/>
        <v>0</v>
      </c>
      <c r="Q539" s="54">
        <f t="shared" si="646"/>
        <v>0</v>
      </c>
      <c r="R539" s="54">
        <f t="shared" si="647"/>
        <v>0</v>
      </c>
      <c r="S539" s="65">
        <f t="shared" si="600"/>
        <v>0</v>
      </c>
      <c r="T539" s="65">
        <f>IF(C539=A_Stammdaten!$B$9,$I539-D_SAV!$U539,HLOOKUP(A_Stammdaten!$B$9-1,$V$4:$AB$2004,ROW(C539)-3,FALSE)-$U539)</f>
        <v>0</v>
      </c>
      <c r="U539" s="65">
        <f>HLOOKUP(A_Stammdaten!$B$9,$V$4:$AB$2004,ROW(C539)-3,FALSE)</f>
        <v>0</v>
      </c>
      <c r="V539" s="65">
        <f t="shared" si="635"/>
        <v>0</v>
      </c>
      <c r="W539" s="65">
        <f t="shared" si="636"/>
        <v>0</v>
      </c>
      <c r="X539" s="65">
        <f t="shared" si="637"/>
        <v>0</v>
      </c>
      <c r="Y539" s="65">
        <f t="shared" si="638"/>
        <v>0</v>
      </c>
      <c r="Z539" s="65">
        <f t="shared" si="639"/>
        <v>0</v>
      </c>
      <c r="AA539" s="65">
        <f t="shared" si="640"/>
        <v>0</v>
      </c>
      <c r="AB539" s="65">
        <f t="shared" si="641"/>
        <v>0</v>
      </c>
    </row>
    <row r="540" spans="1:28" x14ac:dyDescent="0.25">
      <c r="A540" s="61"/>
      <c r="B540" s="49"/>
      <c r="C540" s="53"/>
      <c r="D540" s="51"/>
      <c r="E540" s="51"/>
      <c r="F540" s="51"/>
      <c r="G540" s="67">
        <f t="shared" si="642"/>
        <v>0</v>
      </c>
      <c r="H540" s="49"/>
      <c r="I540" s="67">
        <f t="shared" si="643"/>
        <v>0</v>
      </c>
      <c r="J540" s="66">
        <f>IF(ISBLANK($B540),0,VLOOKUP($B540,Listen!$A$2:$C$44,2,FALSE))</f>
        <v>0</v>
      </c>
      <c r="K540" s="66">
        <f>IF(ISBLANK($B540),0,VLOOKUP($B540,Listen!$A$2:$C$44,3,FALSE))</f>
        <v>0</v>
      </c>
      <c r="L540" s="54">
        <f t="shared" si="644"/>
        <v>0</v>
      </c>
      <c r="M540" s="54">
        <f t="shared" si="662"/>
        <v>0</v>
      </c>
      <c r="N540" s="54">
        <f t="shared" si="663"/>
        <v>0</v>
      </c>
      <c r="O540" s="54">
        <f t="shared" ref="O540" si="671">N540</f>
        <v>0</v>
      </c>
      <c r="P540" s="54">
        <f t="shared" si="664"/>
        <v>0</v>
      </c>
      <c r="Q540" s="54">
        <f t="shared" si="646"/>
        <v>0</v>
      </c>
      <c r="R540" s="54">
        <f t="shared" si="647"/>
        <v>0</v>
      </c>
      <c r="S540" s="65">
        <f t="shared" si="600"/>
        <v>0</v>
      </c>
      <c r="T540" s="65">
        <f>IF(C540=A_Stammdaten!$B$9,$I540-D_SAV!$U540,HLOOKUP(A_Stammdaten!$B$9-1,$V$4:$AB$2004,ROW(C540)-3,FALSE)-$U540)</f>
        <v>0</v>
      </c>
      <c r="U540" s="65">
        <f>HLOOKUP(A_Stammdaten!$B$9,$V$4:$AB$2004,ROW(C540)-3,FALSE)</f>
        <v>0</v>
      </c>
      <c r="V540" s="65">
        <f t="shared" si="635"/>
        <v>0</v>
      </c>
      <c r="W540" s="65">
        <f t="shared" si="636"/>
        <v>0</v>
      </c>
      <c r="X540" s="65">
        <f t="shared" si="637"/>
        <v>0</v>
      </c>
      <c r="Y540" s="65">
        <f t="shared" si="638"/>
        <v>0</v>
      </c>
      <c r="Z540" s="65">
        <f t="shared" si="639"/>
        <v>0</v>
      </c>
      <c r="AA540" s="65">
        <f t="shared" si="640"/>
        <v>0</v>
      </c>
      <c r="AB540" s="65">
        <f t="shared" si="641"/>
        <v>0</v>
      </c>
    </row>
    <row r="541" spans="1:28" x14ac:dyDescent="0.25">
      <c r="A541" s="61"/>
      <c r="B541" s="49"/>
      <c r="C541" s="53"/>
      <c r="D541" s="51"/>
      <c r="E541" s="51"/>
      <c r="F541" s="51"/>
      <c r="G541" s="67">
        <f t="shared" si="642"/>
        <v>0</v>
      </c>
      <c r="H541" s="49"/>
      <c r="I541" s="67">
        <f t="shared" si="643"/>
        <v>0</v>
      </c>
      <c r="J541" s="66">
        <f>IF(ISBLANK($B541),0,VLOOKUP($B541,Listen!$A$2:$C$44,2,FALSE))</f>
        <v>0</v>
      </c>
      <c r="K541" s="66">
        <f>IF(ISBLANK($B541),0,VLOOKUP($B541,Listen!$A$2:$C$44,3,FALSE))</f>
        <v>0</v>
      </c>
      <c r="L541" s="54">
        <f t="shared" si="644"/>
        <v>0</v>
      </c>
      <c r="M541" s="54">
        <f t="shared" si="662"/>
        <v>0</v>
      </c>
      <c r="N541" s="54">
        <f t="shared" si="663"/>
        <v>0</v>
      </c>
      <c r="O541" s="54">
        <f t="shared" ref="O541" si="672">N541</f>
        <v>0</v>
      </c>
      <c r="P541" s="54">
        <f t="shared" si="664"/>
        <v>0</v>
      </c>
      <c r="Q541" s="54">
        <f t="shared" si="646"/>
        <v>0</v>
      </c>
      <c r="R541" s="54">
        <f t="shared" si="647"/>
        <v>0</v>
      </c>
      <c r="S541" s="65">
        <f t="shared" si="600"/>
        <v>0</v>
      </c>
      <c r="T541" s="65">
        <f>IF(C541=A_Stammdaten!$B$9,$I541-D_SAV!$U541,HLOOKUP(A_Stammdaten!$B$9-1,$V$4:$AB$2004,ROW(C541)-3,FALSE)-$U541)</f>
        <v>0</v>
      </c>
      <c r="U541" s="65">
        <f>HLOOKUP(A_Stammdaten!$B$9,$V$4:$AB$2004,ROW(C541)-3,FALSE)</f>
        <v>0</v>
      </c>
      <c r="V541" s="65">
        <f t="shared" si="635"/>
        <v>0</v>
      </c>
      <c r="W541" s="65">
        <f t="shared" si="636"/>
        <v>0</v>
      </c>
      <c r="X541" s="65">
        <f t="shared" si="637"/>
        <v>0</v>
      </c>
      <c r="Y541" s="65">
        <f t="shared" si="638"/>
        <v>0</v>
      </c>
      <c r="Z541" s="65">
        <f t="shared" si="639"/>
        <v>0</v>
      </c>
      <c r="AA541" s="65">
        <f t="shared" si="640"/>
        <v>0</v>
      </c>
      <c r="AB541" s="65">
        <f t="shared" si="641"/>
        <v>0</v>
      </c>
    </row>
    <row r="542" spans="1:28" x14ac:dyDescent="0.25">
      <c r="A542" s="61"/>
      <c r="B542" s="49"/>
      <c r="C542" s="53"/>
      <c r="D542" s="51"/>
      <c r="E542" s="51"/>
      <c r="F542" s="51"/>
      <c r="G542" s="67">
        <f t="shared" si="642"/>
        <v>0</v>
      </c>
      <c r="H542" s="49"/>
      <c r="I542" s="67">
        <f t="shared" si="643"/>
        <v>0</v>
      </c>
      <c r="J542" s="66">
        <f>IF(ISBLANK($B542),0,VLOOKUP($B542,Listen!$A$2:$C$44,2,FALSE))</f>
        <v>0</v>
      </c>
      <c r="K542" s="66">
        <f>IF(ISBLANK($B542),0,VLOOKUP($B542,Listen!$A$2:$C$44,3,FALSE))</f>
        <v>0</v>
      </c>
      <c r="L542" s="54">
        <f t="shared" si="644"/>
        <v>0</v>
      </c>
      <c r="M542" s="54">
        <f t="shared" si="662"/>
        <v>0</v>
      </c>
      <c r="N542" s="54">
        <f t="shared" si="663"/>
        <v>0</v>
      </c>
      <c r="O542" s="54">
        <f t="shared" ref="O542" si="673">N542</f>
        <v>0</v>
      </c>
      <c r="P542" s="54">
        <f t="shared" si="664"/>
        <v>0</v>
      </c>
      <c r="Q542" s="54">
        <f t="shared" si="646"/>
        <v>0</v>
      </c>
      <c r="R542" s="54">
        <f t="shared" si="647"/>
        <v>0</v>
      </c>
      <c r="S542" s="65">
        <f t="shared" si="600"/>
        <v>0</v>
      </c>
      <c r="T542" s="65">
        <f>IF(C542=A_Stammdaten!$B$9,$I542-D_SAV!$U542,HLOOKUP(A_Stammdaten!$B$9-1,$V$4:$AB$2004,ROW(C542)-3,FALSE)-$U542)</f>
        <v>0</v>
      </c>
      <c r="U542" s="65">
        <f>HLOOKUP(A_Stammdaten!$B$9,$V$4:$AB$2004,ROW(C542)-3,FALSE)</f>
        <v>0</v>
      </c>
      <c r="V542" s="65">
        <f t="shared" si="635"/>
        <v>0</v>
      </c>
      <c r="W542" s="65">
        <f t="shared" si="636"/>
        <v>0</v>
      </c>
      <c r="X542" s="65">
        <f t="shared" si="637"/>
        <v>0</v>
      </c>
      <c r="Y542" s="65">
        <f t="shared" si="638"/>
        <v>0</v>
      </c>
      <c r="Z542" s="65">
        <f t="shared" si="639"/>
        <v>0</v>
      </c>
      <c r="AA542" s="65">
        <f t="shared" si="640"/>
        <v>0</v>
      </c>
      <c r="AB542" s="65">
        <f t="shared" si="641"/>
        <v>0</v>
      </c>
    </row>
    <row r="543" spans="1:28" x14ac:dyDescent="0.25">
      <c r="A543" s="61"/>
      <c r="B543" s="49"/>
      <c r="C543" s="53"/>
      <c r="D543" s="51"/>
      <c r="E543" s="51"/>
      <c r="F543" s="51"/>
      <c r="G543" s="67">
        <f t="shared" si="642"/>
        <v>0</v>
      </c>
      <c r="H543" s="49"/>
      <c r="I543" s="67">
        <f t="shared" si="643"/>
        <v>0</v>
      </c>
      <c r="J543" s="66">
        <f>IF(ISBLANK($B543),0,VLOOKUP($B543,Listen!$A$2:$C$44,2,FALSE))</f>
        <v>0</v>
      </c>
      <c r="K543" s="66">
        <f>IF(ISBLANK($B543),0,VLOOKUP($B543,Listen!$A$2:$C$44,3,FALSE))</f>
        <v>0</v>
      </c>
      <c r="L543" s="54">
        <f t="shared" si="644"/>
        <v>0</v>
      </c>
      <c r="M543" s="54">
        <f t="shared" si="662"/>
        <v>0</v>
      </c>
      <c r="N543" s="54">
        <f t="shared" si="663"/>
        <v>0</v>
      </c>
      <c r="O543" s="54">
        <f t="shared" ref="O543" si="674">N543</f>
        <v>0</v>
      </c>
      <c r="P543" s="54">
        <f t="shared" si="664"/>
        <v>0</v>
      </c>
      <c r="Q543" s="54">
        <f t="shared" si="646"/>
        <v>0</v>
      </c>
      <c r="R543" s="54">
        <f t="shared" si="647"/>
        <v>0</v>
      </c>
      <c r="S543" s="65">
        <f t="shared" si="600"/>
        <v>0</v>
      </c>
      <c r="T543" s="65">
        <f>IF(C543=A_Stammdaten!$B$9,$I543-D_SAV!$U543,HLOOKUP(A_Stammdaten!$B$9-1,$V$4:$AB$2004,ROW(C543)-3,FALSE)-$U543)</f>
        <v>0</v>
      </c>
      <c r="U543" s="65">
        <f>HLOOKUP(A_Stammdaten!$B$9,$V$4:$AB$2004,ROW(C543)-3,FALSE)</f>
        <v>0</v>
      </c>
      <c r="V543" s="65">
        <f t="shared" si="635"/>
        <v>0</v>
      </c>
      <c r="W543" s="65">
        <f t="shared" si="636"/>
        <v>0</v>
      </c>
      <c r="X543" s="65">
        <f t="shared" si="637"/>
        <v>0</v>
      </c>
      <c r="Y543" s="65">
        <f t="shared" si="638"/>
        <v>0</v>
      </c>
      <c r="Z543" s="65">
        <f t="shared" si="639"/>
        <v>0</v>
      </c>
      <c r="AA543" s="65">
        <f t="shared" si="640"/>
        <v>0</v>
      </c>
      <c r="AB543" s="65">
        <f t="shared" si="641"/>
        <v>0</v>
      </c>
    </row>
    <row r="544" spans="1:28" x14ac:dyDescent="0.25">
      <c r="A544" s="61"/>
      <c r="B544" s="49"/>
      <c r="C544" s="53"/>
      <c r="D544" s="51"/>
      <c r="E544" s="51"/>
      <c r="F544" s="51"/>
      <c r="G544" s="67">
        <f t="shared" si="642"/>
        <v>0</v>
      </c>
      <c r="H544" s="49"/>
      <c r="I544" s="67">
        <f t="shared" si="643"/>
        <v>0</v>
      </c>
      <c r="J544" s="66">
        <f>IF(ISBLANK($B544),0,VLOOKUP($B544,Listen!$A$2:$C$44,2,FALSE))</f>
        <v>0</v>
      </c>
      <c r="K544" s="66">
        <f>IF(ISBLANK($B544),0,VLOOKUP($B544,Listen!$A$2:$C$44,3,FALSE))</f>
        <v>0</v>
      </c>
      <c r="L544" s="54">
        <f t="shared" si="644"/>
        <v>0</v>
      </c>
      <c r="M544" s="54">
        <f t="shared" si="662"/>
        <v>0</v>
      </c>
      <c r="N544" s="54">
        <f t="shared" si="663"/>
        <v>0</v>
      </c>
      <c r="O544" s="54">
        <f t="shared" ref="O544" si="675">N544</f>
        <v>0</v>
      </c>
      <c r="P544" s="54">
        <f t="shared" si="664"/>
        <v>0</v>
      </c>
      <c r="Q544" s="54">
        <f t="shared" si="646"/>
        <v>0</v>
      </c>
      <c r="R544" s="54">
        <f t="shared" si="647"/>
        <v>0</v>
      </c>
      <c r="S544" s="65">
        <f t="shared" si="600"/>
        <v>0</v>
      </c>
      <c r="T544" s="65">
        <f>IF(C544=A_Stammdaten!$B$9,$I544-D_SAV!$U544,HLOOKUP(A_Stammdaten!$B$9-1,$V$4:$AB$2004,ROW(C544)-3,FALSE)-$U544)</f>
        <v>0</v>
      </c>
      <c r="U544" s="65">
        <f>HLOOKUP(A_Stammdaten!$B$9,$V$4:$AB$2004,ROW(C544)-3,FALSE)</f>
        <v>0</v>
      </c>
      <c r="V544" s="65">
        <f t="shared" si="635"/>
        <v>0</v>
      </c>
      <c r="W544" s="65">
        <f t="shared" si="636"/>
        <v>0</v>
      </c>
      <c r="X544" s="65">
        <f t="shared" si="637"/>
        <v>0</v>
      </c>
      <c r="Y544" s="65">
        <f t="shared" si="638"/>
        <v>0</v>
      </c>
      <c r="Z544" s="65">
        <f t="shared" si="639"/>
        <v>0</v>
      </c>
      <c r="AA544" s="65">
        <f t="shared" si="640"/>
        <v>0</v>
      </c>
      <c r="AB544" s="65">
        <f t="shared" si="641"/>
        <v>0</v>
      </c>
    </row>
    <row r="545" spans="1:28" x14ac:dyDescent="0.25">
      <c r="A545" s="61"/>
      <c r="B545" s="49"/>
      <c r="C545" s="53"/>
      <c r="D545" s="51"/>
      <c r="E545" s="51"/>
      <c r="F545" s="51"/>
      <c r="G545" s="67">
        <f t="shared" si="642"/>
        <v>0</v>
      </c>
      <c r="H545" s="49"/>
      <c r="I545" s="67">
        <f t="shared" si="643"/>
        <v>0</v>
      </c>
      <c r="J545" s="66">
        <f>IF(ISBLANK($B545),0,VLOOKUP($B545,Listen!$A$2:$C$44,2,FALSE))</f>
        <v>0</v>
      </c>
      <c r="K545" s="66">
        <f>IF(ISBLANK($B545),0,VLOOKUP($B545,Listen!$A$2:$C$44,3,FALSE))</f>
        <v>0</v>
      </c>
      <c r="L545" s="54">
        <f t="shared" si="644"/>
        <v>0</v>
      </c>
      <c r="M545" s="54">
        <f t="shared" si="662"/>
        <v>0</v>
      </c>
      <c r="N545" s="54">
        <f t="shared" si="663"/>
        <v>0</v>
      </c>
      <c r="O545" s="54">
        <f t="shared" ref="O545" si="676">N545</f>
        <v>0</v>
      </c>
      <c r="P545" s="54">
        <f t="shared" si="664"/>
        <v>0</v>
      </c>
      <c r="Q545" s="54">
        <f t="shared" si="646"/>
        <v>0</v>
      </c>
      <c r="R545" s="54">
        <f t="shared" si="647"/>
        <v>0</v>
      </c>
      <c r="S545" s="65">
        <f t="shared" si="600"/>
        <v>0</v>
      </c>
      <c r="T545" s="65">
        <f>IF(C545=A_Stammdaten!$B$9,$I545-D_SAV!$U545,HLOOKUP(A_Stammdaten!$B$9-1,$V$4:$AB$2004,ROW(C545)-3,FALSE)-$U545)</f>
        <v>0</v>
      </c>
      <c r="U545" s="65">
        <f>HLOOKUP(A_Stammdaten!$B$9,$V$4:$AB$2004,ROW(C545)-3,FALSE)</f>
        <v>0</v>
      </c>
      <c r="V545" s="65">
        <f t="shared" si="635"/>
        <v>0</v>
      </c>
      <c r="W545" s="65">
        <f t="shared" si="636"/>
        <v>0</v>
      </c>
      <c r="X545" s="65">
        <f t="shared" si="637"/>
        <v>0</v>
      </c>
      <c r="Y545" s="65">
        <f t="shared" si="638"/>
        <v>0</v>
      </c>
      <c r="Z545" s="65">
        <f t="shared" si="639"/>
        <v>0</v>
      </c>
      <c r="AA545" s="65">
        <f t="shared" si="640"/>
        <v>0</v>
      </c>
      <c r="AB545" s="65">
        <f t="shared" si="641"/>
        <v>0</v>
      </c>
    </row>
    <row r="546" spans="1:28" x14ac:dyDescent="0.25">
      <c r="A546" s="61"/>
      <c r="B546" s="49"/>
      <c r="C546" s="53"/>
      <c r="D546" s="51"/>
      <c r="E546" s="51"/>
      <c r="F546" s="51"/>
      <c r="G546" s="67">
        <f t="shared" si="642"/>
        <v>0</v>
      </c>
      <c r="H546" s="49"/>
      <c r="I546" s="67">
        <f t="shared" si="643"/>
        <v>0</v>
      </c>
      <c r="J546" s="66">
        <f>IF(ISBLANK($B546),0,VLOOKUP($B546,Listen!$A$2:$C$44,2,FALSE))</f>
        <v>0</v>
      </c>
      <c r="K546" s="66">
        <f>IF(ISBLANK($B546),0,VLOOKUP($B546,Listen!$A$2:$C$44,3,FALSE))</f>
        <v>0</v>
      </c>
      <c r="L546" s="54">
        <f t="shared" si="644"/>
        <v>0</v>
      </c>
      <c r="M546" s="54">
        <f t="shared" si="662"/>
        <v>0</v>
      </c>
      <c r="N546" s="54">
        <f t="shared" si="663"/>
        <v>0</v>
      </c>
      <c r="O546" s="54">
        <f t="shared" ref="O546" si="677">N546</f>
        <v>0</v>
      </c>
      <c r="P546" s="54">
        <f t="shared" si="664"/>
        <v>0</v>
      </c>
      <c r="Q546" s="54">
        <f t="shared" si="646"/>
        <v>0</v>
      </c>
      <c r="R546" s="54">
        <f t="shared" si="647"/>
        <v>0</v>
      </c>
      <c r="S546" s="65">
        <f t="shared" si="600"/>
        <v>0</v>
      </c>
      <c r="T546" s="65">
        <f>IF(C546=A_Stammdaten!$B$9,$I546-D_SAV!$U546,HLOOKUP(A_Stammdaten!$B$9-1,$V$4:$AB$2004,ROW(C546)-3,FALSE)-$U546)</f>
        <v>0</v>
      </c>
      <c r="U546" s="65">
        <f>HLOOKUP(A_Stammdaten!$B$9,$V$4:$AB$2004,ROW(C546)-3,FALSE)</f>
        <v>0</v>
      </c>
      <c r="V546" s="65">
        <f t="shared" si="635"/>
        <v>0</v>
      </c>
      <c r="W546" s="65">
        <f t="shared" si="636"/>
        <v>0</v>
      </c>
      <c r="X546" s="65">
        <f t="shared" si="637"/>
        <v>0</v>
      </c>
      <c r="Y546" s="65">
        <f t="shared" si="638"/>
        <v>0</v>
      </c>
      <c r="Z546" s="65">
        <f t="shared" si="639"/>
        <v>0</v>
      </c>
      <c r="AA546" s="65">
        <f t="shared" si="640"/>
        <v>0</v>
      </c>
      <c r="AB546" s="65">
        <f t="shared" si="641"/>
        <v>0</v>
      </c>
    </row>
    <row r="547" spans="1:28" x14ac:dyDescent="0.25">
      <c r="A547" s="61"/>
      <c r="B547" s="49"/>
      <c r="C547" s="53"/>
      <c r="D547" s="51"/>
      <c r="E547" s="51"/>
      <c r="F547" s="51"/>
      <c r="G547" s="67">
        <f t="shared" si="642"/>
        <v>0</v>
      </c>
      <c r="H547" s="49"/>
      <c r="I547" s="67">
        <f t="shared" si="643"/>
        <v>0</v>
      </c>
      <c r="J547" s="66">
        <f>IF(ISBLANK($B547),0,VLOOKUP($B547,Listen!$A$2:$C$44,2,FALSE))</f>
        <v>0</v>
      </c>
      <c r="K547" s="66">
        <f>IF(ISBLANK($B547),0,VLOOKUP($B547,Listen!$A$2:$C$44,3,FALSE))</f>
        <v>0</v>
      </c>
      <c r="L547" s="54">
        <f t="shared" si="644"/>
        <v>0</v>
      </c>
      <c r="M547" s="54">
        <f t="shared" si="662"/>
        <v>0</v>
      </c>
      <c r="N547" s="54">
        <f t="shared" si="663"/>
        <v>0</v>
      </c>
      <c r="O547" s="54">
        <f t="shared" ref="O547" si="678">N547</f>
        <v>0</v>
      </c>
      <c r="P547" s="54">
        <f t="shared" si="664"/>
        <v>0</v>
      </c>
      <c r="Q547" s="54">
        <f t="shared" si="646"/>
        <v>0</v>
      </c>
      <c r="R547" s="54">
        <f t="shared" si="647"/>
        <v>0</v>
      </c>
      <c r="S547" s="65">
        <f t="shared" ref="S547:S610" si="679">U547+T547</f>
        <v>0</v>
      </c>
      <c r="T547" s="65">
        <f>IF(C547=A_Stammdaten!$B$9,$I547-D_SAV!$U547,HLOOKUP(A_Stammdaten!$B$9-1,$V$4:$AB$2004,ROW(C547)-3,FALSE)-$U547)</f>
        <v>0</v>
      </c>
      <c r="U547" s="65">
        <f>HLOOKUP(A_Stammdaten!$B$9,$V$4:$AB$2004,ROW(C547)-3,FALSE)</f>
        <v>0</v>
      </c>
      <c r="V547" s="65">
        <f t="shared" si="635"/>
        <v>0</v>
      </c>
      <c r="W547" s="65">
        <f t="shared" si="636"/>
        <v>0</v>
      </c>
      <c r="X547" s="65">
        <f t="shared" si="637"/>
        <v>0</v>
      </c>
      <c r="Y547" s="65">
        <f t="shared" si="638"/>
        <v>0</v>
      </c>
      <c r="Z547" s="65">
        <f t="shared" si="639"/>
        <v>0</v>
      </c>
      <c r="AA547" s="65">
        <f t="shared" si="640"/>
        <v>0</v>
      </c>
      <c r="AB547" s="65">
        <f t="shared" si="641"/>
        <v>0</v>
      </c>
    </row>
    <row r="548" spans="1:28" x14ac:dyDescent="0.25">
      <c r="A548" s="61"/>
      <c r="B548" s="49"/>
      <c r="C548" s="53"/>
      <c r="D548" s="51"/>
      <c r="E548" s="51"/>
      <c r="F548" s="51"/>
      <c r="G548" s="67">
        <f t="shared" si="642"/>
        <v>0</v>
      </c>
      <c r="H548" s="49"/>
      <c r="I548" s="67">
        <f t="shared" si="643"/>
        <v>0</v>
      </c>
      <c r="J548" s="66">
        <f>IF(ISBLANK($B548),0,VLOOKUP($B548,Listen!$A$2:$C$44,2,FALSE))</f>
        <v>0</v>
      </c>
      <c r="K548" s="66">
        <f>IF(ISBLANK($B548),0,VLOOKUP($B548,Listen!$A$2:$C$44,3,FALSE))</f>
        <v>0</v>
      </c>
      <c r="L548" s="54">
        <f t="shared" si="644"/>
        <v>0</v>
      </c>
      <c r="M548" s="54">
        <f t="shared" si="662"/>
        <v>0</v>
      </c>
      <c r="N548" s="54">
        <f t="shared" si="663"/>
        <v>0</v>
      </c>
      <c r="O548" s="54">
        <f t="shared" ref="O548" si="680">N548</f>
        <v>0</v>
      </c>
      <c r="P548" s="54">
        <f t="shared" si="664"/>
        <v>0</v>
      </c>
      <c r="Q548" s="54">
        <f t="shared" si="646"/>
        <v>0</v>
      </c>
      <c r="R548" s="54">
        <f t="shared" si="647"/>
        <v>0</v>
      </c>
      <c r="S548" s="65">
        <f t="shared" si="679"/>
        <v>0</v>
      </c>
      <c r="T548" s="65">
        <f>IF(C548=A_Stammdaten!$B$9,$I548-D_SAV!$U548,HLOOKUP(A_Stammdaten!$B$9-1,$V$4:$AB$2004,ROW(C548)-3,FALSE)-$U548)</f>
        <v>0</v>
      </c>
      <c r="U548" s="65">
        <f>HLOOKUP(A_Stammdaten!$B$9,$V$4:$AB$2004,ROW(C548)-3,FALSE)</f>
        <v>0</v>
      </c>
      <c r="V548" s="65">
        <f t="shared" si="635"/>
        <v>0</v>
      </c>
      <c r="W548" s="65">
        <f t="shared" si="636"/>
        <v>0</v>
      </c>
      <c r="X548" s="65">
        <f t="shared" si="637"/>
        <v>0</v>
      </c>
      <c r="Y548" s="65">
        <f t="shared" si="638"/>
        <v>0</v>
      </c>
      <c r="Z548" s="65">
        <f t="shared" si="639"/>
        <v>0</v>
      </c>
      <c r="AA548" s="65">
        <f t="shared" si="640"/>
        <v>0</v>
      </c>
      <c r="AB548" s="65">
        <f t="shared" si="641"/>
        <v>0</v>
      </c>
    </row>
    <row r="549" spans="1:28" x14ac:dyDescent="0.25">
      <c r="A549" s="61"/>
      <c r="B549" s="49"/>
      <c r="C549" s="53"/>
      <c r="D549" s="51"/>
      <c r="E549" s="51"/>
      <c r="F549" s="51"/>
      <c r="G549" s="67">
        <f t="shared" si="642"/>
        <v>0</v>
      </c>
      <c r="H549" s="49"/>
      <c r="I549" s="67">
        <f t="shared" si="643"/>
        <v>0</v>
      </c>
      <c r="J549" s="66">
        <f>IF(ISBLANK($B549),0,VLOOKUP($B549,Listen!$A$2:$C$44,2,FALSE))</f>
        <v>0</v>
      </c>
      <c r="K549" s="66">
        <f>IF(ISBLANK($B549),0,VLOOKUP($B549,Listen!$A$2:$C$44,3,FALSE))</f>
        <v>0</v>
      </c>
      <c r="L549" s="54">
        <f t="shared" si="644"/>
        <v>0</v>
      </c>
      <c r="M549" s="54">
        <f t="shared" si="662"/>
        <v>0</v>
      </c>
      <c r="N549" s="54">
        <f t="shared" si="663"/>
        <v>0</v>
      </c>
      <c r="O549" s="54">
        <f t="shared" ref="O549:P564" si="681">N549</f>
        <v>0</v>
      </c>
      <c r="P549" s="54">
        <f t="shared" si="681"/>
        <v>0</v>
      </c>
      <c r="Q549" s="54">
        <f t="shared" si="646"/>
        <v>0</v>
      </c>
      <c r="R549" s="54">
        <f t="shared" si="647"/>
        <v>0</v>
      </c>
      <c r="S549" s="65">
        <f t="shared" si="679"/>
        <v>0</v>
      </c>
      <c r="T549" s="65">
        <f>IF(C549=A_Stammdaten!$B$9,$I549-D_SAV!$U549,HLOOKUP(A_Stammdaten!$B$9-1,$V$4:$AB$2004,ROW(C549)-3,FALSE)-$U549)</f>
        <v>0</v>
      </c>
      <c r="U549" s="65">
        <f>HLOOKUP(A_Stammdaten!$B$9,$V$4:$AB$2004,ROW(C549)-3,FALSE)</f>
        <v>0</v>
      </c>
      <c r="V549" s="65">
        <f t="shared" si="635"/>
        <v>0</v>
      </c>
      <c r="W549" s="65">
        <f t="shared" si="636"/>
        <v>0</v>
      </c>
      <c r="X549" s="65">
        <f t="shared" si="637"/>
        <v>0</v>
      </c>
      <c r="Y549" s="65">
        <f t="shared" si="638"/>
        <v>0</v>
      </c>
      <c r="Z549" s="65">
        <f t="shared" si="639"/>
        <v>0</v>
      </c>
      <c r="AA549" s="65">
        <f t="shared" si="640"/>
        <v>0</v>
      </c>
      <c r="AB549" s="65">
        <f t="shared" si="641"/>
        <v>0</v>
      </c>
    </row>
    <row r="550" spans="1:28" x14ac:dyDescent="0.25">
      <c r="A550" s="61"/>
      <c r="B550" s="49"/>
      <c r="C550" s="53"/>
      <c r="D550" s="51"/>
      <c r="E550" s="51"/>
      <c r="F550" s="51"/>
      <c r="G550" s="67">
        <f t="shared" si="642"/>
        <v>0</v>
      </c>
      <c r="H550" s="49"/>
      <c r="I550" s="67">
        <f t="shared" si="643"/>
        <v>0</v>
      </c>
      <c r="J550" s="66">
        <f>IF(ISBLANK($B550),0,VLOOKUP($B550,Listen!$A$2:$C$44,2,FALSE))</f>
        <v>0</v>
      </c>
      <c r="K550" s="66">
        <f>IF(ISBLANK($B550),0,VLOOKUP($B550,Listen!$A$2:$C$44,3,FALSE))</f>
        <v>0</v>
      </c>
      <c r="L550" s="54">
        <f t="shared" si="644"/>
        <v>0</v>
      </c>
      <c r="M550" s="54">
        <f t="shared" si="662"/>
        <v>0</v>
      </c>
      <c r="N550" s="54">
        <f t="shared" si="663"/>
        <v>0</v>
      </c>
      <c r="O550" s="54">
        <f t="shared" ref="O550" si="682">N550</f>
        <v>0</v>
      </c>
      <c r="P550" s="54">
        <f t="shared" si="681"/>
        <v>0</v>
      </c>
      <c r="Q550" s="54">
        <f t="shared" si="646"/>
        <v>0</v>
      </c>
      <c r="R550" s="54">
        <f t="shared" si="647"/>
        <v>0</v>
      </c>
      <c r="S550" s="65">
        <f t="shared" si="679"/>
        <v>0</v>
      </c>
      <c r="T550" s="65">
        <f>IF(C550=A_Stammdaten!$B$9,$I550-D_SAV!$U550,HLOOKUP(A_Stammdaten!$B$9-1,$V$4:$AB$2004,ROW(C550)-3,FALSE)-$U550)</f>
        <v>0</v>
      </c>
      <c r="U550" s="65">
        <f>HLOOKUP(A_Stammdaten!$B$9,$V$4:$AB$2004,ROW(C550)-3,FALSE)</f>
        <v>0</v>
      </c>
      <c r="V550" s="65">
        <f t="shared" si="635"/>
        <v>0</v>
      </c>
      <c r="W550" s="65">
        <f t="shared" si="636"/>
        <v>0</v>
      </c>
      <c r="X550" s="65">
        <f t="shared" si="637"/>
        <v>0</v>
      </c>
      <c r="Y550" s="65">
        <f t="shared" si="638"/>
        <v>0</v>
      </c>
      <c r="Z550" s="65">
        <f t="shared" si="639"/>
        <v>0</v>
      </c>
      <c r="AA550" s="65">
        <f t="shared" si="640"/>
        <v>0</v>
      </c>
      <c r="AB550" s="65">
        <f t="shared" si="641"/>
        <v>0</v>
      </c>
    </row>
    <row r="551" spans="1:28" x14ac:dyDescent="0.25">
      <c r="A551" s="61"/>
      <c r="B551" s="49"/>
      <c r="C551" s="53"/>
      <c r="D551" s="51"/>
      <c r="E551" s="51"/>
      <c r="F551" s="51"/>
      <c r="G551" s="67">
        <f t="shared" si="642"/>
        <v>0</v>
      </c>
      <c r="H551" s="49"/>
      <c r="I551" s="67">
        <f t="shared" si="643"/>
        <v>0</v>
      </c>
      <c r="J551" s="66">
        <f>IF(ISBLANK($B551),0,VLOOKUP($B551,Listen!$A$2:$C$44,2,FALSE))</f>
        <v>0</v>
      </c>
      <c r="K551" s="66">
        <f>IF(ISBLANK($B551),0,VLOOKUP($B551,Listen!$A$2:$C$44,3,FALSE))</f>
        <v>0</v>
      </c>
      <c r="L551" s="54">
        <f t="shared" si="644"/>
        <v>0</v>
      </c>
      <c r="M551" s="54">
        <f t="shared" si="662"/>
        <v>0</v>
      </c>
      <c r="N551" s="54">
        <f t="shared" si="663"/>
        <v>0</v>
      </c>
      <c r="O551" s="54">
        <f t="shared" ref="O551" si="683">N551</f>
        <v>0</v>
      </c>
      <c r="P551" s="54">
        <f t="shared" si="681"/>
        <v>0</v>
      </c>
      <c r="Q551" s="54">
        <f t="shared" si="646"/>
        <v>0</v>
      </c>
      <c r="R551" s="54">
        <f t="shared" si="647"/>
        <v>0</v>
      </c>
      <c r="S551" s="65">
        <f t="shared" si="679"/>
        <v>0</v>
      </c>
      <c r="T551" s="65">
        <f>IF(C551=A_Stammdaten!$B$9,$I551-D_SAV!$U551,HLOOKUP(A_Stammdaten!$B$9-1,$V$4:$AB$2004,ROW(C551)-3,FALSE)-$U551)</f>
        <v>0</v>
      </c>
      <c r="U551" s="65">
        <f>HLOOKUP(A_Stammdaten!$B$9,$V$4:$AB$2004,ROW(C551)-3,FALSE)</f>
        <v>0</v>
      </c>
      <c r="V551" s="65">
        <f t="shared" si="635"/>
        <v>0</v>
      </c>
      <c r="W551" s="65">
        <f t="shared" si="636"/>
        <v>0</v>
      </c>
      <c r="X551" s="65">
        <f t="shared" si="637"/>
        <v>0</v>
      </c>
      <c r="Y551" s="65">
        <f t="shared" si="638"/>
        <v>0</v>
      </c>
      <c r="Z551" s="65">
        <f t="shared" si="639"/>
        <v>0</v>
      </c>
      <c r="AA551" s="65">
        <f t="shared" si="640"/>
        <v>0</v>
      </c>
      <c r="AB551" s="65">
        <f t="shared" si="641"/>
        <v>0</v>
      </c>
    </row>
    <row r="552" spans="1:28" x14ac:dyDescent="0.25">
      <c r="A552" s="61"/>
      <c r="B552" s="49"/>
      <c r="C552" s="53"/>
      <c r="D552" s="51"/>
      <c r="E552" s="51"/>
      <c r="F552" s="51"/>
      <c r="G552" s="67">
        <f t="shared" si="642"/>
        <v>0</v>
      </c>
      <c r="H552" s="49"/>
      <c r="I552" s="67">
        <f t="shared" si="643"/>
        <v>0</v>
      </c>
      <c r="J552" s="66">
        <f>IF(ISBLANK($B552),0,VLOOKUP($B552,Listen!$A$2:$C$44,2,FALSE))</f>
        <v>0</v>
      </c>
      <c r="K552" s="66">
        <f>IF(ISBLANK($B552),0,VLOOKUP($B552,Listen!$A$2:$C$44,3,FALSE))</f>
        <v>0</v>
      </c>
      <c r="L552" s="54">
        <f t="shared" si="644"/>
        <v>0</v>
      </c>
      <c r="M552" s="54">
        <f t="shared" si="662"/>
        <v>0</v>
      </c>
      <c r="N552" s="54">
        <f t="shared" si="663"/>
        <v>0</v>
      </c>
      <c r="O552" s="54">
        <f t="shared" ref="O552" si="684">N552</f>
        <v>0</v>
      </c>
      <c r="P552" s="54">
        <f t="shared" si="681"/>
        <v>0</v>
      </c>
      <c r="Q552" s="54">
        <f t="shared" si="646"/>
        <v>0</v>
      </c>
      <c r="R552" s="54">
        <f t="shared" si="647"/>
        <v>0</v>
      </c>
      <c r="S552" s="65">
        <f t="shared" si="679"/>
        <v>0</v>
      </c>
      <c r="T552" s="65">
        <f>IF(C552=A_Stammdaten!$B$9,$I552-D_SAV!$U552,HLOOKUP(A_Stammdaten!$B$9-1,$V$4:$AB$2004,ROW(C552)-3,FALSE)-$U552)</f>
        <v>0</v>
      </c>
      <c r="U552" s="65">
        <f>HLOOKUP(A_Stammdaten!$B$9,$V$4:$AB$2004,ROW(C552)-3,FALSE)</f>
        <v>0</v>
      </c>
      <c r="V552" s="65">
        <f t="shared" si="635"/>
        <v>0</v>
      </c>
      <c r="W552" s="65">
        <f t="shared" si="636"/>
        <v>0</v>
      </c>
      <c r="X552" s="65">
        <f t="shared" si="637"/>
        <v>0</v>
      </c>
      <c r="Y552" s="65">
        <f t="shared" si="638"/>
        <v>0</v>
      </c>
      <c r="Z552" s="65">
        <f t="shared" si="639"/>
        <v>0</v>
      </c>
      <c r="AA552" s="65">
        <f t="shared" si="640"/>
        <v>0</v>
      </c>
      <c r="AB552" s="65">
        <f t="shared" si="641"/>
        <v>0</v>
      </c>
    </row>
    <row r="553" spans="1:28" x14ac:dyDescent="0.25">
      <c r="A553" s="61"/>
      <c r="B553" s="49"/>
      <c r="C553" s="53"/>
      <c r="D553" s="51"/>
      <c r="E553" s="51"/>
      <c r="F553" s="51"/>
      <c r="G553" s="67">
        <f t="shared" si="642"/>
        <v>0</v>
      </c>
      <c r="H553" s="49"/>
      <c r="I553" s="67">
        <f t="shared" si="643"/>
        <v>0</v>
      </c>
      <c r="J553" s="66">
        <f>IF(ISBLANK($B553),0,VLOOKUP($B553,Listen!$A$2:$C$44,2,FALSE))</f>
        <v>0</v>
      </c>
      <c r="K553" s="66">
        <f>IF(ISBLANK($B553),0,VLOOKUP($B553,Listen!$A$2:$C$44,3,FALSE))</f>
        <v>0</v>
      </c>
      <c r="L553" s="54">
        <f t="shared" si="644"/>
        <v>0</v>
      </c>
      <c r="M553" s="54">
        <f t="shared" si="662"/>
        <v>0</v>
      </c>
      <c r="N553" s="54">
        <f t="shared" si="663"/>
        <v>0</v>
      </c>
      <c r="O553" s="54">
        <f t="shared" ref="O553" si="685">N553</f>
        <v>0</v>
      </c>
      <c r="P553" s="54">
        <f t="shared" si="681"/>
        <v>0</v>
      </c>
      <c r="Q553" s="54">
        <f t="shared" si="646"/>
        <v>0</v>
      </c>
      <c r="R553" s="54">
        <f t="shared" si="647"/>
        <v>0</v>
      </c>
      <c r="S553" s="65">
        <f t="shared" si="679"/>
        <v>0</v>
      </c>
      <c r="T553" s="65">
        <f>IF(C553=A_Stammdaten!$B$9,$I553-D_SAV!$U553,HLOOKUP(A_Stammdaten!$B$9-1,$V$4:$AB$2004,ROW(C553)-3,FALSE)-$U553)</f>
        <v>0</v>
      </c>
      <c r="U553" s="65">
        <f>HLOOKUP(A_Stammdaten!$B$9,$V$4:$AB$2004,ROW(C553)-3,FALSE)</f>
        <v>0</v>
      </c>
      <c r="V553" s="65">
        <f t="shared" si="635"/>
        <v>0</v>
      </c>
      <c r="W553" s="65">
        <f t="shared" si="636"/>
        <v>0</v>
      </c>
      <c r="X553" s="65">
        <f t="shared" si="637"/>
        <v>0</v>
      </c>
      <c r="Y553" s="65">
        <f t="shared" si="638"/>
        <v>0</v>
      </c>
      <c r="Z553" s="65">
        <f t="shared" si="639"/>
        <v>0</v>
      </c>
      <c r="AA553" s="65">
        <f t="shared" si="640"/>
        <v>0</v>
      </c>
      <c r="AB553" s="65">
        <f t="shared" si="641"/>
        <v>0</v>
      </c>
    </row>
    <row r="554" spans="1:28" x14ac:dyDescent="0.25">
      <c r="A554" s="61"/>
      <c r="B554" s="49"/>
      <c r="C554" s="53"/>
      <c r="D554" s="51"/>
      <c r="E554" s="51"/>
      <c r="F554" s="51"/>
      <c r="G554" s="67">
        <f t="shared" si="642"/>
        <v>0</v>
      </c>
      <c r="H554" s="49"/>
      <c r="I554" s="67">
        <f t="shared" si="643"/>
        <v>0</v>
      </c>
      <c r="J554" s="66">
        <f>IF(ISBLANK($B554),0,VLOOKUP($B554,Listen!$A$2:$C$44,2,FALSE))</f>
        <v>0</v>
      </c>
      <c r="K554" s="66">
        <f>IF(ISBLANK($B554),0,VLOOKUP($B554,Listen!$A$2:$C$44,3,FALSE))</f>
        <v>0</v>
      </c>
      <c r="L554" s="54">
        <f t="shared" si="644"/>
        <v>0</v>
      </c>
      <c r="M554" s="54">
        <f t="shared" si="662"/>
        <v>0</v>
      </c>
      <c r="N554" s="54">
        <f t="shared" si="663"/>
        <v>0</v>
      </c>
      <c r="O554" s="54">
        <f t="shared" ref="O554" si="686">N554</f>
        <v>0</v>
      </c>
      <c r="P554" s="54">
        <f t="shared" si="681"/>
        <v>0</v>
      </c>
      <c r="Q554" s="54">
        <f t="shared" si="646"/>
        <v>0</v>
      </c>
      <c r="R554" s="54">
        <f t="shared" si="647"/>
        <v>0</v>
      </c>
      <c r="S554" s="65">
        <f t="shared" si="679"/>
        <v>0</v>
      </c>
      <c r="T554" s="65">
        <f>IF(C554=A_Stammdaten!$B$9,$I554-D_SAV!$U554,HLOOKUP(A_Stammdaten!$B$9-1,$V$4:$AB$2004,ROW(C554)-3,FALSE)-$U554)</f>
        <v>0</v>
      </c>
      <c r="U554" s="65">
        <f>HLOOKUP(A_Stammdaten!$B$9,$V$4:$AB$2004,ROW(C554)-3,FALSE)</f>
        <v>0</v>
      </c>
      <c r="V554" s="65">
        <f t="shared" si="635"/>
        <v>0</v>
      </c>
      <c r="W554" s="65">
        <f t="shared" si="636"/>
        <v>0</v>
      </c>
      <c r="X554" s="65">
        <f t="shared" si="637"/>
        <v>0</v>
      </c>
      <c r="Y554" s="65">
        <f t="shared" si="638"/>
        <v>0</v>
      </c>
      <c r="Z554" s="65">
        <f t="shared" si="639"/>
        <v>0</v>
      </c>
      <c r="AA554" s="65">
        <f t="shared" si="640"/>
        <v>0</v>
      </c>
      <c r="AB554" s="65">
        <f t="shared" si="641"/>
        <v>0</v>
      </c>
    </row>
    <row r="555" spans="1:28" x14ac:dyDescent="0.25">
      <c r="A555" s="61"/>
      <c r="B555" s="49"/>
      <c r="C555" s="53"/>
      <c r="D555" s="51"/>
      <c r="E555" s="51"/>
      <c r="F555" s="51"/>
      <c r="G555" s="67">
        <f t="shared" si="642"/>
        <v>0</v>
      </c>
      <c r="H555" s="49"/>
      <c r="I555" s="67">
        <f t="shared" si="643"/>
        <v>0</v>
      </c>
      <c r="J555" s="66">
        <f>IF(ISBLANK($B555),0,VLOOKUP($B555,Listen!$A$2:$C$44,2,FALSE))</f>
        <v>0</v>
      </c>
      <c r="K555" s="66">
        <f>IF(ISBLANK($B555),0,VLOOKUP($B555,Listen!$A$2:$C$44,3,FALSE))</f>
        <v>0</v>
      </c>
      <c r="L555" s="54">
        <f t="shared" si="644"/>
        <v>0</v>
      </c>
      <c r="M555" s="54">
        <f t="shared" si="662"/>
        <v>0</v>
      </c>
      <c r="N555" s="54">
        <f t="shared" si="663"/>
        <v>0</v>
      </c>
      <c r="O555" s="54">
        <f t="shared" ref="O555" si="687">N555</f>
        <v>0</v>
      </c>
      <c r="P555" s="54">
        <f t="shared" si="681"/>
        <v>0</v>
      </c>
      <c r="Q555" s="54">
        <f t="shared" si="646"/>
        <v>0</v>
      </c>
      <c r="R555" s="54">
        <f t="shared" si="647"/>
        <v>0</v>
      </c>
      <c r="S555" s="65">
        <f t="shared" si="679"/>
        <v>0</v>
      </c>
      <c r="T555" s="65">
        <f>IF(C555=A_Stammdaten!$B$9,$I555-D_SAV!$U555,HLOOKUP(A_Stammdaten!$B$9-1,$V$4:$AB$2004,ROW(C555)-3,FALSE)-$U555)</f>
        <v>0</v>
      </c>
      <c r="U555" s="65">
        <f>HLOOKUP(A_Stammdaten!$B$9,$V$4:$AB$2004,ROW(C555)-3,FALSE)</f>
        <v>0</v>
      </c>
      <c r="V555" s="65">
        <f t="shared" si="635"/>
        <v>0</v>
      </c>
      <c r="W555" s="65">
        <f t="shared" si="636"/>
        <v>0</v>
      </c>
      <c r="X555" s="65">
        <f t="shared" si="637"/>
        <v>0</v>
      </c>
      <c r="Y555" s="65">
        <f t="shared" si="638"/>
        <v>0</v>
      </c>
      <c r="Z555" s="65">
        <f t="shared" si="639"/>
        <v>0</v>
      </c>
      <c r="AA555" s="65">
        <f t="shared" si="640"/>
        <v>0</v>
      </c>
      <c r="AB555" s="65">
        <f t="shared" si="641"/>
        <v>0</v>
      </c>
    </row>
    <row r="556" spans="1:28" x14ac:dyDescent="0.25">
      <c r="A556" s="61"/>
      <c r="B556" s="49"/>
      <c r="C556" s="53"/>
      <c r="D556" s="51"/>
      <c r="E556" s="51"/>
      <c r="F556" s="51"/>
      <c r="G556" s="67">
        <f t="shared" si="642"/>
        <v>0</v>
      </c>
      <c r="H556" s="49"/>
      <c r="I556" s="67">
        <f t="shared" si="643"/>
        <v>0</v>
      </c>
      <c r="J556" s="66">
        <f>IF(ISBLANK($B556),0,VLOOKUP($B556,Listen!$A$2:$C$44,2,FALSE))</f>
        <v>0</v>
      </c>
      <c r="K556" s="66">
        <f>IF(ISBLANK($B556),0,VLOOKUP($B556,Listen!$A$2:$C$44,3,FALSE))</f>
        <v>0</v>
      </c>
      <c r="L556" s="54">
        <f t="shared" si="644"/>
        <v>0</v>
      </c>
      <c r="M556" s="54">
        <f t="shared" si="662"/>
        <v>0</v>
      </c>
      <c r="N556" s="54">
        <f t="shared" si="663"/>
        <v>0</v>
      </c>
      <c r="O556" s="54">
        <f t="shared" ref="O556" si="688">N556</f>
        <v>0</v>
      </c>
      <c r="P556" s="54">
        <f t="shared" si="681"/>
        <v>0</v>
      </c>
      <c r="Q556" s="54">
        <f t="shared" si="646"/>
        <v>0</v>
      </c>
      <c r="R556" s="54">
        <f t="shared" si="647"/>
        <v>0</v>
      </c>
      <c r="S556" s="65">
        <f t="shared" si="679"/>
        <v>0</v>
      </c>
      <c r="T556" s="65">
        <f>IF(C556=A_Stammdaten!$B$9,$I556-D_SAV!$U556,HLOOKUP(A_Stammdaten!$B$9-1,$V$4:$AB$2004,ROW(C556)-3,FALSE)-$U556)</f>
        <v>0</v>
      </c>
      <c r="U556" s="65">
        <f>HLOOKUP(A_Stammdaten!$B$9,$V$4:$AB$2004,ROW(C556)-3,FALSE)</f>
        <v>0</v>
      </c>
      <c r="V556" s="65">
        <f t="shared" si="635"/>
        <v>0</v>
      </c>
      <c r="W556" s="65">
        <f t="shared" si="636"/>
        <v>0</v>
      </c>
      <c r="X556" s="65">
        <f t="shared" si="637"/>
        <v>0</v>
      </c>
      <c r="Y556" s="65">
        <f t="shared" si="638"/>
        <v>0</v>
      </c>
      <c r="Z556" s="65">
        <f t="shared" si="639"/>
        <v>0</v>
      </c>
      <c r="AA556" s="65">
        <f t="shared" si="640"/>
        <v>0</v>
      </c>
      <c r="AB556" s="65">
        <f t="shared" si="641"/>
        <v>0</v>
      </c>
    </row>
    <row r="557" spans="1:28" x14ac:dyDescent="0.25">
      <c r="A557" s="61"/>
      <c r="B557" s="49"/>
      <c r="C557" s="53"/>
      <c r="D557" s="51"/>
      <c r="E557" s="51"/>
      <c r="F557" s="51"/>
      <c r="G557" s="67">
        <f t="shared" si="642"/>
        <v>0</v>
      </c>
      <c r="H557" s="49"/>
      <c r="I557" s="67">
        <f t="shared" si="643"/>
        <v>0</v>
      </c>
      <c r="J557" s="66">
        <f>IF(ISBLANK($B557),0,VLOOKUP($B557,Listen!$A$2:$C$44,2,FALSE))</f>
        <v>0</v>
      </c>
      <c r="K557" s="66">
        <f>IF(ISBLANK($B557),0,VLOOKUP($B557,Listen!$A$2:$C$44,3,FALSE))</f>
        <v>0</v>
      </c>
      <c r="L557" s="54">
        <f t="shared" si="644"/>
        <v>0</v>
      </c>
      <c r="M557" s="54">
        <f t="shared" si="662"/>
        <v>0</v>
      </c>
      <c r="N557" s="54">
        <f t="shared" si="663"/>
        <v>0</v>
      </c>
      <c r="O557" s="54">
        <f t="shared" ref="O557" si="689">N557</f>
        <v>0</v>
      </c>
      <c r="P557" s="54">
        <f t="shared" si="681"/>
        <v>0</v>
      </c>
      <c r="Q557" s="54">
        <f t="shared" si="646"/>
        <v>0</v>
      </c>
      <c r="R557" s="54">
        <f t="shared" si="647"/>
        <v>0</v>
      </c>
      <c r="S557" s="65">
        <f t="shared" si="679"/>
        <v>0</v>
      </c>
      <c r="T557" s="65">
        <f>IF(C557=A_Stammdaten!$B$9,$I557-D_SAV!$U557,HLOOKUP(A_Stammdaten!$B$9-1,$V$4:$AB$2004,ROW(C557)-3,FALSE)-$U557)</f>
        <v>0</v>
      </c>
      <c r="U557" s="65">
        <f>HLOOKUP(A_Stammdaten!$B$9,$V$4:$AB$2004,ROW(C557)-3,FALSE)</f>
        <v>0</v>
      </c>
      <c r="V557" s="65">
        <f t="shared" si="635"/>
        <v>0</v>
      </c>
      <c r="W557" s="65">
        <f t="shared" si="636"/>
        <v>0</v>
      </c>
      <c r="X557" s="65">
        <f t="shared" si="637"/>
        <v>0</v>
      </c>
      <c r="Y557" s="65">
        <f t="shared" si="638"/>
        <v>0</v>
      </c>
      <c r="Z557" s="65">
        <f t="shared" si="639"/>
        <v>0</v>
      </c>
      <c r="AA557" s="65">
        <f t="shared" si="640"/>
        <v>0</v>
      </c>
      <c r="AB557" s="65">
        <f t="shared" si="641"/>
        <v>0</v>
      </c>
    </row>
    <row r="558" spans="1:28" x14ac:dyDescent="0.25">
      <c r="A558" s="61"/>
      <c r="B558" s="49"/>
      <c r="C558" s="53"/>
      <c r="D558" s="51"/>
      <c r="E558" s="51"/>
      <c r="F558" s="51"/>
      <c r="G558" s="67">
        <f t="shared" si="642"/>
        <v>0</v>
      </c>
      <c r="H558" s="49"/>
      <c r="I558" s="67">
        <f t="shared" si="643"/>
        <v>0</v>
      </c>
      <c r="J558" s="66">
        <f>IF(ISBLANK($B558),0,VLOOKUP($B558,Listen!$A$2:$C$44,2,FALSE))</f>
        <v>0</v>
      </c>
      <c r="K558" s="66">
        <f>IF(ISBLANK($B558),0,VLOOKUP($B558,Listen!$A$2:$C$44,3,FALSE))</f>
        <v>0</v>
      </c>
      <c r="L558" s="54">
        <f t="shared" si="644"/>
        <v>0</v>
      </c>
      <c r="M558" s="54">
        <f t="shared" si="662"/>
        <v>0</v>
      </c>
      <c r="N558" s="54">
        <f t="shared" si="663"/>
        <v>0</v>
      </c>
      <c r="O558" s="54">
        <f t="shared" ref="O558" si="690">N558</f>
        <v>0</v>
      </c>
      <c r="P558" s="54">
        <f t="shared" si="681"/>
        <v>0</v>
      </c>
      <c r="Q558" s="54">
        <f t="shared" si="646"/>
        <v>0</v>
      </c>
      <c r="R558" s="54">
        <f t="shared" si="647"/>
        <v>0</v>
      </c>
      <c r="S558" s="65">
        <f t="shared" si="679"/>
        <v>0</v>
      </c>
      <c r="T558" s="65">
        <f>IF(C558=A_Stammdaten!$B$9,$I558-D_SAV!$U558,HLOOKUP(A_Stammdaten!$B$9-1,$V$4:$AB$2004,ROW(C558)-3,FALSE)-$U558)</f>
        <v>0</v>
      </c>
      <c r="U558" s="65">
        <f>HLOOKUP(A_Stammdaten!$B$9,$V$4:$AB$2004,ROW(C558)-3,FALSE)</f>
        <v>0</v>
      </c>
      <c r="V558" s="65">
        <f t="shared" si="635"/>
        <v>0</v>
      </c>
      <c r="W558" s="65">
        <f t="shared" si="636"/>
        <v>0</v>
      </c>
      <c r="X558" s="65">
        <f t="shared" si="637"/>
        <v>0</v>
      </c>
      <c r="Y558" s="65">
        <f t="shared" si="638"/>
        <v>0</v>
      </c>
      <c r="Z558" s="65">
        <f t="shared" si="639"/>
        <v>0</v>
      </c>
      <c r="AA558" s="65">
        <f t="shared" si="640"/>
        <v>0</v>
      </c>
      <c r="AB558" s="65">
        <f t="shared" si="641"/>
        <v>0</v>
      </c>
    </row>
    <row r="559" spans="1:28" x14ac:dyDescent="0.25">
      <c r="A559" s="61"/>
      <c r="B559" s="49"/>
      <c r="C559" s="53"/>
      <c r="D559" s="51"/>
      <c r="E559" s="51"/>
      <c r="F559" s="51"/>
      <c r="G559" s="67">
        <f t="shared" si="642"/>
        <v>0</v>
      </c>
      <c r="H559" s="49"/>
      <c r="I559" s="67">
        <f t="shared" si="643"/>
        <v>0</v>
      </c>
      <c r="J559" s="66">
        <f>IF(ISBLANK($B559),0,VLOOKUP($B559,Listen!$A$2:$C$44,2,FALSE))</f>
        <v>0</v>
      </c>
      <c r="K559" s="66">
        <f>IF(ISBLANK($B559),0,VLOOKUP($B559,Listen!$A$2:$C$44,3,FALSE))</f>
        <v>0</v>
      </c>
      <c r="L559" s="54">
        <f t="shared" si="644"/>
        <v>0</v>
      </c>
      <c r="M559" s="54">
        <f t="shared" si="662"/>
        <v>0</v>
      </c>
      <c r="N559" s="54">
        <f t="shared" si="663"/>
        <v>0</v>
      </c>
      <c r="O559" s="54">
        <f t="shared" ref="O559" si="691">N559</f>
        <v>0</v>
      </c>
      <c r="P559" s="54">
        <f t="shared" si="681"/>
        <v>0</v>
      </c>
      <c r="Q559" s="54">
        <f t="shared" si="646"/>
        <v>0</v>
      </c>
      <c r="R559" s="54">
        <f t="shared" si="647"/>
        <v>0</v>
      </c>
      <c r="S559" s="65">
        <f t="shared" si="679"/>
        <v>0</v>
      </c>
      <c r="T559" s="65">
        <f>IF(C559=A_Stammdaten!$B$9,$I559-D_SAV!$U559,HLOOKUP(A_Stammdaten!$B$9-1,$V$4:$AB$2004,ROW(C559)-3,FALSE)-$U559)</f>
        <v>0</v>
      </c>
      <c r="U559" s="65">
        <f>HLOOKUP(A_Stammdaten!$B$9,$V$4:$AB$2004,ROW(C559)-3,FALSE)</f>
        <v>0</v>
      </c>
      <c r="V559" s="65">
        <f t="shared" si="635"/>
        <v>0</v>
      </c>
      <c r="W559" s="65">
        <f t="shared" si="636"/>
        <v>0</v>
      </c>
      <c r="X559" s="65">
        <f t="shared" si="637"/>
        <v>0</v>
      </c>
      <c r="Y559" s="65">
        <f t="shared" si="638"/>
        <v>0</v>
      </c>
      <c r="Z559" s="65">
        <f t="shared" si="639"/>
        <v>0</v>
      </c>
      <c r="AA559" s="65">
        <f t="shared" si="640"/>
        <v>0</v>
      </c>
      <c r="AB559" s="65">
        <f t="shared" si="641"/>
        <v>0</v>
      </c>
    </row>
    <row r="560" spans="1:28" x14ac:dyDescent="0.25">
      <c r="A560" s="61"/>
      <c r="B560" s="49"/>
      <c r="C560" s="53"/>
      <c r="D560" s="51"/>
      <c r="E560" s="51"/>
      <c r="F560" s="51"/>
      <c r="G560" s="67">
        <f t="shared" si="642"/>
        <v>0</v>
      </c>
      <c r="H560" s="49"/>
      <c r="I560" s="67">
        <f t="shared" si="643"/>
        <v>0</v>
      </c>
      <c r="J560" s="66">
        <f>IF(ISBLANK($B560),0,VLOOKUP($B560,Listen!$A$2:$C$44,2,FALSE))</f>
        <v>0</v>
      </c>
      <c r="K560" s="66">
        <f>IF(ISBLANK($B560),0,VLOOKUP($B560,Listen!$A$2:$C$44,3,FALSE))</f>
        <v>0</v>
      </c>
      <c r="L560" s="54">
        <f t="shared" si="644"/>
        <v>0</v>
      </c>
      <c r="M560" s="54">
        <f t="shared" si="662"/>
        <v>0</v>
      </c>
      <c r="N560" s="54">
        <f t="shared" si="663"/>
        <v>0</v>
      </c>
      <c r="O560" s="54">
        <f t="shared" ref="O560" si="692">N560</f>
        <v>0</v>
      </c>
      <c r="P560" s="54">
        <f t="shared" si="681"/>
        <v>0</v>
      </c>
      <c r="Q560" s="54">
        <f t="shared" si="646"/>
        <v>0</v>
      </c>
      <c r="R560" s="54">
        <f t="shared" si="647"/>
        <v>0</v>
      </c>
      <c r="S560" s="65">
        <f t="shared" si="679"/>
        <v>0</v>
      </c>
      <c r="T560" s="65">
        <f>IF(C560=A_Stammdaten!$B$9,$I560-D_SAV!$U560,HLOOKUP(A_Stammdaten!$B$9-1,$V$4:$AB$2004,ROW(C560)-3,FALSE)-$U560)</f>
        <v>0</v>
      </c>
      <c r="U560" s="65">
        <f>HLOOKUP(A_Stammdaten!$B$9,$V$4:$AB$2004,ROW(C560)-3,FALSE)</f>
        <v>0</v>
      </c>
      <c r="V560" s="65">
        <f t="shared" si="635"/>
        <v>0</v>
      </c>
      <c r="W560" s="65">
        <f t="shared" si="636"/>
        <v>0</v>
      </c>
      <c r="X560" s="65">
        <f t="shared" si="637"/>
        <v>0</v>
      </c>
      <c r="Y560" s="65">
        <f t="shared" si="638"/>
        <v>0</v>
      </c>
      <c r="Z560" s="65">
        <f t="shared" si="639"/>
        <v>0</v>
      </c>
      <c r="AA560" s="65">
        <f t="shared" si="640"/>
        <v>0</v>
      </c>
      <c r="AB560" s="65">
        <f t="shared" si="641"/>
        <v>0</v>
      </c>
    </row>
    <row r="561" spans="1:28" x14ac:dyDescent="0.25">
      <c r="A561" s="61"/>
      <c r="B561" s="49"/>
      <c r="C561" s="53"/>
      <c r="D561" s="51"/>
      <c r="E561" s="51"/>
      <c r="F561" s="51"/>
      <c r="G561" s="67">
        <f t="shared" si="642"/>
        <v>0</v>
      </c>
      <c r="H561" s="49"/>
      <c r="I561" s="67">
        <f t="shared" si="643"/>
        <v>0</v>
      </c>
      <c r="J561" s="66">
        <f>IF(ISBLANK($B561),0,VLOOKUP($B561,Listen!$A$2:$C$44,2,FALSE))</f>
        <v>0</v>
      </c>
      <c r="K561" s="66">
        <f>IF(ISBLANK($B561),0,VLOOKUP($B561,Listen!$A$2:$C$44,3,FALSE))</f>
        <v>0</v>
      </c>
      <c r="L561" s="54">
        <f t="shared" si="644"/>
        <v>0</v>
      </c>
      <c r="M561" s="54">
        <f t="shared" si="662"/>
        <v>0</v>
      </c>
      <c r="N561" s="54">
        <f t="shared" si="663"/>
        <v>0</v>
      </c>
      <c r="O561" s="54">
        <f t="shared" ref="O561" si="693">N561</f>
        <v>0</v>
      </c>
      <c r="P561" s="54">
        <f t="shared" si="681"/>
        <v>0</v>
      </c>
      <c r="Q561" s="54">
        <f t="shared" si="646"/>
        <v>0</v>
      </c>
      <c r="R561" s="54">
        <f t="shared" si="647"/>
        <v>0</v>
      </c>
      <c r="S561" s="65">
        <f t="shared" si="679"/>
        <v>0</v>
      </c>
      <c r="T561" s="65">
        <f>IF(C561=A_Stammdaten!$B$9,$I561-D_SAV!$U561,HLOOKUP(A_Stammdaten!$B$9-1,$V$4:$AB$2004,ROW(C561)-3,FALSE)-$U561)</f>
        <v>0</v>
      </c>
      <c r="U561" s="65">
        <f>HLOOKUP(A_Stammdaten!$B$9,$V$4:$AB$2004,ROW(C561)-3,FALSE)</f>
        <v>0</v>
      </c>
      <c r="V561" s="65">
        <f t="shared" si="635"/>
        <v>0</v>
      </c>
      <c r="W561" s="65">
        <f t="shared" si="636"/>
        <v>0</v>
      </c>
      <c r="X561" s="65">
        <f t="shared" si="637"/>
        <v>0</v>
      </c>
      <c r="Y561" s="65">
        <f t="shared" si="638"/>
        <v>0</v>
      </c>
      <c r="Z561" s="65">
        <f t="shared" si="639"/>
        <v>0</v>
      </c>
      <c r="AA561" s="65">
        <f t="shared" si="640"/>
        <v>0</v>
      </c>
      <c r="AB561" s="65">
        <f t="shared" si="641"/>
        <v>0</v>
      </c>
    </row>
    <row r="562" spans="1:28" x14ac:dyDescent="0.25">
      <c r="A562" s="61"/>
      <c r="B562" s="49"/>
      <c r="C562" s="53"/>
      <c r="D562" s="51"/>
      <c r="E562" s="51"/>
      <c r="F562" s="51"/>
      <c r="G562" s="67">
        <f t="shared" si="642"/>
        <v>0</v>
      </c>
      <c r="H562" s="49"/>
      <c r="I562" s="67">
        <f t="shared" si="643"/>
        <v>0</v>
      </c>
      <c r="J562" s="66">
        <f>IF(ISBLANK($B562),0,VLOOKUP($B562,Listen!$A$2:$C$44,2,FALSE))</f>
        <v>0</v>
      </c>
      <c r="K562" s="66">
        <f>IF(ISBLANK($B562),0,VLOOKUP($B562,Listen!$A$2:$C$44,3,FALSE))</f>
        <v>0</v>
      </c>
      <c r="L562" s="54">
        <f t="shared" si="644"/>
        <v>0</v>
      </c>
      <c r="M562" s="54">
        <f t="shared" si="662"/>
        <v>0</v>
      </c>
      <c r="N562" s="54">
        <f t="shared" si="663"/>
        <v>0</v>
      </c>
      <c r="O562" s="54">
        <f t="shared" ref="O562" si="694">N562</f>
        <v>0</v>
      </c>
      <c r="P562" s="54">
        <f t="shared" si="681"/>
        <v>0</v>
      </c>
      <c r="Q562" s="54">
        <f t="shared" si="646"/>
        <v>0</v>
      </c>
      <c r="R562" s="54">
        <f t="shared" si="647"/>
        <v>0</v>
      </c>
      <c r="S562" s="65">
        <f t="shared" si="679"/>
        <v>0</v>
      </c>
      <c r="T562" s="65">
        <f>IF(C562=A_Stammdaten!$B$9,$I562-D_SAV!$U562,HLOOKUP(A_Stammdaten!$B$9-1,$V$4:$AB$2004,ROW(C562)-3,FALSE)-$U562)</f>
        <v>0</v>
      </c>
      <c r="U562" s="65">
        <f>HLOOKUP(A_Stammdaten!$B$9,$V$4:$AB$2004,ROW(C562)-3,FALSE)</f>
        <v>0</v>
      </c>
      <c r="V562" s="65">
        <f t="shared" si="635"/>
        <v>0</v>
      </c>
      <c r="W562" s="65">
        <f t="shared" si="636"/>
        <v>0</v>
      </c>
      <c r="X562" s="65">
        <f t="shared" si="637"/>
        <v>0</v>
      </c>
      <c r="Y562" s="65">
        <f t="shared" si="638"/>
        <v>0</v>
      </c>
      <c r="Z562" s="65">
        <f t="shared" si="639"/>
        <v>0</v>
      </c>
      <c r="AA562" s="65">
        <f t="shared" si="640"/>
        <v>0</v>
      </c>
      <c r="AB562" s="65">
        <f t="shared" si="641"/>
        <v>0</v>
      </c>
    </row>
    <row r="563" spans="1:28" x14ac:dyDescent="0.25">
      <c r="A563" s="61"/>
      <c r="B563" s="49"/>
      <c r="C563" s="53"/>
      <c r="D563" s="51"/>
      <c r="E563" s="51"/>
      <c r="F563" s="51"/>
      <c r="G563" s="67">
        <f t="shared" si="642"/>
        <v>0</v>
      </c>
      <c r="H563" s="49"/>
      <c r="I563" s="67">
        <f t="shared" si="643"/>
        <v>0</v>
      </c>
      <c r="J563" s="66">
        <f>IF(ISBLANK($B563),0,VLOOKUP($B563,Listen!$A$2:$C$44,2,FALSE))</f>
        <v>0</v>
      </c>
      <c r="K563" s="66">
        <f>IF(ISBLANK($B563),0,VLOOKUP($B563,Listen!$A$2:$C$44,3,FALSE))</f>
        <v>0</v>
      </c>
      <c r="L563" s="54">
        <f t="shared" si="644"/>
        <v>0</v>
      </c>
      <c r="M563" s="54">
        <f t="shared" si="662"/>
        <v>0</v>
      </c>
      <c r="N563" s="54">
        <f t="shared" si="663"/>
        <v>0</v>
      </c>
      <c r="O563" s="54">
        <f t="shared" ref="O563" si="695">N563</f>
        <v>0</v>
      </c>
      <c r="P563" s="54">
        <f t="shared" si="681"/>
        <v>0</v>
      </c>
      <c r="Q563" s="54">
        <f t="shared" si="646"/>
        <v>0</v>
      </c>
      <c r="R563" s="54">
        <f t="shared" si="647"/>
        <v>0</v>
      </c>
      <c r="S563" s="65">
        <f t="shared" si="679"/>
        <v>0</v>
      </c>
      <c r="T563" s="65">
        <f>IF(C563=A_Stammdaten!$B$9,$I563-D_SAV!$U563,HLOOKUP(A_Stammdaten!$B$9-1,$V$4:$AB$2004,ROW(C563)-3,FALSE)-$U563)</f>
        <v>0</v>
      </c>
      <c r="U563" s="65">
        <f>HLOOKUP(A_Stammdaten!$B$9,$V$4:$AB$2004,ROW(C563)-3,FALSE)</f>
        <v>0</v>
      </c>
      <c r="V563" s="65">
        <f t="shared" si="635"/>
        <v>0</v>
      </c>
      <c r="W563" s="65">
        <f t="shared" si="636"/>
        <v>0</v>
      </c>
      <c r="X563" s="65">
        <f t="shared" si="637"/>
        <v>0</v>
      </c>
      <c r="Y563" s="65">
        <f t="shared" si="638"/>
        <v>0</v>
      </c>
      <c r="Z563" s="65">
        <f t="shared" si="639"/>
        <v>0</v>
      </c>
      <c r="AA563" s="65">
        <f t="shared" si="640"/>
        <v>0</v>
      </c>
      <c r="AB563" s="65">
        <f t="shared" si="641"/>
        <v>0</v>
      </c>
    </row>
    <row r="564" spans="1:28" x14ac:dyDescent="0.25">
      <c r="A564" s="61"/>
      <c r="B564" s="49"/>
      <c r="C564" s="53"/>
      <c r="D564" s="51"/>
      <c r="E564" s="51"/>
      <c r="F564" s="51"/>
      <c r="G564" s="67">
        <f t="shared" si="642"/>
        <v>0</v>
      </c>
      <c r="H564" s="49"/>
      <c r="I564" s="67">
        <f t="shared" si="643"/>
        <v>0</v>
      </c>
      <c r="J564" s="66">
        <f>IF(ISBLANK($B564),0,VLOOKUP($B564,Listen!$A$2:$C$44,2,FALSE))</f>
        <v>0</v>
      </c>
      <c r="K564" s="66">
        <f>IF(ISBLANK($B564),0,VLOOKUP($B564,Listen!$A$2:$C$44,3,FALSE))</f>
        <v>0</v>
      </c>
      <c r="L564" s="54">
        <f t="shared" si="644"/>
        <v>0</v>
      </c>
      <c r="M564" s="54">
        <f t="shared" si="662"/>
        <v>0</v>
      </c>
      <c r="N564" s="54">
        <f t="shared" si="663"/>
        <v>0</v>
      </c>
      <c r="O564" s="54">
        <f t="shared" ref="O564" si="696">N564</f>
        <v>0</v>
      </c>
      <c r="P564" s="54">
        <f t="shared" si="681"/>
        <v>0</v>
      </c>
      <c r="Q564" s="54">
        <f t="shared" si="646"/>
        <v>0</v>
      </c>
      <c r="R564" s="54">
        <f t="shared" si="647"/>
        <v>0</v>
      </c>
      <c r="S564" s="65">
        <f t="shared" si="679"/>
        <v>0</v>
      </c>
      <c r="T564" s="65">
        <f>IF(C564=A_Stammdaten!$B$9,$I564-D_SAV!$U564,HLOOKUP(A_Stammdaten!$B$9-1,$V$4:$AB$2004,ROW(C564)-3,FALSE)-$U564)</f>
        <v>0</v>
      </c>
      <c r="U564" s="65">
        <f>HLOOKUP(A_Stammdaten!$B$9,$V$4:$AB$2004,ROW(C564)-3,FALSE)</f>
        <v>0</v>
      </c>
      <c r="V564" s="65">
        <f t="shared" si="635"/>
        <v>0</v>
      </c>
      <c r="W564" s="65">
        <f t="shared" si="636"/>
        <v>0</v>
      </c>
      <c r="X564" s="65">
        <f t="shared" si="637"/>
        <v>0</v>
      </c>
      <c r="Y564" s="65">
        <f t="shared" si="638"/>
        <v>0</v>
      </c>
      <c r="Z564" s="65">
        <f t="shared" si="639"/>
        <v>0</v>
      </c>
      <c r="AA564" s="65">
        <f t="shared" si="640"/>
        <v>0</v>
      </c>
      <c r="AB564" s="65">
        <f t="shared" si="641"/>
        <v>0</v>
      </c>
    </row>
    <row r="565" spans="1:28" x14ac:dyDescent="0.25">
      <c r="A565" s="61"/>
      <c r="B565" s="49"/>
      <c r="C565" s="53"/>
      <c r="D565" s="51"/>
      <c r="E565" s="51"/>
      <c r="F565" s="51"/>
      <c r="G565" s="67">
        <f t="shared" si="642"/>
        <v>0</v>
      </c>
      <c r="H565" s="49"/>
      <c r="I565" s="67">
        <f t="shared" si="643"/>
        <v>0</v>
      </c>
      <c r="J565" s="66">
        <f>IF(ISBLANK($B565),0,VLOOKUP($B565,Listen!$A$2:$C$44,2,FALSE))</f>
        <v>0</v>
      </c>
      <c r="K565" s="66">
        <f>IF(ISBLANK($B565),0,VLOOKUP($B565,Listen!$A$2:$C$44,3,FALSE))</f>
        <v>0</v>
      </c>
      <c r="L565" s="54">
        <f t="shared" si="644"/>
        <v>0</v>
      </c>
      <c r="M565" s="54">
        <f t="shared" si="662"/>
        <v>0</v>
      </c>
      <c r="N565" s="54">
        <f t="shared" si="663"/>
        <v>0</v>
      </c>
      <c r="O565" s="54">
        <f t="shared" ref="O565:P580" si="697">N565</f>
        <v>0</v>
      </c>
      <c r="P565" s="54">
        <f t="shared" si="697"/>
        <v>0</v>
      </c>
      <c r="Q565" s="54">
        <f t="shared" si="646"/>
        <v>0</v>
      </c>
      <c r="R565" s="54">
        <f t="shared" si="647"/>
        <v>0</v>
      </c>
      <c r="S565" s="65">
        <f t="shared" si="679"/>
        <v>0</v>
      </c>
      <c r="T565" s="65">
        <f>IF(C565=A_Stammdaten!$B$9,$I565-D_SAV!$U565,HLOOKUP(A_Stammdaten!$B$9-1,$V$4:$AB$2004,ROW(C565)-3,FALSE)-$U565)</f>
        <v>0</v>
      </c>
      <c r="U565" s="65">
        <f>HLOOKUP(A_Stammdaten!$B$9,$V$4:$AB$2004,ROW(C565)-3,FALSE)</f>
        <v>0</v>
      </c>
      <c r="V565" s="65">
        <f t="shared" si="635"/>
        <v>0</v>
      </c>
      <c r="W565" s="65">
        <f t="shared" si="636"/>
        <v>0</v>
      </c>
      <c r="X565" s="65">
        <f t="shared" si="637"/>
        <v>0</v>
      </c>
      <c r="Y565" s="65">
        <f t="shared" si="638"/>
        <v>0</v>
      </c>
      <c r="Z565" s="65">
        <f t="shared" si="639"/>
        <v>0</v>
      </c>
      <c r="AA565" s="65">
        <f t="shared" si="640"/>
        <v>0</v>
      </c>
      <c r="AB565" s="65">
        <f t="shared" si="641"/>
        <v>0</v>
      </c>
    </row>
    <row r="566" spans="1:28" x14ac:dyDescent="0.25">
      <c r="A566" s="61"/>
      <c r="B566" s="49"/>
      <c r="C566" s="53"/>
      <c r="D566" s="51"/>
      <c r="E566" s="51"/>
      <c r="F566" s="51"/>
      <c r="G566" s="67">
        <f t="shared" si="642"/>
        <v>0</v>
      </c>
      <c r="H566" s="49"/>
      <c r="I566" s="67">
        <f t="shared" si="643"/>
        <v>0</v>
      </c>
      <c r="J566" s="66">
        <f>IF(ISBLANK($B566),0,VLOOKUP($B566,Listen!$A$2:$C$44,2,FALSE))</f>
        <v>0</v>
      </c>
      <c r="K566" s="66">
        <f>IF(ISBLANK($B566),0,VLOOKUP($B566,Listen!$A$2:$C$44,3,FALSE))</f>
        <v>0</v>
      </c>
      <c r="L566" s="54">
        <f t="shared" si="644"/>
        <v>0</v>
      </c>
      <c r="M566" s="54">
        <f t="shared" si="662"/>
        <v>0</v>
      </c>
      <c r="N566" s="54">
        <f t="shared" si="663"/>
        <v>0</v>
      </c>
      <c r="O566" s="54">
        <f t="shared" ref="O566" si="698">N566</f>
        <v>0</v>
      </c>
      <c r="P566" s="54">
        <f t="shared" si="697"/>
        <v>0</v>
      </c>
      <c r="Q566" s="54">
        <f t="shared" si="646"/>
        <v>0</v>
      </c>
      <c r="R566" s="54">
        <f t="shared" si="647"/>
        <v>0</v>
      </c>
      <c r="S566" s="65">
        <f t="shared" si="679"/>
        <v>0</v>
      </c>
      <c r="T566" s="65">
        <f>IF(C566=A_Stammdaten!$B$9,$I566-D_SAV!$U566,HLOOKUP(A_Stammdaten!$B$9-1,$V$4:$AB$2004,ROW(C566)-3,FALSE)-$U566)</f>
        <v>0</v>
      </c>
      <c r="U566" s="65">
        <f>HLOOKUP(A_Stammdaten!$B$9,$V$4:$AB$2004,ROW(C566)-3,FALSE)</f>
        <v>0</v>
      </c>
      <c r="V566" s="65">
        <f t="shared" si="635"/>
        <v>0</v>
      </c>
      <c r="W566" s="65">
        <f t="shared" si="636"/>
        <v>0</v>
      </c>
      <c r="X566" s="65">
        <f t="shared" si="637"/>
        <v>0</v>
      </c>
      <c r="Y566" s="65">
        <f t="shared" si="638"/>
        <v>0</v>
      </c>
      <c r="Z566" s="65">
        <f t="shared" si="639"/>
        <v>0</v>
      </c>
      <c r="AA566" s="65">
        <f t="shared" si="640"/>
        <v>0</v>
      </c>
      <c r="AB566" s="65">
        <f t="shared" si="641"/>
        <v>0</v>
      </c>
    </row>
    <row r="567" spans="1:28" x14ac:dyDescent="0.25">
      <c r="A567" s="61"/>
      <c r="B567" s="49"/>
      <c r="C567" s="53"/>
      <c r="D567" s="51"/>
      <c r="E567" s="51"/>
      <c r="F567" s="51"/>
      <c r="G567" s="67">
        <f t="shared" si="642"/>
        <v>0</v>
      </c>
      <c r="H567" s="49"/>
      <c r="I567" s="67">
        <f t="shared" si="643"/>
        <v>0</v>
      </c>
      <c r="J567" s="66">
        <f>IF(ISBLANK($B567),0,VLOOKUP($B567,Listen!$A$2:$C$44,2,FALSE))</f>
        <v>0</v>
      </c>
      <c r="K567" s="66">
        <f>IF(ISBLANK($B567),0,VLOOKUP($B567,Listen!$A$2:$C$44,3,FALSE))</f>
        <v>0</v>
      </c>
      <c r="L567" s="54">
        <f t="shared" si="644"/>
        <v>0</v>
      </c>
      <c r="M567" s="54">
        <f t="shared" si="662"/>
        <v>0</v>
      </c>
      <c r="N567" s="54">
        <f t="shared" si="663"/>
        <v>0</v>
      </c>
      <c r="O567" s="54">
        <f t="shared" ref="O567" si="699">N567</f>
        <v>0</v>
      </c>
      <c r="P567" s="54">
        <f t="shared" si="697"/>
        <v>0</v>
      </c>
      <c r="Q567" s="54">
        <f t="shared" si="646"/>
        <v>0</v>
      </c>
      <c r="R567" s="54">
        <f t="shared" si="647"/>
        <v>0</v>
      </c>
      <c r="S567" s="65">
        <f t="shared" si="679"/>
        <v>0</v>
      </c>
      <c r="T567" s="65">
        <f>IF(C567=A_Stammdaten!$B$9,$I567-D_SAV!$U567,HLOOKUP(A_Stammdaten!$B$9-1,$V$4:$AB$2004,ROW(C567)-3,FALSE)-$U567)</f>
        <v>0</v>
      </c>
      <c r="U567" s="65">
        <f>HLOOKUP(A_Stammdaten!$B$9,$V$4:$AB$2004,ROW(C567)-3,FALSE)</f>
        <v>0</v>
      </c>
      <c r="V567" s="65">
        <f t="shared" si="635"/>
        <v>0</v>
      </c>
      <c r="W567" s="65">
        <f t="shared" si="636"/>
        <v>0</v>
      </c>
      <c r="X567" s="65">
        <f t="shared" si="637"/>
        <v>0</v>
      </c>
      <c r="Y567" s="65">
        <f t="shared" si="638"/>
        <v>0</v>
      </c>
      <c r="Z567" s="65">
        <f t="shared" si="639"/>
        <v>0</v>
      </c>
      <c r="AA567" s="65">
        <f t="shared" si="640"/>
        <v>0</v>
      </c>
      <c r="AB567" s="65">
        <f t="shared" si="641"/>
        <v>0</v>
      </c>
    </row>
    <row r="568" spans="1:28" x14ac:dyDescent="0.25">
      <c r="A568" s="61"/>
      <c r="B568" s="49"/>
      <c r="C568" s="53"/>
      <c r="D568" s="51"/>
      <c r="E568" s="51"/>
      <c r="F568" s="51"/>
      <c r="G568" s="67">
        <f t="shared" si="642"/>
        <v>0</v>
      </c>
      <c r="H568" s="49"/>
      <c r="I568" s="67">
        <f t="shared" si="643"/>
        <v>0</v>
      </c>
      <c r="J568" s="66">
        <f>IF(ISBLANK($B568),0,VLOOKUP($B568,Listen!$A$2:$C$44,2,FALSE))</f>
        <v>0</v>
      </c>
      <c r="K568" s="66">
        <f>IF(ISBLANK($B568),0,VLOOKUP($B568,Listen!$A$2:$C$44,3,FALSE))</f>
        <v>0</v>
      </c>
      <c r="L568" s="54">
        <f t="shared" si="644"/>
        <v>0</v>
      </c>
      <c r="M568" s="54">
        <f t="shared" si="662"/>
        <v>0</v>
      </c>
      <c r="N568" s="54">
        <f t="shared" si="663"/>
        <v>0</v>
      </c>
      <c r="O568" s="54">
        <f t="shared" ref="O568" si="700">N568</f>
        <v>0</v>
      </c>
      <c r="P568" s="54">
        <f t="shared" si="697"/>
        <v>0</v>
      </c>
      <c r="Q568" s="54">
        <f t="shared" si="646"/>
        <v>0</v>
      </c>
      <c r="R568" s="54">
        <f t="shared" si="647"/>
        <v>0</v>
      </c>
      <c r="S568" s="65">
        <f t="shared" si="679"/>
        <v>0</v>
      </c>
      <c r="T568" s="65">
        <f>IF(C568=A_Stammdaten!$B$9,$I568-D_SAV!$U568,HLOOKUP(A_Stammdaten!$B$9-1,$V$4:$AB$2004,ROW(C568)-3,FALSE)-$U568)</f>
        <v>0</v>
      </c>
      <c r="U568" s="65">
        <f>HLOOKUP(A_Stammdaten!$B$9,$V$4:$AB$2004,ROW(C568)-3,FALSE)</f>
        <v>0</v>
      </c>
      <c r="V568" s="65">
        <f t="shared" si="635"/>
        <v>0</v>
      </c>
      <c r="W568" s="65">
        <f t="shared" si="636"/>
        <v>0</v>
      </c>
      <c r="X568" s="65">
        <f t="shared" si="637"/>
        <v>0</v>
      </c>
      <c r="Y568" s="65">
        <f t="shared" si="638"/>
        <v>0</v>
      </c>
      <c r="Z568" s="65">
        <f t="shared" si="639"/>
        <v>0</v>
      </c>
      <c r="AA568" s="65">
        <f t="shared" si="640"/>
        <v>0</v>
      </c>
      <c r="AB568" s="65">
        <f t="shared" si="641"/>
        <v>0</v>
      </c>
    </row>
    <row r="569" spans="1:28" x14ac:dyDescent="0.25">
      <c r="A569" s="61"/>
      <c r="B569" s="49"/>
      <c r="C569" s="53"/>
      <c r="D569" s="51"/>
      <c r="E569" s="51"/>
      <c r="F569" s="51"/>
      <c r="G569" s="67">
        <f t="shared" si="642"/>
        <v>0</v>
      </c>
      <c r="H569" s="49"/>
      <c r="I569" s="67">
        <f t="shared" si="643"/>
        <v>0</v>
      </c>
      <c r="J569" s="66">
        <f>IF(ISBLANK($B569),0,VLOOKUP($B569,Listen!$A$2:$C$44,2,FALSE))</f>
        <v>0</v>
      </c>
      <c r="K569" s="66">
        <f>IF(ISBLANK($B569),0,VLOOKUP($B569,Listen!$A$2:$C$44,3,FALSE))</f>
        <v>0</v>
      </c>
      <c r="L569" s="54">
        <f t="shared" si="644"/>
        <v>0</v>
      </c>
      <c r="M569" s="54">
        <f t="shared" si="662"/>
        <v>0</v>
      </c>
      <c r="N569" s="54">
        <f t="shared" si="663"/>
        <v>0</v>
      </c>
      <c r="O569" s="54">
        <f t="shared" ref="O569" si="701">N569</f>
        <v>0</v>
      </c>
      <c r="P569" s="54">
        <f t="shared" si="697"/>
        <v>0</v>
      </c>
      <c r="Q569" s="54">
        <f t="shared" si="646"/>
        <v>0</v>
      </c>
      <c r="R569" s="54">
        <f t="shared" si="647"/>
        <v>0</v>
      </c>
      <c r="S569" s="65">
        <f t="shared" si="679"/>
        <v>0</v>
      </c>
      <c r="T569" s="65">
        <f>IF(C569=A_Stammdaten!$B$9,$I569-D_SAV!$U569,HLOOKUP(A_Stammdaten!$B$9-1,$V$4:$AB$2004,ROW(C569)-3,FALSE)-$U569)</f>
        <v>0</v>
      </c>
      <c r="U569" s="65">
        <f>HLOOKUP(A_Stammdaten!$B$9,$V$4:$AB$2004,ROW(C569)-3,FALSE)</f>
        <v>0</v>
      </c>
      <c r="V569" s="65">
        <f t="shared" si="635"/>
        <v>0</v>
      </c>
      <c r="W569" s="65">
        <f t="shared" si="636"/>
        <v>0</v>
      </c>
      <c r="X569" s="65">
        <f t="shared" si="637"/>
        <v>0</v>
      </c>
      <c r="Y569" s="65">
        <f t="shared" si="638"/>
        <v>0</v>
      </c>
      <c r="Z569" s="65">
        <f t="shared" si="639"/>
        <v>0</v>
      </c>
      <c r="AA569" s="65">
        <f t="shared" si="640"/>
        <v>0</v>
      </c>
      <c r="AB569" s="65">
        <f t="shared" si="641"/>
        <v>0</v>
      </c>
    </row>
    <row r="570" spans="1:28" x14ac:dyDescent="0.25">
      <c r="A570" s="61"/>
      <c r="B570" s="49"/>
      <c r="C570" s="53"/>
      <c r="D570" s="51"/>
      <c r="E570" s="51"/>
      <c r="F570" s="51"/>
      <c r="G570" s="67">
        <f t="shared" si="642"/>
        <v>0</v>
      </c>
      <c r="H570" s="49"/>
      <c r="I570" s="67">
        <f t="shared" si="643"/>
        <v>0</v>
      </c>
      <c r="J570" s="66">
        <f>IF(ISBLANK($B570),0,VLOOKUP($B570,Listen!$A$2:$C$44,2,FALSE))</f>
        <v>0</v>
      </c>
      <c r="K570" s="66">
        <f>IF(ISBLANK($B570),0,VLOOKUP($B570,Listen!$A$2:$C$44,3,FALSE))</f>
        <v>0</v>
      </c>
      <c r="L570" s="54">
        <f t="shared" si="644"/>
        <v>0</v>
      </c>
      <c r="M570" s="54">
        <f t="shared" si="662"/>
        <v>0</v>
      </c>
      <c r="N570" s="54">
        <f t="shared" si="663"/>
        <v>0</v>
      </c>
      <c r="O570" s="54">
        <f t="shared" ref="O570" si="702">N570</f>
        <v>0</v>
      </c>
      <c r="P570" s="54">
        <f t="shared" si="697"/>
        <v>0</v>
      </c>
      <c r="Q570" s="54">
        <f t="shared" si="646"/>
        <v>0</v>
      </c>
      <c r="R570" s="54">
        <f t="shared" si="647"/>
        <v>0</v>
      </c>
      <c r="S570" s="65">
        <f t="shared" si="679"/>
        <v>0</v>
      </c>
      <c r="T570" s="65">
        <f>IF(C570=A_Stammdaten!$B$9,$I570-D_SAV!$U570,HLOOKUP(A_Stammdaten!$B$9-1,$V$4:$AB$2004,ROW(C570)-3,FALSE)-$U570)</f>
        <v>0</v>
      </c>
      <c r="U570" s="65">
        <f>HLOOKUP(A_Stammdaten!$B$9,$V$4:$AB$2004,ROW(C570)-3,FALSE)</f>
        <v>0</v>
      </c>
      <c r="V570" s="65">
        <f t="shared" si="635"/>
        <v>0</v>
      </c>
      <c r="W570" s="65">
        <f t="shared" si="636"/>
        <v>0</v>
      </c>
      <c r="X570" s="65">
        <f t="shared" si="637"/>
        <v>0</v>
      </c>
      <c r="Y570" s="65">
        <f t="shared" si="638"/>
        <v>0</v>
      </c>
      <c r="Z570" s="65">
        <f t="shared" si="639"/>
        <v>0</v>
      </c>
      <c r="AA570" s="65">
        <f t="shared" si="640"/>
        <v>0</v>
      </c>
      <c r="AB570" s="65">
        <f t="shared" si="641"/>
        <v>0</v>
      </c>
    </row>
    <row r="571" spans="1:28" x14ac:dyDescent="0.25">
      <c r="A571" s="61"/>
      <c r="B571" s="49"/>
      <c r="C571" s="53"/>
      <c r="D571" s="51"/>
      <c r="E571" s="51"/>
      <c r="F571" s="51"/>
      <c r="G571" s="67">
        <f t="shared" si="642"/>
        <v>0</v>
      </c>
      <c r="H571" s="49"/>
      <c r="I571" s="67">
        <f t="shared" si="643"/>
        <v>0</v>
      </c>
      <c r="J571" s="66">
        <f>IF(ISBLANK($B571),0,VLOOKUP($B571,Listen!$A$2:$C$44,2,FALSE))</f>
        <v>0</v>
      </c>
      <c r="K571" s="66">
        <f>IF(ISBLANK($B571),0,VLOOKUP($B571,Listen!$A$2:$C$44,3,FALSE))</f>
        <v>0</v>
      </c>
      <c r="L571" s="54">
        <f t="shared" si="644"/>
        <v>0</v>
      </c>
      <c r="M571" s="54">
        <f t="shared" si="662"/>
        <v>0</v>
      </c>
      <c r="N571" s="54">
        <f t="shared" si="663"/>
        <v>0</v>
      </c>
      <c r="O571" s="54">
        <f t="shared" ref="O571" si="703">N571</f>
        <v>0</v>
      </c>
      <c r="P571" s="54">
        <f t="shared" si="697"/>
        <v>0</v>
      </c>
      <c r="Q571" s="54">
        <f t="shared" si="646"/>
        <v>0</v>
      </c>
      <c r="R571" s="54">
        <f t="shared" si="647"/>
        <v>0</v>
      </c>
      <c r="S571" s="65">
        <f t="shared" si="679"/>
        <v>0</v>
      </c>
      <c r="T571" s="65">
        <f>IF(C571=A_Stammdaten!$B$9,$I571-D_SAV!$U571,HLOOKUP(A_Stammdaten!$B$9-1,$V$4:$AB$2004,ROW(C571)-3,FALSE)-$U571)</f>
        <v>0</v>
      </c>
      <c r="U571" s="65">
        <f>HLOOKUP(A_Stammdaten!$B$9,$V$4:$AB$2004,ROW(C571)-3,FALSE)</f>
        <v>0</v>
      </c>
      <c r="V571" s="65">
        <f t="shared" si="635"/>
        <v>0</v>
      </c>
      <c r="W571" s="65">
        <f t="shared" si="636"/>
        <v>0</v>
      </c>
      <c r="X571" s="65">
        <f t="shared" si="637"/>
        <v>0</v>
      </c>
      <c r="Y571" s="65">
        <f t="shared" si="638"/>
        <v>0</v>
      </c>
      <c r="Z571" s="65">
        <f t="shared" si="639"/>
        <v>0</v>
      </c>
      <c r="AA571" s="65">
        <f t="shared" si="640"/>
        <v>0</v>
      </c>
      <c r="AB571" s="65">
        <f t="shared" si="641"/>
        <v>0</v>
      </c>
    </row>
    <row r="572" spans="1:28" x14ac:dyDescent="0.25">
      <c r="A572" s="61"/>
      <c r="B572" s="49"/>
      <c r="C572" s="53"/>
      <c r="D572" s="51"/>
      <c r="E572" s="51"/>
      <c r="F572" s="51"/>
      <c r="G572" s="67">
        <f t="shared" si="642"/>
        <v>0</v>
      </c>
      <c r="H572" s="49"/>
      <c r="I572" s="67">
        <f t="shared" si="643"/>
        <v>0</v>
      </c>
      <c r="J572" s="66">
        <f>IF(ISBLANK($B572),0,VLOOKUP($B572,Listen!$A$2:$C$44,2,FALSE))</f>
        <v>0</v>
      </c>
      <c r="K572" s="66">
        <f>IF(ISBLANK($B572),0,VLOOKUP($B572,Listen!$A$2:$C$44,3,FALSE))</f>
        <v>0</v>
      </c>
      <c r="L572" s="54">
        <f t="shared" si="644"/>
        <v>0</v>
      </c>
      <c r="M572" s="54">
        <f t="shared" si="662"/>
        <v>0</v>
      </c>
      <c r="N572" s="54">
        <f t="shared" si="663"/>
        <v>0</v>
      </c>
      <c r="O572" s="54">
        <f t="shared" ref="O572" si="704">N572</f>
        <v>0</v>
      </c>
      <c r="P572" s="54">
        <f t="shared" si="697"/>
        <v>0</v>
      </c>
      <c r="Q572" s="54">
        <f t="shared" si="646"/>
        <v>0</v>
      </c>
      <c r="R572" s="54">
        <f t="shared" si="647"/>
        <v>0</v>
      </c>
      <c r="S572" s="65">
        <f t="shared" si="679"/>
        <v>0</v>
      </c>
      <c r="T572" s="65">
        <f>IF(C572=A_Stammdaten!$B$9,$I572-D_SAV!$U572,HLOOKUP(A_Stammdaten!$B$9-1,$V$4:$AB$2004,ROW(C572)-3,FALSE)-$U572)</f>
        <v>0</v>
      </c>
      <c r="U572" s="65">
        <f>HLOOKUP(A_Stammdaten!$B$9,$V$4:$AB$2004,ROW(C572)-3,FALSE)</f>
        <v>0</v>
      </c>
      <c r="V572" s="65">
        <f t="shared" si="635"/>
        <v>0</v>
      </c>
      <c r="W572" s="65">
        <f t="shared" si="636"/>
        <v>0</v>
      </c>
      <c r="X572" s="65">
        <f t="shared" si="637"/>
        <v>0</v>
      </c>
      <c r="Y572" s="65">
        <f t="shared" si="638"/>
        <v>0</v>
      </c>
      <c r="Z572" s="65">
        <f t="shared" si="639"/>
        <v>0</v>
      </c>
      <c r="AA572" s="65">
        <f t="shared" si="640"/>
        <v>0</v>
      </c>
      <c r="AB572" s="65">
        <f t="shared" si="641"/>
        <v>0</v>
      </c>
    </row>
    <row r="573" spans="1:28" x14ac:dyDescent="0.25">
      <c r="A573" s="61"/>
      <c r="B573" s="49"/>
      <c r="C573" s="53"/>
      <c r="D573" s="51"/>
      <c r="E573" s="51"/>
      <c r="F573" s="51"/>
      <c r="G573" s="67">
        <f t="shared" si="642"/>
        <v>0</v>
      </c>
      <c r="H573" s="49"/>
      <c r="I573" s="67">
        <f t="shared" si="643"/>
        <v>0</v>
      </c>
      <c r="J573" s="66">
        <f>IF(ISBLANK($B573),0,VLOOKUP($B573,Listen!$A$2:$C$44,2,FALSE))</f>
        <v>0</v>
      </c>
      <c r="K573" s="66">
        <f>IF(ISBLANK($B573),0,VLOOKUP($B573,Listen!$A$2:$C$44,3,FALSE))</f>
        <v>0</v>
      </c>
      <c r="L573" s="54">
        <f t="shared" si="644"/>
        <v>0</v>
      </c>
      <c r="M573" s="54">
        <f t="shared" si="662"/>
        <v>0</v>
      </c>
      <c r="N573" s="54">
        <f t="shared" si="663"/>
        <v>0</v>
      </c>
      <c r="O573" s="54">
        <f t="shared" ref="O573" si="705">N573</f>
        <v>0</v>
      </c>
      <c r="P573" s="54">
        <f t="shared" si="697"/>
        <v>0</v>
      </c>
      <c r="Q573" s="54">
        <f t="shared" si="646"/>
        <v>0</v>
      </c>
      <c r="R573" s="54">
        <f t="shared" si="647"/>
        <v>0</v>
      </c>
      <c r="S573" s="65">
        <f t="shared" si="679"/>
        <v>0</v>
      </c>
      <c r="T573" s="65">
        <f>IF(C573=A_Stammdaten!$B$9,$I573-D_SAV!$U573,HLOOKUP(A_Stammdaten!$B$9-1,$V$4:$AB$2004,ROW(C573)-3,FALSE)-$U573)</f>
        <v>0</v>
      </c>
      <c r="U573" s="65">
        <f>HLOOKUP(A_Stammdaten!$B$9,$V$4:$AB$2004,ROW(C573)-3,FALSE)</f>
        <v>0</v>
      </c>
      <c r="V573" s="65">
        <f t="shared" si="635"/>
        <v>0</v>
      </c>
      <c r="W573" s="65">
        <f t="shared" si="636"/>
        <v>0</v>
      </c>
      <c r="X573" s="65">
        <f t="shared" si="637"/>
        <v>0</v>
      </c>
      <c r="Y573" s="65">
        <f t="shared" si="638"/>
        <v>0</v>
      </c>
      <c r="Z573" s="65">
        <f t="shared" si="639"/>
        <v>0</v>
      </c>
      <c r="AA573" s="65">
        <f t="shared" si="640"/>
        <v>0</v>
      </c>
      <c r="AB573" s="65">
        <f t="shared" si="641"/>
        <v>0</v>
      </c>
    </row>
    <row r="574" spans="1:28" x14ac:dyDescent="0.25">
      <c r="A574" s="61"/>
      <c r="B574" s="49"/>
      <c r="C574" s="53"/>
      <c r="D574" s="51"/>
      <c r="E574" s="51"/>
      <c r="F574" s="51"/>
      <c r="G574" s="67">
        <f t="shared" si="642"/>
        <v>0</v>
      </c>
      <c r="H574" s="49"/>
      <c r="I574" s="67">
        <f t="shared" si="643"/>
        <v>0</v>
      </c>
      <c r="J574" s="66">
        <f>IF(ISBLANK($B574),0,VLOOKUP($B574,Listen!$A$2:$C$44,2,FALSE))</f>
        <v>0</v>
      </c>
      <c r="K574" s="66">
        <f>IF(ISBLANK($B574),0,VLOOKUP($B574,Listen!$A$2:$C$44,3,FALSE))</f>
        <v>0</v>
      </c>
      <c r="L574" s="54">
        <f t="shared" si="644"/>
        <v>0</v>
      </c>
      <c r="M574" s="54">
        <f t="shared" si="662"/>
        <v>0</v>
      </c>
      <c r="N574" s="54">
        <f t="shared" si="663"/>
        <v>0</v>
      </c>
      <c r="O574" s="54">
        <f t="shared" ref="O574" si="706">N574</f>
        <v>0</v>
      </c>
      <c r="P574" s="54">
        <f t="shared" si="697"/>
        <v>0</v>
      </c>
      <c r="Q574" s="54">
        <f t="shared" si="646"/>
        <v>0</v>
      </c>
      <c r="R574" s="54">
        <f t="shared" si="647"/>
        <v>0</v>
      </c>
      <c r="S574" s="65">
        <f t="shared" si="679"/>
        <v>0</v>
      </c>
      <c r="T574" s="65">
        <f>IF(C574=A_Stammdaten!$B$9,$I574-D_SAV!$U574,HLOOKUP(A_Stammdaten!$B$9-1,$V$4:$AB$2004,ROW(C574)-3,FALSE)-$U574)</f>
        <v>0</v>
      </c>
      <c r="U574" s="65">
        <f>HLOOKUP(A_Stammdaten!$B$9,$V$4:$AB$2004,ROW(C574)-3,FALSE)</f>
        <v>0</v>
      </c>
      <c r="V574" s="65">
        <f t="shared" si="635"/>
        <v>0</v>
      </c>
      <c r="W574" s="65">
        <f t="shared" si="636"/>
        <v>0</v>
      </c>
      <c r="X574" s="65">
        <f t="shared" si="637"/>
        <v>0</v>
      </c>
      <c r="Y574" s="65">
        <f t="shared" si="638"/>
        <v>0</v>
      </c>
      <c r="Z574" s="65">
        <f t="shared" si="639"/>
        <v>0</v>
      </c>
      <c r="AA574" s="65">
        <f t="shared" si="640"/>
        <v>0</v>
      </c>
      <c r="AB574" s="65">
        <f t="shared" si="641"/>
        <v>0</v>
      </c>
    </row>
    <row r="575" spans="1:28" x14ac:dyDescent="0.25">
      <c r="A575" s="61"/>
      <c r="B575" s="49"/>
      <c r="C575" s="53"/>
      <c r="D575" s="51"/>
      <c r="E575" s="51"/>
      <c r="F575" s="51"/>
      <c r="G575" s="67">
        <f t="shared" si="642"/>
        <v>0</v>
      </c>
      <c r="H575" s="49"/>
      <c r="I575" s="67">
        <f t="shared" si="643"/>
        <v>0</v>
      </c>
      <c r="J575" s="66">
        <f>IF(ISBLANK($B575),0,VLOOKUP($B575,Listen!$A$2:$C$44,2,FALSE))</f>
        <v>0</v>
      </c>
      <c r="K575" s="66">
        <f>IF(ISBLANK($B575),0,VLOOKUP($B575,Listen!$A$2:$C$44,3,FALSE))</f>
        <v>0</v>
      </c>
      <c r="L575" s="54">
        <f t="shared" si="644"/>
        <v>0</v>
      </c>
      <c r="M575" s="54">
        <f t="shared" si="662"/>
        <v>0</v>
      </c>
      <c r="N575" s="54">
        <f t="shared" si="663"/>
        <v>0</v>
      </c>
      <c r="O575" s="54">
        <f t="shared" ref="O575" si="707">N575</f>
        <v>0</v>
      </c>
      <c r="P575" s="54">
        <f t="shared" si="697"/>
        <v>0</v>
      </c>
      <c r="Q575" s="54">
        <f t="shared" si="646"/>
        <v>0</v>
      </c>
      <c r="R575" s="54">
        <f t="shared" si="647"/>
        <v>0</v>
      </c>
      <c r="S575" s="65">
        <f t="shared" si="679"/>
        <v>0</v>
      </c>
      <c r="T575" s="65">
        <f>IF(C575=A_Stammdaten!$B$9,$I575-D_SAV!$U575,HLOOKUP(A_Stammdaten!$B$9-1,$V$4:$AB$2004,ROW(C575)-3,FALSE)-$U575)</f>
        <v>0</v>
      </c>
      <c r="U575" s="65">
        <f>HLOOKUP(A_Stammdaten!$B$9,$V$4:$AB$2004,ROW(C575)-3,FALSE)</f>
        <v>0</v>
      </c>
      <c r="V575" s="65">
        <f t="shared" si="635"/>
        <v>0</v>
      </c>
      <c r="W575" s="65">
        <f t="shared" si="636"/>
        <v>0</v>
      </c>
      <c r="X575" s="65">
        <f t="shared" si="637"/>
        <v>0</v>
      </c>
      <c r="Y575" s="65">
        <f t="shared" si="638"/>
        <v>0</v>
      </c>
      <c r="Z575" s="65">
        <f t="shared" si="639"/>
        <v>0</v>
      </c>
      <c r="AA575" s="65">
        <f t="shared" si="640"/>
        <v>0</v>
      </c>
      <c r="AB575" s="65">
        <f t="shared" si="641"/>
        <v>0</v>
      </c>
    </row>
    <row r="576" spans="1:28" x14ac:dyDescent="0.25">
      <c r="A576" s="61"/>
      <c r="B576" s="49"/>
      <c r="C576" s="53"/>
      <c r="D576" s="51"/>
      <c r="E576" s="51"/>
      <c r="F576" s="51"/>
      <c r="G576" s="67">
        <f t="shared" si="642"/>
        <v>0</v>
      </c>
      <c r="H576" s="49"/>
      <c r="I576" s="67">
        <f t="shared" si="643"/>
        <v>0</v>
      </c>
      <c r="J576" s="66">
        <f>IF(ISBLANK($B576),0,VLOOKUP($B576,Listen!$A$2:$C$44,2,FALSE))</f>
        <v>0</v>
      </c>
      <c r="K576" s="66">
        <f>IF(ISBLANK($B576),0,VLOOKUP($B576,Listen!$A$2:$C$44,3,FALSE))</f>
        <v>0</v>
      </c>
      <c r="L576" s="54">
        <f t="shared" si="644"/>
        <v>0</v>
      </c>
      <c r="M576" s="54">
        <f t="shared" si="662"/>
        <v>0</v>
      </c>
      <c r="N576" s="54">
        <f t="shared" si="663"/>
        <v>0</v>
      </c>
      <c r="O576" s="54">
        <f t="shared" ref="O576" si="708">N576</f>
        <v>0</v>
      </c>
      <c r="P576" s="54">
        <f t="shared" si="697"/>
        <v>0</v>
      </c>
      <c r="Q576" s="54">
        <f t="shared" si="646"/>
        <v>0</v>
      </c>
      <c r="R576" s="54">
        <f t="shared" si="647"/>
        <v>0</v>
      </c>
      <c r="S576" s="65">
        <f t="shared" si="679"/>
        <v>0</v>
      </c>
      <c r="T576" s="65">
        <f>IF(C576=A_Stammdaten!$B$9,$I576-D_SAV!$U576,HLOOKUP(A_Stammdaten!$B$9-1,$V$4:$AB$2004,ROW(C576)-3,FALSE)-$U576)</f>
        <v>0</v>
      </c>
      <c r="U576" s="65">
        <f>HLOOKUP(A_Stammdaten!$B$9,$V$4:$AB$2004,ROW(C576)-3,FALSE)</f>
        <v>0</v>
      </c>
      <c r="V576" s="65">
        <f t="shared" si="635"/>
        <v>0</v>
      </c>
      <c r="W576" s="65">
        <f t="shared" si="636"/>
        <v>0</v>
      </c>
      <c r="X576" s="65">
        <f t="shared" si="637"/>
        <v>0</v>
      </c>
      <c r="Y576" s="65">
        <f t="shared" si="638"/>
        <v>0</v>
      </c>
      <c r="Z576" s="65">
        <f t="shared" si="639"/>
        <v>0</v>
      </c>
      <c r="AA576" s="65">
        <f t="shared" si="640"/>
        <v>0</v>
      </c>
      <c r="AB576" s="65">
        <f t="shared" si="641"/>
        <v>0</v>
      </c>
    </row>
    <row r="577" spans="1:28" x14ac:dyDescent="0.25">
      <c r="A577" s="61"/>
      <c r="B577" s="49"/>
      <c r="C577" s="53"/>
      <c r="D577" s="51"/>
      <c r="E577" s="51"/>
      <c r="F577" s="51"/>
      <c r="G577" s="67">
        <f t="shared" si="642"/>
        <v>0</v>
      </c>
      <c r="H577" s="49"/>
      <c r="I577" s="67">
        <f t="shared" si="643"/>
        <v>0</v>
      </c>
      <c r="J577" s="66">
        <f>IF(ISBLANK($B577),0,VLOOKUP($B577,Listen!$A$2:$C$44,2,FALSE))</f>
        <v>0</v>
      </c>
      <c r="K577" s="66">
        <f>IF(ISBLANK($B577),0,VLOOKUP($B577,Listen!$A$2:$C$44,3,FALSE))</f>
        <v>0</v>
      </c>
      <c r="L577" s="54">
        <f t="shared" si="644"/>
        <v>0</v>
      </c>
      <c r="M577" s="54">
        <f t="shared" si="662"/>
        <v>0</v>
      </c>
      <c r="N577" s="54">
        <f t="shared" si="663"/>
        <v>0</v>
      </c>
      <c r="O577" s="54">
        <f t="shared" ref="O577" si="709">N577</f>
        <v>0</v>
      </c>
      <c r="P577" s="54">
        <f t="shared" si="697"/>
        <v>0</v>
      </c>
      <c r="Q577" s="54">
        <f t="shared" si="646"/>
        <v>0</v>
      </c>
      <c r="R577" s="54">
        <f t="shared" si="647"/>
        <v>0</v>
      </c>
      <c r="S577" s="65">
        <f t="shared" si="679"/>
        <v>0</v>
      </c>
      <c r="T577" s="65">
        <f>IF(C577=A_Stammdaten!$B$9,$I577-D_SAV!$U577,HLOOKUP(A_Stammdaten!$B$9-1,$V$4:$AB$2004,ROW(C577)-3,FALSE)-$U577)</f>
        <v>0</v>
      </c>
      <c r="U577" s="65">
        <f>HLOOKUP(A_Stammdaten!$B$9,$V$4:$AB$2004,ROW(C577)-3,FALSE)</f>
        <v>0</v>
      </c>
      <c r="V577" s="65">
        <f t="shared" si="635"/>
        <v>0</v>
      </c>
      <c r="W577" s="65">
        <f t="shared" si="636"/>
        <v>0</v>
      </c>
      <c r="X577" s="65">
        <f t="shared" si="637"/>
        <v>0</v>
      </c>
      <c r="Y577" s="65">
        <f t="shared" si="638"/>
        <v>0</v>
      </c>
      <c r="Z577" s="65">
        <f t="shared" si="639"/>
        <v>0</v>
      </c>
      <c r="AA577" s="65">
        <f t="shared" si="640"/>
        <v>0</v>
      </c>
      <c r="AB577" s="65">
        <f t="shared" si="641"/>
        <v>0</v>
      </c>
    </row>
    <row r="578" spans="1:28" x14ac:dyDescent="0.25">
      <c r="A578" s="61"/>
      <c r="B578" s="49"/>
      <c r="C578" s="53"/>
      <c r="D578" s="51"/>
      <c r="E578" s="51"/>
      <c r="F578" s="51"/>
      <c r="G578" s="67">
        <f t="shared" si="642"/>
        <v>0</v>
      </c>
      <c r="H578" s="49"/>
      <c r="I578" s="67">
        <f t="shared" si="643"/>
        <v>0</v>
      </c>
      <c r="J578" s="66">
        <f>IF(ISBLANK($B578),0,VLOOKUP($B578,Listen!$A$2:$C$44,2,FALSE))</f>
        <v>0</v>
      </c>
      <c r="K578" s="66">
        <f>IF(ISBLANK($B578),0,VLOOKUP($B578,Listen!$A$2:$C$44,3,FALSE))</f>
        <v>0</v>
      </c>
      <c r="L578" s="54">
        <f t="shared" si="644"/>
        <v>0</v>
      </c>
      <c r="M578" s="54">
        <f t="shared" si="662"/>
        <v>0</v>
      </c>
      <c r="N578" s="54">
        <f t="shared" si="663"/>
        <v>0</v>
      </c>
      <c r="O578" s="54">
        <f t="shared" ref="O578" si="710">N578</f>
        <v>0</v>
      </c>
      <c r="P578" s="54">
        <f t="shared" si="697"/>
        <v>0</v>
      </c>
      <c r="Q578" s="54">
        <f t="shared" si="646"/>
        <v>0</v>
      </c>
      <c r="R578" s="54">
        <f t="shared" si="647"/>
        <v>0</v>
      </c>
      <c r="S578" s="65">
        <f t="shared" si="679"/>
        <v>0</v>
      </c>
      <c r="T578" s="65">
        <f>IF(C578=A_Stammdaten!$B$9,$I578-D_SAV!$U578,HLOOKUP(A_Stammdaten!$B$9-1,$V$4:$AB$2004,ROW(C578)-3,FALSE)-$U578)</f>
        <v>0</v>
      </c>
      <c r="U578" s="65">
        <f>HLOOKUP(A_Stammdaten!$B$9,$V$4:$AB$2004,ROW(C578)-3,FALSE)</f>
        <v>0</v>
      </c>
      <c r="V578" s="65">
        <f t="shared" si="635"/>
        <v>0</v>
      </c>
      <c r="W578" s="65">
        <f t="shared" si="636"/>
        <v>0</v>
      </c>
      <c r="X578" s="65">
        <f t="shared" si="637"/>
        <v>0</v>
      </c>
      <c r="Y578" s="65">
        <f t="shared" si="638"/>
        <v>0</v>
      </c>
      <c r="Z578" s="65">
        <f t="shared" si="639"/>
        <v>0</v>
      </c>
      <c r="AA578" s="65">
        <f t="shared" si="640"/>
        <v>0</v>
      </c>
      <c r="AB578" s="65">
        <f t="shared" si="641"/>
        <v>0</v>
      </c>
    </row>
    <row r="579" spans="1:28" x14ac:dyDescent="0.25">
      <c r="A579" s="61"/>
      <c r="B579" s="49"/>
      <c r="C579" s="53"/>
      <c r="D579" s="51"/>
      <c r="E579" s="51"/>
      <c r="F579" s="51"/>
      <c r="G579" s="67">
        <f t="shared" si="642"/>
        <v>0</v>
      </c>
      <c r="H579" s="49"/>
      <c r="I579" s="67">
        <f t="shared" si="643"/>
        <v>0</v>
      </c>
      <c r="J579" s="66">
        <f>IF(ISBLANK($B579),0,VLOOKUP($B579,Listen!$A$2:$C$44,2,FALSE))</f>
        <v>0</v>
      </c>
      <c r="K579" s="66">
        <f>IF(ISBLANK($B579),0,VLOOKUP($B579,Listen!$A$2:$C$44,3,FALSE))</f>
        <v>0</v>
      </c>
      <c r="L579" s="54">
        <f t="shared" si="644"/>
        <v>0</v>
      </c>
      <c r="M579" s="54">
        <f t="shared" si="662"/>
        <v>0</v>
      </c>
      <c r="N579" s="54">
        <f t="shared" si="663"/>
        <v>0</v>
      </c>
      <c r="O579" s="54">
        <f t="shared" ref="O579" si="711">N579</f>
        <v>0</v>
      </c>
      <c r="P579" s="54">
        <f t="shared" si="697"/>
        <v>0</v>
      </c>
      <c r="Q579" s="54">
        <f t="shared" si="646"/>
        <v>0</v>
      </c>
      <c r="R579" s="54">
        <f t="shared" si="647"/>
        <v>0</v>
      </c>
      <c r="S579" s="65">
        <f t="shared" si="679"/>
        <v>0</v>
      </c>
      <c r="T579" s="65">
        <f>IF(C579=A_Stammdaten!$B$9,$I579-D_SAV!$U579,HLOOKUP(A_Stammdaten!$B$9-1,$V$4:$AB$2004,ROW(C579)-3,FALSE)-$U579)</f>
        <v>0</v>
      </c>
      <c r="U579" s="65">
        <f>HLOOKUP(A_Stammdaten!$B$9,$V$4:$AB$2004,ROW(C579)-3,FALSE)</f>
        <v>0</v>
      </c>
      <c r="V579" s="65">
        <f t="shared" si="635"/>
        <v>0</v>
      </c>
      <c r="W579" s="65">
        <f t="shared" si="636"/>
        <v>0</v>
      </c>
      <c r="X579" s="65">
        <f t="shared" si="637"/>
        <v>0</v>
      </c>
      <c r="Y579" s="65">
        <f t="shared" si="638"/>
        <v>0</v>
      </c>
      <c r="Z579" s="65">
        <f t="shared" si="639"/>
        <v>0</v>
      </c>
      <c r="AA579" s="65">
        <f t="shared" si="640"/>
        <v>0</v>
      </c>
      <c r="AB579" s="65">
        <f t="shared" si="641"/>
        <v>0</v>
      </c>
    </row>
    <row r="580" spans="1:28" x14ac:dyDescent="0.25">
      <c r="A580" s="61"/>
      <c r="B580" s="49"/>
      <c r="C580" s="53"/>
      <c r="D580" s="51"/>
      <c r="E580" s="51"/>
      <c r="F580" s="51"/>
      <c r="G580" s="67">
        <f t="shared" si="642"/>
        <v>0</v>
      </c>
      <c r="H580" s="49"/>
      <c r="I580" s="67">
        <f t="shared" si="643"/>
        <v>0</v>
      </c>
      <c r="J580" s="66">
        <f>IF(ISBLANK($B580),0,VLOOKUP($B580,Listen!$A$2:$C$44,2,FALSE))</f>
        <v>0</v>
      </c>
      <c r="K580" s="66">
        <f>IF(ISBLANK($B580),0,VLOOKUP($B580,Listen!$A$2:$C$44,3,FALSE))</f>
        <v>0</v>
      </c>
      <c r="L580" s="54">
        <f t="shared" si="644"/>
        <v>0</v>
      </c>
      <c r="M580" s="54">
        <f t="shared" si="662"/>
        <v>0</v>
      </c>
      <c r="N580" s="54">
        <f t="shared" si="663"/>
        <v>0</v>
      </c>
      <c r="O580" s="54">
        <f t="shared" ref="O580" si="712">N580</f>
        <v>0</v>
      </c>
      <c r="P580" s="54">
        <f t="shared" si="697"/>
        <v>0</v>
      </c>
      <c r="Q580" s="54">
        <f t="shared" si="646"/>
        <v>0</v>
      </c>
      <c r="R580" s="54">
        <f t="shared" si="647"/>
        <v>0</v>
      </c>
      <c r="S580" s="65">
        <f t="shared" si="679"/>
        <v>0</v>
      </c>
      <c r="T580" s="65">
        <f>IF(C580=A_Stammdaten!$B$9,$I580-D_SAV!$U580,HLOOKUP(A_Stammdaten!$B$9-1,$V$4:$AB$2004,ROW(C580)-3,FALSE)-$U580)</f>
        <v>0</v>
      </c>
      <c r="U580" s="65">
        <f>HLOOKUP(A_Stammdaten!$B$9,$V$4:$AB$2004,ROW(C580)-3,FALSE)</f>
        <v>0</v>
      </c>
      <c r="V580" s="65">
        <f t="shared" si="635"/>
        <v>0</v>
      </c>
      <c r="W580" s="65">
        <f t="shared" si="636"/>
        <v>0</v>
      </c>
      <c r="X580" s="65">
        <f t="shared" si="637"/>
        <v>0</v>
      </c>
      <c r="Y580" s="65">
        <f t="shared" si="638"/>
        <v>0</v>
      </c>
      <c r="Z580" s="65">
        <f t="shared" si="639"/>
        <v>0</v>
      </c>
      <c r="AA580" s="65">
        <f t="shared" si="640"/>
        <v>0</v>
      </c>
      <c r="AB580" s="65">
        <f t="shared" si="641"/>
        <v>0</v>
      </c>
    </row>
    <row r="581" spans="1:28" x14ac:dyDescent="0.25">
      <c r="A581" s="61"/>
      <c r="B581" s="49"/>
      <c r="C581" s="53"/>
      <c r="D581" s="51"/>
      <c r="E581" s="51"/>
      <c r="F581" s="51"/>
      <c r="G581" s="67">
        <f t="shared" si="642"/>
        <v>0</v>
      </c>
      <c r="H581" s="49"/>
      <c r="I581" s="67">
        <f t="shared" si="643"/>
        <v>0</v>
      </c>
      <c r="J581" s="66">
        <f>IF(ISBLANK($B581),0,VLOOKUP($B581,Listen!$A$2:$C$44,2,FALSE))</f>
        <v>0</v>
      </c>
      <c r="K581" s="66">
        <f>IF(ISBLANK($B581),0,VLOOKUP($B581,Listen!$A$2:$C$44,3,FALSE))</f>
        <v>0</v>
      </c>
      <c r="L581" s="54">
        <f t="shared" si="644"/>
        <v>0</v>
      </c>
      <c r="M581" s="54">
        <f t="shared" si="662"/>
        <v>0</v>
      </c>
      <c r="N581" s="54">
        <f t="shared" si="663"/>
        <v>0</v>
      </c>
      <c r="O581" s="54">
        <f t="shared" ref="O581:P596" si="713">N581</f>
        <v>0</v>
      </c>
      <c r="P581" s="54">
        <f t="shared" si="713"/>
        <v>0</v>
      </c>
      <c r="Q581" s="54">
        <f t="shared" si="646"/>
        <v>0</v>
      </c>
      <c r="R581" s="54">
        <f t="shared" si="647"/>
        <v>0</v>
      </c>
      <c r="S581" s="65">
        <f t="shared" si="679"/>
        <v>0</v>
      </c>
      <c r="T581" s="65">
        <f>IF(C581=A_Stammdaten!$B$9,$I581-D_SAV!$U581,HLOOKUP(A_Stammdaten!$B$9-1,$V$4:$AB$2004,ROW(C581)-3,FALSE)-$U581)</f>
        <v>0</v>
      </c>
      <c r="U581" s="65">
        <f>HLOOKUP(A_Stammdaten!$B$9,$V$4:$AB$2004,ROW(C581)-3,FALSE)</f>
        <v>0</v>
      </c>
      <c r="V581" s="65">
        <f t="shared" ref="V581:V644" si="714">IF(OR($C581=0,$I581=0),0,IF($C581&lt;=V$4,$I581-$I581/L581*(V$4-$C581+1),0))</f>
        <v>0</v>
      </c>
      <c r="W581" s="65">
        <f t="shared" ref="W581:W644" si="715">IF(OR($C581=0,$I581=0,M581-(W$4-$C581)=0),0,IF($C581&lt;W$4,V581-V581/(M581-(W$4-$C581)),IF($C581=W$4,$I581-$I581/M581,0)))</f>
        <v>0</v>
      </c>
      <c r="X581" s="65">
        <f t="shared" ref="X581:X644" si="716">IF(OR($C581=0,$I581=0,N581-(X$4-$C581)=0),0,IF($C581&lt;X$4,W581-W581/(N581-(X$4-$C581)),IF($C581=X$4,$I581-$I581/N581,0)))</f>
        <v>0</v>
      </c>
      <c r="Y581" s="65">
        <f t="shared" ref="Y581:Y644" si="717">IF(OR($C581=0,$I581=0,O581-(Y$4-$C581)=0),0,IF($C581&lt;Y$4,X581-X581/(O581-(Y$4-$C581)),IF($C581=Y$4,$I581-$I581/O581,0)))</f>
        <v>0</v>
      </c>
      <c r="Z581" s="65">
        <f t="shared" ref="Z581:Z644" si="718">IF(OR($C581=0,$I581=0,P581-(Z$4-$C581)=0),0,IF($C581&lt;Z$4,Y581-Y581/(P581-(Z$4-$C581)),IF($C581=Z$4,$I581-$I581/P581,0)))</f>
        <v>0</v>
      </c>
      <c r="AA581" s="65">
        <f t="shared" ref="AA581:AA644" si="719">IF(OR($C581=0,$I581=0,Q581-(AA$4-$C581)=0),0,IF($C581&lt;AA$4,Z581-Z581/(Q581-(AA$4-$C581)),IF($C581=AA$4,$I581-$I581/Q581,0)))</f>
        <v>0</v>
      </c>
      <c r="AB581" s="65">
        <f t="shared" ref="AB581:AB644" si="720">IF(OR($C581=0,$I581=0,R581-(AB$4-$C581)=0),0,IF($C581&lt;AB$4,AA581-AA581/(R581-(AB$4-$C581)),IF($C581=AB$4,$I581-$I581/R581,0)))</f>
        <v>0</v>
      </c>
    </row>
    <row r="582" spans="1:28" x14ac:dyDescent="0.25">
      <c r="A582" s="61"/>
      <c r="B582" s="49"/>
      <c r="C582" s="53"/>
      <c r="D582" s="51"/>
      <c r="E582" s="51"/>
      <c r="F582" s="51"/>
      <c r="G582" s="67">
        <f t="shared" ref="G582:G645" si="721">D582+E582-F582</f>
        <v>0</v>
      </c>
      <c r="H582" s="49"/>
      <c r="I582" s="67">
        <f t="shared" ref="I582:I645" si="722">G582-H582</f>
        <v>0</v>
      </c>
      <c r="J582" s="66">
        <f>IF(ISBLANK($B582),0,VLOOKUP($B582,Listen!$A$2:$C$44,2,FALSE))</f>
        <v>0</v>
      </c>
      <c r="K582" s="66">
        <f>IF(ISBLANK($B582),0,VLOOKUP($B582,Listen!$A$2:$C$44,3,FALSE))</f>
        <v>0</v>
      </c>
      <c r="L582" s="54">
        <f t="shared" ref="L582:L645" si="723">$J582</f>
        <v>0</v>
      </c>
      <c r="M582" s="54">
        <f t="shared" si="662"/>
        <v>0</v>
      </c>
      <c r="N582" s="54">
        <f t="shared" si="663"/>
        <v>0</v>
      </c>
      <c r="O582" s="54">
        <f t="shared" ref="O582" si="724">N582</f>
        <v>0</v>
      </c>
      <c r="P582" s="54">
        <f t="shared" si="713"/>
        <v>0</v>
      </c>
      <c r="Q582" s="54">
        <f t="shared" ref="Q582:Q645" si="725">P582</f>
        <v>0</v>
      </c>
      <c r="R582" s="54">
        <f t="shared" ref="R582:R645" si="726">Q582</f>
        <v>0</v>
      </c>
      <c r="S582" s="65">
        <f t="shared" si="679"/>
        <v>0</v>
      </c>
      <c r="T582" s="65">
        <f>IF(C582=A_Stammdaten!$B$9,$I582-D_SAV!$U582,HLOOKUP(A_Stammdaten!$B$9-1,$V$4:$AB$2004,ROW(C582)-3,FALSE)-$U582)</f>
        <v>0</v>
      </c>
      <c r="U582" s="65">
        <f>HLOOKUP(A_Stammdaten!$B$9,$V$4:$AB$2004,ROW(C582)-3,FALSE)</f>
        <v>0</v>
      </c>
      <c r="V582" s="65">
        <f t="shared" si="714"/>
        <v>0</v>
      </c>
      <c r="W582" s="65">
        <f t="shared" si="715"/>
        <v>0</v>
      </c>
      <c r="X582" s="65">
        <f t="shared" si="716"/>
        <v>0</v>
      </c>
      <c r="Y582" s="65">
        <f t="shared" si="717"/>
        <v>0</v>
      </c>
      <c r="Z582" s="65">
        <f t="shared" si="718"/>
        <v>0</v>
      </c>
      <c r="AA582" s="65">
        <f t="shared" si="719"/>
        <v>0</v>
      </c>
      <c r="AB582" s="65">
        <f t="shared" si="720"/>
        <v>0</v>
      </c>
    </row>
    <row r="583" spans="1:28" x14ac:dyDescent="0.25">
      <c r="A583" s="61"/>
      <c r="B583" s="49"/>
      <c r="C583" s="53"/>
      <c r="D583" s="51"/>
      <c r="E583" s="51"/>
      <c r="F583" s="51"/>
      <c r="G583" s="67">
        <f t="shared" si="721"/>
        <v>0</v>
      </c>
      <c r="H583" s="49"/>
      <c r="I583" s="67">
        <f t="shared" si="722"/>
        <v>0</v>
      </c>
      <c r="J583" s="66">
        <f>IF(ISBLANK($B583),0,VLOOKUP($B583,Listen!$A$2:$C$44,2,FALSE))</f>
        <v>0</v>
      </c>
      <c r="K583" s="66">
        <f>IF(ISBLANK($B583),0,VLOOKUP($B583,Listen!$A$2:$C$44,3,FALSE))</f>
        <v>0</v>
      </c>
      <c r="L583" s="54">
        <f t="shared" si="723"/>
        <v>0</v>
      </c>
      <c r="M583" s="54">
        <f t="shared" si="662"/>
        <v>0</v>
      </c>
      <c r="N583" s="54">
        <f t="shared" si="663"/>
        <v>0</v>
      </c>
      <c r="O583" s="54">
        <f t="shared" ref="O583" si="727">N583</f>
        <v>0</v>
      </c>
      <c r="P583" s="54">
        <f t="shared" si="713"/>
        <v>0</v>
      </c>
      <c r="Q583" s="54">
        <f t="shared" si="725"/>
        <v>0</v>
      </c>
      <c r="R583" s="54">
        <f t="shared" si="726"/>
        <v>0</v>
      </c>
      <c r="S583" s="65">
        <f t="shared" si="679"/>
        <v>0</v>
      </c>
      <c r="T583" s="65">
        <f>IF(C583=A_Stammdaten!$B$9,$I583-D_SAV!$U583,HLOOKUP(A_Stammdaten!$B$9-1,$V$4:$AB$2004,ROW(C583)-3,FALSE)-$U583)</f>
        <v>0</v>
      </c>
      <c r="U583" s="65">
        <f>HLOOKUP(A_Stammdaten!$B$9,$V$4:$AB$2004,ROW(C583)-3,FALSE)</f>
        <v>0</v>
      </c>
      <c r="V583" s="65">
        <f t="shared" si="714"/>
        <v>0</v>
      </c>
      <c r="W583" s="65">
        <f t="shared" si="715"/>
        <v>0</v>
      </c>
      <c r="X583" s="65">
        <f t="shared" si="716"/>
        <v>0</v>
      </c>
      <c r="Y583" s="65">
        <f t="shared" si="717"/>
        <v>0</v>
      </c>
      <c r="Z583" s="65">
        <f t="shared" si="718"/>
        <v>0</v>
      </c>
      <c r="AA583" s="65">
        <f t="shared" si="719"/>
        <v>0</v>
      </c>
      <c r="AB583" s="65">
        <f t="shared" si="720"/>
        <v>0</v>
      </c>
    </row>
    <row r="584" spans="1:28" x14ac:dyDescent="0.25">
      <c r="A584" s="61"/>
      <c r="B584" s="49"/>
      <c r="C584" s="53"/>
      <c r="D584" s="51"/>
      <c r="E584" s="51"/>
      <c r="F584" s="51"/>
      <c r="G584" s="67">
        <f t="shared" si="721"/>
        <v>0</v>
      </c>
      <c r="H584" s="49"/>
      <c r="I584" s="67">
        <f t="shared" si="722"/>
        <v>0</v>
      </c>
      <c r="J584" s="66">
        <f>IF(ISBLANK($B584),0,VLOOKUP($B584,Listen!$A$2:$C$44,2,FALSE))</f>
        <v>0</v>
      </c>
      <c r="K584" s="66">
        <f>IF(ISBLANK($B584),0,VLOOKUP($B584,Listen!$A$2:$C$44,3,FALSE))</f>
        <v>0</v>
      </c>
      <c r="L584" s="54">
        <f t="shared" si="723"/>
        <v>0</v>
      </c>
      <c r="M584" s="54">
        <f t="shared" si="662"/>
        <v>0</v>
      </c>
      <c r="N584" s="54">
        <f t="shared" si="663"/>
        <v>0</v>
      </c>
      <c r="O584" s="54">
        <f t="shared" ref="O584" si="728">N584</f>
        <v>0</v>
      </c>
      <c r="P584" s="54">
        <f t="shared" si="713"/>
        <v>0</v>
      </c>
      <c r="Q584" s="54">
        <f t="shared" si="725"/>
        <v>0</v>
      </c>
      <c r="R584" s="54">
        <f t="shared" si="726"/>
        <v>0</v>
      </c>
      <c r="S584" s="65">
        <f t="shared" si="679"/>
        <v>0</v>
      </c>
      <c r="T584" s="65">
        <f>IF(C584=A_Stammdaten!$B$9,$I584-D_SAV!$U584,HLOOKUP(A_Stammdaten!$B$9-1,$V$4:$AB$2004,ROW(C584)-3,FALSE)-$U584)</f>
        <v>0</v>
      </c>
      <c r="U584" s="65">
        <f>HLOOKUP(A_Stammdaten!$B$9,$V$4:$AB$2004,ROW(C584)-3,FALSE)</f>
        <v>0</v>
      </c>
      <c r="V584" s="65">
        <f t="shared" si="714"/>
        <v>0</v>
      </c>
      <c r="W584" s="65">
        <f t="shared" si="715"/>
        <v>0</v>
      </c>
      <c r="X584" s="65">
        <f t="shared" si="716"/>
        <v>0</v>
      </c>
      <c r="Y584" s="65">
        <f t="shared" si="717"/>
        <v>0</v>
      </c>
      <c r="Z584" s="65">
        <f t="shared" si="718"/>
        <v>0</v>
      </c>
      <c r="AA584" s="65">
        <f t="shared" si="719"/>
        <v>0</v>
      </c>
      <c r="AB584" s="65">
        <f t="shared" si="720"/>
        <v>0</v>
      </c>
    </row>
    <row r="585" spans="1:28" x14ac:dyDescent="0.25">
      <c r="A585" s="61"/>
      <c r="B585" s="49"/>
      <c r="C585" s="53"/>
      <c r="D585" s="51"/>
      <c r="E585" s="51"/>
      <c r="F585" s="51"/>
      <c r="G585" s="67">
        <f t="shared" si="721"/>
        <v>0</v>
      </c>
      <c r="H585" s="49"/>
      <c r="I585" s="67">
        <f t="shared" si="722"/>
        <v>0</v>
      </c>
      <c r="J585" s="66">
        <f>IF(ISBLANK($B585),0,VLOOKUP($B585,Listen!$A$2:$C$44,2,FALSE))</f>
        <v>0</v>
      </c>
      <c r="K585" s="66">
        <f>IF(ISBLANK($B585),0,VLOOKUP($B585,Listen!$A$2:$C$44,3,FALSE))</f>
        <v>0</v>
      </c>
      <c r="L585" s="54">
        <f t="shared" si="723"/>
        <v>0</v>
      </c>
      <c r="M585" s="54">
        <f t="shared" si="662"/>
        <v>0</v>
      </c>
      <c r="N585" s="54">
        <f t="shared" si="663"/>
        <v>0</v>
      </c>
      <c r="O585" s="54">
        <f t="shared" ref="O585" si="729">N585</f>
        <v>0</v>
      </c>
      <c r="P585" s="54">
        <f t="shared" si="713"/>
        <v>0</v>
      </c>
      <c r="Q585" s="54">
        <f t="shared" si="725"/>
        <v>0</v>
      </c>
      <c r="R585" s="54">
        <f t="shared" si="726"/>
        <v>0</v>
      </c>
      <c r="S585" s="65">
        <f t="shared" si="679"/>
        <v>0</v>
      </c>
      <c r="T585" s="65">
        <f>IF(C585=A_Stammdaten!$B$9,$I585-D_SAV!$U585,HLOOKUP(A_Stammdaten!$B$9-1,$V$4:$AB$2004,ROW(C585)-3,FALSE)-$U585)</f>
        <v>0</v>
      </c>
      <c r="U585" s="65">
        <f>HLOOKUP(A_Stammdaten!$B$9,$V$4:$AB$2004,ROW(C585)-3,FALSE)</f>
        <v>0</v>
      </c>
      <c r="V585" s="65">
        <f t="shared" si="714"/>
        <v>0</v>
      </c>
      <c r="W585" s="65">
        <f t="shared" si="715"/>
        <v>0</v>
      </c>
      <c r="X585" s="65">
        <f t="shared" si="716"/>
        <v>0</v>
      </c>
      <c r="Y585" s="65">
        <f t="shared" si="717"/>
        <v>0</v>
      </c>
      <c r="Z585" s="65">
        <f t="shared" si="718"/>
        <v>0</v>
      </c>
      <c r="AA585" s="65">
        <f t="shared" si="719"/>
        <v>0</v>
      </c>
      <c r="AB585" s="65">
        <f t="shared" si="720"/>
        <v>0</v>
      </c>
    </row>
    <row r="586" spans="1:28" x14ac:dyDescent="0.25">
      <c r="A586" s="61"/>
      <c r="B586" s="49"/>
      <c r="C586" s="53"/>
      <c r="D586" s="51"/>
      <c r="E586" s="51"/>
      <c r="F586" s="51"/>
      <c r="G586" s="67">
        <f t="shared" si="721"/>
        <v>0</v>
      </c>
      <c r="H586" s="49"/>
      <c r="I586" s="67">
        <f t="shared" si="722"/>
        <v>0</v>
      </c>
      <c r="J586" s="66">
        <f>IF(ISBLANK($B586),0,VLOOKUP($B586,Listen!$A$2:$C$44,2,FALSE))</f>
        <v>0</v>
      </c>
      <c r="K586" s="66">
        <f>IF(ISBLANK($B586),0,VLOOKUP($B586,Listen!$A$2:$C$44,3,FALSE))</f>
        <v>0</v>
      </c>
      <c r="L586" s="54">
        <f t="shared" si="723"/>
        <v>0</v>
      </c>
      <c r="M586" s="54">
        <f t="shared" si="662"/>
        <v>0</v>
      </c>
      <c r="N586" s="54">
        <f t="shared" si="663"/>
        <v>0</v>
      </c>
      <c r="O586" s="54">
        <f t="shared" ref="O586" si="730">N586</f>
        <v>0</v>
      </c>
      <c r="P586" s="54">
        <f t="shared" si="713"/>
        <v>0</v>
      </c>
      <c r="Q586" s="54">
        <f t="shared" si="725"/>
        <v>0</v>
      </c>
      <c r="R586" s="54">
        <f t="shared" si="726"/>
        <v>0</v>
      </c>
      <c r="S586" s="65">
        <f t="shared" si="679"/>
        <v>0</v>
      </c>
      <c r="T586" s="65">
        <f>IF(C586=A_Stammdaten!$B$9,$I586-D_SAV!$U586,HLOOKUP(A_Stammdaten!$B$9-1,$V$4:$AB$2004,ROW(C586)-3,FALSE)-$U586)</f>
        <v>0</v>
      </c>
      <c r="U586" s="65">
        <f>HLOOKUP(A_Stammdaten!$B$9,$V$4:$AB$2004,ROW(C586)-3,FALSE)</f>
        <v>0</v>
      </c>
      <c r="V586" s="65">
        <f t="shared" si="714"/>
        <v>0</v>
      </c>
      <c r="W586" s="65">
        <f t="shared" si="715"/>
        <v>0</v>
      </c>
      <c r="X586" s="65">
        <f t="shared" si="716"/>
        <v>0</v>
      </c>
      <c r="Y586" s="65">
        <f t="shared" si="717"/>
        <v>0</v>
      </c>
      <c r="Z586" s="65">
        <f t="shared" si="718"/>
        <v>0</v>
      </c>
      <c r="AA586" s="65">
        <f t="shared" si="719"/>
        <v>0</v>
      </c>
      <c r="AB586" s="65">
        <f t="shared" si="720"/>
        <v>0</v>
      </c>
    </row>
    <row r="587" spans="1:28" x14ac:dyDescent="0.25">
      <c r="A587" s="61"/>
      <c r="B587" s="49"/>
      <c r="C587" s="53"/>
      <c r="D587" s="51"/>
      <c r="E587" s="51"/>
      <c r="F587" s="51"/>
      <c r="G587" s="67">
        <f t="shared" si="721"/>
        <v>0</v>
      </c>
      <c r="H587" s="49"/>
      <c r="I587" s="67">
        <f t="shared" si="722"/>
        <v>0</v>
      </c>
      <c r="J587" s="66">
        <f>IF(ISBLANK($B587),0,VLOOKUP($B587,Listen!$A$2:$C$44,2,FALSE))</f>
        <v>0</v>
      </c>
      <c r="K587" s="66">
        <f>IF(ISBLANK($B587),0,VLOOKUP($B587,Listen!$A$2:$C$44,3,FALSE))</f>
        <v>0</v>
      </c>
      <c r="L587" s="54">
        <f t="shared" si="723"/>
        <v>0</v>
      </c>
      <c r="M587" s="54">
        <f t="shared" si="662"/>
        <v>0</v>
      </c>
      <c r="N587" s="54">
        <f t="shared" si="663"/>
        <v>0</v>
      </c>
      <c r="O587" s="54">
        <f t="shared" ref="O587" si="731">N587</f>
        <v>0</v>
      </c>
      <c r="P587" s="54">
        <f t="shared" si="713"/>
        <v>0</v>
      </c>
      <c r="Q587" s="54">
        <f t="shared" si="725"/>
        <v>0</v>
      </c>
      <c r="R587" s="54">
        <f t="shared" si="726"/>
        <v>0</v>
      </c>
      <c r="S587" s="65">
        <f t="shared" si="679"/>
        <v>0</v>
      </c>
      <c r="T587" s="65">
        <f>IF(C587=A_Stammdaten!$B$9,$I587-D_SAV!$U587,HLOOKUP(A_Stammdaten!$B$9-1,$V$4:$AB$2004,ROW(C587)-3,FALSE)-$U587)</f>
        <v>0</v>
      </c>
      <c r="U587" s="65">
        <f>HLOOKUP(A_Stammdaten!$B$9,$V$4:$AB$2004,ROW(C587)-3,FALSE)</f>
        <v>0</v>
      </c>
      <c r="V587" s="65">
        <f t="shared" si="714"/>
        <v>0</v>
      </c>
      <c r="W587" s="65">
        <f t="shared" si="715"/>
        <v>0</v>
      </c>
      <c r="X587" s="65">
        <f t="shared" si="716"/>
        <v>0</v>
      </c>
      <c r="Y587" s="65">
        <f t="shared" si="717"/>
        <v>0</v>
      </c>
      <c r="Z587" s="65">
        <f t="shared" si="718"/>
        <v>0</v>
      </c>
      <c r="AA587" s="65">
        <f t="shared" si="719"/>
        <v>0</v>
      </c>
      <c r="AB587" s="65">
        <f t="shared" si="720"/>
        <v>0</v>
      </c>
    </row>
    <row r="588" spans="1:28" x14ac:dyDescent="0.25">
      <c r="A588" s="61"/>
      <c r="B588" s="49"/>
      <c r="C588" s="53"/>
      <c r="D588" s="51"/>
      <c r="E588" s="51"/>
      <c r="F588" s="51"/>
      <c r="G588" s="67">
        <f t="shared" si="721"/>
        <v>0</v>
      </c>
      <c r="H588" s="49"/>
      <c r="I588" s="67">
        <f t="shared" si="722"/>
        <v>0</v>
      </c>
      <c r="J588" s="66">
        <f>IF(ISBLANK($B588),0,VLOOKUP($B588,Listen!$A$2:$C$44,2,FALSE))</f>
        <v>0</v>
      </c>
      <c r="K588" s="66">
        <f>IF(ISBLANK($B588),0,VLOOKUP($B588,Listen!$A$2:$C$44,3,FALSE))</f>
        <v>0</v>
      </c>
      <c r="L588" s="54">
        <f t="shared" si="723"/>
        <v>0</v>
      </c>
      <c r="M588" s="54">
        <f t="shared" si="662"/>
        <v>0</v>
      </c>
      <c r="N588" s="54">
        <f t="shared" si="663"/>
        <v>0</v>
      </c>
      <c r="O588" s="54">
        <f t="shared" ref="O588" si="732">N588</f>
        <v>0</v>
      </c>
      <c r="P588" s="54">
        <f t="shared" si="713"/>
        <v>0</v>
      </c>
      <c r="Q588" s="54">
        <f t="shared" si="725"/>
        <v>0</v>
      </c>
      <c r="R588" s="54">
        <f t="shared" si="726"/>
        <v>0</v>
      </c>
      <c r="S588" s="65">
        <f t="shared" si="679"/>
        <v>0</v>
      </c>
      <c r="T588" s="65">
        <f>IF(C588=A_Stammdaten!$B$9,$I588-D_SAV!$U588,HLOOKUP(A_Stammdaten!$B$9-1,$V$4:$AB$2004,ROW(C588)-3,FALSE)-$U588)</f>
        <v>0</v>
      </c>
      <c r="U588" s="65">
        <f>HLOOKUP(A_Stammdaten!$B$9,$V$4:$AB$2004,ROW(C588)-3,FALSE)</f>
        <v>0</v>
      </c>
      <c r="V588" s="65">
        <f t="shared" si="714"/>
        <v>0</v>
      </c>
      <c r="W588" s="65">
        <f t="shared" si="715"/>
        <v>0</v>
      </c>
      <c r="X588" s="65">
        <f t="shared" si="716"/>
        <v>0</v>
      </c>
      <c r="Y588" s="65">
        <f t="shared" si="717"/>
        <v>0</v>
      </c>
      <c r="Z588" s="65">
        <f t="shared" si="718"/>
        <v>0</v>
      </c>
      <c r="AA588" s="65">
        <f t="shared" si="719"/>
        <v>0</v>
      </c>
      <c r="AB588" s="65">
        <f t="shared" si="720"/>
        <v>0</v>
      </c>
    </row>
    <row r="589" spans="1:28" x14ac:dyDescent="0.25">
      <c r="A589" s="61"/>
      <c r="B589" s="49"/>
      <c r="C589" s="53"/>
      <c r="D589" s="51"/>
      <c r="E589" s="51"/>
      <c r="F589" s="51"/>
      <c r="G589" s="67">
        <f t="shared" si="721"/>
        <v>0</v>
      </c>
      <c r="H589" s="49"/>
      <c r="I589" s="67">
        <f t="shared" si="722"/>
        <v>0</v>
      </c>
      <c r="J589" s="66">
        <f>IF(ISBLANK($B589),0,VLOOKUP($B589,Listen!$A$2:$C$44,2,FALSE))</f>
        <v>0</v>
      </c>
      <c r="K589" s="66">
        <f>IF(ISBLANK($B589),0,VLOOKUP($B589,Listen!$A$2:$C$44,3,FALSE))</f>
        <v>0</v>
      </c>
      <c r="L589" s="54">
        <f t="shared" si="723"/>
        <v>0</v>
      </c>
      <c r="M589" s="54">
        <f t="shared" si="662"/>
        <v>0</v>
      </c>
      <c r="N589" s="54">
        <f t="shared" si="663"/>
        <v>0</v>
      </c>
      <c r="O589" s="54">
        <f t="shared" ref="O589" si="733">N589</f>
        <v>0</v>
      </c>
      <c r="P589" s="54">
        <f t="shared" si="713"/>
        <v>0</v>
      </c>
      <c r="Q589" s="54">
        <f t="shared" si="725"/>
        <v>0</v>
      </c>
      <c r="R589" s="54">
        <f t="shared" si="726"/>
        <v>0</v>
      </c>
      <c r="S589" s="65">
        <f t="shared" si="679"/>
        <v>0</v>
      </c>
      <c r="T589" s="65">
        <f>IF(C589=A_Stammdaten!$B$9,$I589-D_SAV!$U589,HLOOKUP(A_Stammdaten!$B$9-1,$V$4:$AB$2004,ROW(C589)-3,FALSE)-$U589)</f>
        <v>0</v>
      </c>
      <c r="U589" s="65">
        <f>HLOOKUP(A_Stammdaten!$B$9,$V$4:$AB$2004,ROW(C589)-3,FALSE)</f>
        <v>0</v>
      </c>
      <c r="V589" s="65">
        <f t="shared" si="714"/>
        <v>0</v>
      </c>
      <c r="W589" s="65">
        <f t="shared" si="715"/>
        <v>0</v>
      </c>
      <c r="X589" s="65">
        <f t="shared" si="716"/>
        <v>0</v>
      </c>
      <c r="Y589" s="65">
        <f t="shared" si="717"/>
        <v>0</v>
      </c>
      <c r="Z589" s="65">
        <f t="shared" si="718"/>
        <v>0</v>
      </c>
      <c r="AA589" s="65">
        <f t="shared" si="719"/>
        <v>0</v>
      </c>
      <c r="AB589" s="65">
        <f t="shared" si="720"/>
        <v>0</v>
      </c>
    </row>
    <row r="590" spans="1:28" x14ac:dyDescent="0.25">
      <c r="A590" s="61"/>
      <c r="B590" s="49"/>
      <c r="C590" s="53"/>
      <c r="D590" s="51"/>
      <c r="E590" s="51"/>
      <c r="F590" s="51"/>
      <c r="G590" s="67">
        <f t="shared" si="721"/>
        <v>0</v>
      </c>
      <c r="H590" s="49"/>
      <c r="I590" s="67">
        <f t="shared" si="722"/>
        <v>0</v>
      </c>
      <c r="J590" s="66">
        <f>IF(ISBLANK($B590),0,VLOOKUP($B590,Listen!$A$2:$C$44,2,FALSE))</f>
        <v>0</v>
      </c>
      <c r="K590" s="66">
        <f>IF(ISBLANK($B590),0,VLOOKUP($B590,Listen!$A$2:$C$44,3,FALSE))</f>
        <v>0</v>
      </c>
      <c r="L590" s="54">
        <f t="shared" si="723"/>
        <v>0</v>
      </c>
      <c r="M590" s="54">
        <f t="shared" si="662"/>
        <v>0</v>
      </c>
      <c r="N590" s="54">
        <f t="shared" si="663"/>
        <v>0</v>
      </c>
      <c r="O590" s="54">
        <f t="shared" ref="O590" si="734">N590</f>
        <v>0</v>
      </c>
      <c r="P590" s="54">
        <f t="shared" si="713"/>
        <v>0</v>
      </c>
      <c r="Q590" s="54">
        <f t="shared" si="725"/>
        <v>0</v>
      </c>
      <c r="R590" s="54">
        <f t="shared" si="726"/>
        <v>0</v>
      </c>
      <c r="S590" s="65">
        <f t="shared" si="679"/>
        <v>0</v>
      </c>
      <c r="T590" s="65">
        <f>IF(C590=A_Stammdaten!$B$9,$I590-D_SAV!$U590,HLOOKUP(A_Stammdaten!$B$9-1,$V$4:$AB$2004,ROW(C590)-3,FALSE)-$U590)</f>
        <v>0</v>
      </c>
      <c r="U590" s="65">
        <f>HLOOKUP(A_Stammdaten!$B$9,$V$4:$AB$2004,ROW(C590)-3,FALSE)</f>
        <v>0</v>
      </c>
      <c r="V590" s="65">
        <f t="shared" si="714"/>
        <v>0</v>
      </c>
      <c r="W590" s="65">
        <f t="shared" si="715"/>
        <v>0</v>
      </c>
      <c r="X590" s="65">
        <f t="shared" si="716"/>
        <v>0</v>
      </c>
      <c r="Y590" s="65">
        <f t="shared" si="717"/>
        <v>0</v>
      </c>
      <c r="Z590" s="65">
        <f t="shared" si="718"/>
        <v>0</v>
      </c>
      <c r="AA590" s="65">
        <f t="shared" si="719"/>
        <v>0</v>
      </c>
      <c r="AB590" s="65">
        <f t="shared" si="720"/>
        <v>0</v>
      </c>
    </row>
    <row r="591" spans="1:28" x14ac:dyDescent="0.25">
      <c r="A591" s="61"/>
      <c r="B591" s="49"/>
      <c r="C591" s="53"/>
      <c r="D591" s="51"/>
      <c r="E591" s="51"/>
      <c r="F591" s="51"/>
      <c r="G591" s="67">
        <f t="shared" si="721"/>
        <v>0</v>
      </c>
      <c r="H591" s="49"/>
      <c r="I591" s="67">
        <f t="shared" si="722"/>
        <v>0</v>
      </c>
      <c r="J591" s="66">
        <f>IF(ISBLANK($B591),0,VLOOKUP($B591,Listen!$A$2:$C$44,2,FALSE))</f>
        <v>0</v>
      </c>
      <c r="K591" s="66">
        <f>IF(ISBLANK($B591),0,VLOOKUP($B591,Listen!$A$2:$C$44,3,FALSE))</f>
        <v>0</v>
      </c>
      <c r="L591" s="54">
        <f t="shared" si="723"/>
        <v>0</v>
      </c>
      <c r="M591" s="54">
        <f t="shared" si="662"/>
        <v>0</v>
      </c>
      <c r="N591" s="54">
        <f t="shared" si="663"/>
        <v>0</v>
      </c>
      <c r="O591" s="54">
        <f t="shared" ref="O591" si="735">N591</f>
        <v>0</v>
      </c>
      <c r="P591" s="54">
        <f t="shared" si="713"/>
        <v>0</v>
      </c>
      <c r="Q591" s="54">
        <f t="shared" si="725"/>
        <v>0</v>
      </c>
      <c r="R591" s="54">
        <f t="shared" si="726"/>
        <v>0</v>
      </c>
      <c r="S591" s="65">
        <f t="shared" si="679"/>
        <v>0</v>
      </c>
      <c r="T591" s="65">
        <f>IF(C591=A_Stammdaten!$B$9,$I591-D_SAV!$U591,HLOOKUP(A_Stammdaten!$B$9-1,$V$4:$AB$2004,ROW(C591)-3,FALSE)-$U591)</f>
        <v>0</v>
      </c>
      <c r="U591" s="65">
        <f>HLOOKUP(A_Stammdaten!$B$9,$V$4:$AB$2004,ROW(C591)-3,FALSE)</f>
        <v>0</v>
      </c>
      <c r="V591" s="65">
        <f t="shared" si="714"/>
        <v>0</v>
      </c>
      <c r="W591" s="65">
        <f t="shared" si="715"/>
        <v>0</v>
      </c>
      <c r="X591" s="65">
        <f t="shared" si="716"/>
        <v>0</v>
      </c>
      <c r="Y591" s="65">
        <f t="shared" si="717"/>
        <v>0</v>
      </c>
      <c r="Z591" s="65">
        <f t="shared" si="718"/>
        <v>0</v>
      </c>
      <c r="AA591" s="65">
        <f t="shared" si="719"/>
        <v>0</v>
      </c>
      <c r="AB591" s="65">
        <f t="shared" si="720"/>
        <v>0</v>
      </c>
    </row>
    <row r="592" spans="1:28" x14ac:dyDescent="0.25">
      <c r="A592" s="61"/>
      <c r="B592" s="49"/>
      <c r="C592" s="53"/>
      <c r="D592" s="51"/>
      <c r="E592" s="51"/>
      <c r="F592" s="51"/>
      <c r="G592" s="67">
        <f t="shared" si="721"/>
        <v>0</v>
      </c>
      <c r="H592" s="49"/>
      <c r="I592" s="67">
        <f t="shared" si="722"/>
        <v>0</v>
      </c>
      <c r="J592" s="66">
        <f>IF(ISBLANK($B592),0,VLOOKUP($B592,Listen!$A$2:$C$44,2,FALSE))</f>
        <v>0</v>
      </c>
      <c r="K592" s="66">
        <f>IF(ISBLANK($B592),0,VLOOKUP($B592,Listen!$A$2:$C$44,3,FALSE))</f>
        <v>0</v>
      </c>
      <c r="L592" s="54">
        <f t="shared" si="723"/>
        <v>0</v>
      </c>
      <c r="M592" s="54">
        <f t="shared" si="662"/>
        <v>0</v>
      </c>
      <c r="N592" s="54">
        <f t="shared" si="663"/>
        <v>0</v>
      </c>
      <c r="O592" s="54">
        <f t="shared" ref="O592" si="736">N592</f>
        <v>0</v>
      </c>
      <c r="P592" s="54">
        <f t="shared" si="713"/>
        <v>0</v>
      </c>
      <c r="Q592" s="54">
        <f t="shared" si="725"/>
        <v>0</v>
      </c>
      <c r="R592" s="54">
        <f t="shared" si="726"/>
        <v>0</v>
      </c>
      <c r="S592" s="65">
        <f t="shared" si="679"/>
        <v>0</v>
      </c>
      <c r="T592" s="65">
        <f>IF(C592=A_Stammdaten!$B$9,$I592-D_SAV!$U592,HLOOKUP(A_Stammdaten!$B$9-1,$V$4:$AB$2004,ROW(C592)-3,FALSE)-$U592)</f>
        <v>0</v>
      </c>
      <c r="U592" s="65">
        <f>HLOOKUP(A_Stammdaten!$B$9,$V$4:$AB$2004,ROW(C592)-3,FALSE)</f>
        <v>0</v>
      </c>
      <c r="V592" s="65">
        <f t="shared" si="714"/>
        <v>0</v>
      </c>
      <c r="W592" s="65">
        <f t="shared" si="715"/>
        <v>0</v>
      </c>
      <c r="X592" s="65">
        <f t="shared" si="716"/>
        <v>0</v>
      </c>
      <c r="Y592" s="65">
        <f t="shared" si="717"/>
        <v>0</v>
      </c>
      <c r="Z592" s="65">
        <f t="shared" si="718"/>
        <v>0</v>
      </c>
      <c r="AA592" s="65">
        <f t="shared" si="719"/>
        <v>0</v>
      </c>
      <c r="AB592" s="65">
        <f t="shared" si="720"/>
        <v>0</v>
      </c>
    </row>
    <row r="593" spans="1:28" x14ac:dyDescent="0.25">
      <c r="A593" s="61"/>
      <c r="B593" s="49"/>
      <c r="C593" s="53"/>
      <c r="D593" s="51"/>
      <c r="E593" s="51"/>
      <c r="F593" s="51"/>
      <c r="G593" s="67">
        <f t="shared" si="721"/>
        <v>0</v>
      </c>
      <c r="H593" s="49"/>
      <c r="I593" s="67">
        <f t="shared" si="722"/>
        <v>0</v>
      </c>
      <c r="J593" s="66">
        <f>IF(ISBLANK($B593),0,VLOOKUP($B593,Listen!$A$2:$C$44,2,FALSE))</f>
        <v>0</v>
      </c>
      <c r="K593" s="66">
        <f>IF(ISBLANK($B593),0,VLOOKUP($B593,Listen!$A$2:$C$44,3,FALSE))</f>
        <v>0</v>
      </c>
      <c r="L593" s="54">
        <f t="shared" si="723"/>
        <v>0</v>
      </c>
      <c r="M593" s="54">
        <f t="shared" si="662"/>
        <v>0</v>
      </c>
      <c r="N593" s="54">
        <f t="shared" si="663"/>
        <v>0</v>
      </c>
      <c r="O593" s="54">
        <f t="shared" ref="O593" si="737">N593</f>
        <v>0</v>
      </c>
      <c r="P593" s="54">
        <f t="shared" si="713"/>
        <v>0</v>
      </c>
      <c r="Q593" s="54">
        <f t="shared" si="725"/>
        <v>0</v>
      </c>
      <c r="R593" s="54">
        <f t="shared" si="726"/>
        <v>0</v>
      </c>
      <c r="S593" s="65">
        <f t="shared" si="679"/>
        <v>0</v>
      </c>
      <c r="T593" s="65">
        <f>IF(C593=A_Stammdaten!$B$9,$I593-D_SAV!$U593,HLOOKUP(A_Stammdaten!$B$9-1,$V$4:$AB$2004,ROW(C593)-3,FALSE)-$U593)</f>
        <v>0</v>
      </c>
      <c r="U593" s="65">
        <f>HLOOKUP(A_Stammdaten!$B$9,$V$4:$AB$2004,ROW(C593)-3,FALSE)</f>
        <v>0</v>
      </c>
      <c r="V593" s="65">
        <f t="shared" si="714"/>
        <v>0</v>
      </c>
      <c r="W593" s="65">
        <f t="shared" si="715"/>
        <v>0</v>
      </c>
      <c r="X593" s="65">
        <f t="shared" si="716"/>
        <v>0</v>
      </c>
      <c r="Y593" s="65">
        <f t="shared" si="717"/>
        <v>0</v>
      </c>
      <c r="Z593" s="65">
        <f t="shared" si="718"/>
        <v>0</v>
      </c>
      <c r="AA593" s="65">
        <f t="shared" si="719"/>
        <v>0</v>
      </c>
      <c r="AB593" s="65">
        <f t="shared" si="720"/>
        <v>0</v>
      </c>
    </row>
    <row r="594" spans="1:28" x14ac:dyDescent="0.25">
      <c r="A594" s="61"/>
      <c r="B594" s="49"/>
      <c r="C594" s="53"/>
      <c r="D594" s="51"/>
      <c r="E594" s="51"/>
      <c r="F594" s="51"/>
      <c r="G594" s="67">
        <f t="shared" si="721"/>
        <v>0</v>
      </c>
      <c r="H594" s="49"/>
      <c r="I594" s="67">
        <f t="shared" si="722"/>
        <v>0</v>
      </c>
      <c r="J594" s="66">
        <f>IF(ISBLANK($B594),0,VLOOKUP($B594,Listen!$A$2:$C$44,2,FALSE))</f>
        <v>0</v>
      </c>
      <c r="K594" s="66">
        <f>IF(ISBLANK($B594),0,VLOOKUP($B594,Listen!$A$2:$C$44,3,FALSE))</f>
        <v>0</v>
      </c>
      <c r="L594" s="54">
        <f t="shared" si="723"/>
        <v>0</v>
      </c>
      <c r="M594" s="54">
        <f t="shared" si="662"/>
        <v>0</v>
      </c>
      <c r="N594" s="54">
        <f t="shared" si="663"/>
        <v>0</v>
      </c>
      <c r="O594" s="54">
        <f t="shared" ref="O594" si="738">N594</f>
        <v>0</v>
      </c>
      <c r="P594" s="54">
        <f t="shared" si="713"/>
        <v>0</v>
      </c>
      <c r="Q594" s="54">
        <f t="shared" si="725"/>
        <v>0</v>
      </c>
      <c r="R594" s="54">
        <f t="shared" si="726"/>
        <v>0</v>
      </c>
      <c r="S594" s="65">
        <f t="shared" si="679"/>
        <v>0</v>
      </c>
      <c r="T594" s="65">
        <f>IF(C594=A_Stammdaten!$B$9,$I594-D_SAV!$U594,HLOOKUP(A_Stammdaten!$B$9-1,$V$4:$AB$2004,ROW(C594)-3,FALSE)-$U594)</f>
        <v>0</v>
      </c>
      <c r="U594" s="65">
        <f>HLOOKUP(A_Stammdaten!$B$9,$V$4:$AB$2004,ROW(C594)-3,FALSE)</f>
        <v>0</v>
      </c>
      <c r="V594" s="65">
        <f t="shared" si="714"/>
        <v>0</v>
      </c>
      <c r="W594" s="65">
        <f t="shared" si="715"/>
        <v>0</v>
      </c>
      <c r="X594" s="65">
        <f t="shared" si="716"/>
        <v>0</v>
      </c>
      <c r="Y594" s="65">
        <f t="shared" si="717"/>
        <v>0</v>
      </c>
      <c r="Z594" s="65">
        <f t="shared" si="718"/>
        <v>0</v>
      </c>
      <c r="AA594" s="65">
        <f t="shared" si="719"/>
        <v>0</v>
      </c>
      <c r="AB594" s="65">
        <f t="shared" si="720"/>
        <v>0</v>
      </c>
    </row>
    <row r="595" spans="1:28" x14ac:dyDescent="0.25">
      <c r="A595" s="61"/>
      <c r="B595" s="49"/>
      <c r="C595" s="53"/>
      <c r="D595" s="51"/>
      <c r="E595" s="51"/>
      <c r="F595" s="51"/>
      <c r="G595" s="67">
        <f t="shared" si="721"/>
        <v>0</v>
      </c>
      <c r="H595" s="49"/>
      <c r="I595" s="67">
        <f t="shared" si="722"/>
        <v>0</v>
      </c>
      <c r="J595" s="66">
        <f>IF(ISBLANK($B595),0,VLOOKUP($B595,Listen!$A$2:$C$44,2,FALSE))</f>
        <v>0</v>
      </c>
      <c r="K595" s="66">
        <f>IF(ISBLANK($B595),0,VLOOKUP($B595,Listen!$A$2:$C$44,3,FALSE))</f>
        <v>0</v>
      </c>
      <c r="L595" s="54">
        <f t="shared" si="723"/>
        <v>0</v>
      </c>
      <c r="M595" s="54">
        <f t="shared" si="662"/>
        <v>0</v>
      </c>
      <c r="N595" s="54">
        <f t="shared" si="663"/>
        <v>0</v>
      </c>
      <c r="O595" s="54">
        <f t="shared" ref="O595" si="739">N595</f>
        <v>0</v>
      </c>
      <c r="P595" s="54">
        <f t="shared" si="713"/>
        <v>0</v>
      </c>
      <c r="Q595" s="54">
        <f t="shared" si="725"/>
        <v>0</v>
      </c>
      <c r="R595" s="54">
        <f t="shared" si="726"/>
        <v>0</v>
      </c>
      <c r="S595" s="65">
        <f t="shared" si="679"/>
        <v>0</v>
      </c>
      <c r="T595" s="65">
        <f>IF(C595=A_Stammdaten!$B$9,$I595-D_SAV!$U595,HLOOKUP(A_Stammdaten!$B$9-1,$V$4:$AB$2004,ROW(C595)-3,FALSE)-$U595)</f>
        <v>0</v>
      </c>
      <c r="U595" s="65">
        <f>HLOOKUP(A_Stammdaten!$B$9,$V$4:$AB$2004,ROW(C595)-3,FALSE)</f>
        <v>0</v>
      </c>
      <c r="V595" s="65">
        <f t="shared" si="714"/>
        <v>0</v>
      </c>
      <c r="W595" s="65">
        <f t="shared" si="715"/>
        <v>0</v>
      </c>
      <c r="X595" s="65">
        <f t="shared" si="716"/>
        <v>0</v>
      </c>
      <c r="Y595" s="65">
        <f t="shared" si="717"/>
        <v>0</v>
      </c>
      <c r="Z595" s="65">
        <f t="shared" si="718"/>
        <v>0</v>
      </c>
      <c r="AA595" s="65">
        <f t="shared" si="719"/>
        <v>0</v>
      </c>
      <c r="AB595" s="65">
        <f t="shared" si="720"/>
        <v>0</v>
      </c>
    </row>
    <row r="596" spans="1:28" x14ac:dyDescent="0.25">
      <c r="A596" s="61"/>
      <c r="B596" s="49"/>
      <c r="C596" s="53"/>
      <c r="D596" s="51"/>
      <c r="E596" s="51"/>
      <c r="F596" s="51"/>
      <c r="G596" s="67">
        <f t="shared" si="721"/>
        <v>0</v>
      </c>
      <c r="H596" s="49"/>
      <c r="I596" s="67">
        <f t="shared" si="722"/>
        <v>0</v>
      </c>
      <c r="J596" s="66">
        <f>IF(ISBLANK($B596),0,VLOOKUP($B596,Listen!$A$2:$C$44,2,FALSE))</f>
        <v>0</v>
      </c>
      <c r="K596" s="66">
        <f>IF(ISBLANK($B596),0,VLOOKUP($B596,Listen!$A$2:$C$44,3,FALSE))</f>
        <v>0</v>
      </c>
      <c r="L596" s="54">
        <f t="shared" si="723"/>
        <v>0</v>
      </c>
      <c r="M596" s="54">
        <f t="shared" si="662"/>
        <v>0</v>
      </c>
      <c r="N596" s="54">
        <f t="shared" si="663"/>
        <v>0</v>
      </c>
      <c r="O596" s="54">
        <f t="shared" ref="O596" si="740">N596</f>
        <v>0</v>
      </c>
      <c r="P596" s="54">
        <f t="shared" si="713"/>
        <v>0</v>
      </c>
      <c r="Q596" s="54">
        <f t="shared" si="725"/>
        <v>0</v>
      </c>
      <c r="R596" s="54">
        <f t="shared" si="726"/>
        <v>0</v>
      </c>
      <c r="S596" s="65">
        <f t="shared" si="679"/>
        <v>0</v>
      </c>
      <c r="T596" s="65">
        <f>IF(C596=A_Stammdaten!$B$9,$I596-D_SAV!$U596,HLOOKUP(A_Stammdaten!$B$9-1,$V$4:$AB$2004,ROW(C596)-3,FALSE)-$U596)</f>
        <v>0</v>
      </c>
      <c r="U596" s="65">
        <f>HLOOKUP(A_Stammdaten!$B$9,$V$4:$AB$2004,ROW(C596)-3,FALSE)</f>
        <v>0</v>
      </c>
      <c r="V596" s="65">
        <f t="shared" si="714"/>
        <v>0</v>
      </c>
      <c r="W596" s="65">
        <f t="shared" si="715"/>
        <v>0</v>
      </c>
      <c r="X596" s="65">
        <f t="shared" si="716"/>
        <v>0</v>
      </c>
      <c r="Y596" s="65">
        <f t="shared" si="717"/>
        <v>0</v>
      </c>
      <c r="Z596" s="65">
        <f t="shared" si="718"/>
        <v>0</v>
      </c>
      <c r="AA596" s="65">
        <f t="shared" si="719"/>
        <v>0</v>
      </c>
      <c r="AB596" s="65">
        <f t="shared" si="720"/>
        <v>0</v>
      </c>
    </row>
    <row r="597" spans="1:28" x14ac:dyDescent="0.25">
      <c r="A597" s="61"/>
      <c r="B597" s="49"/>
      <c r="C597" s="53"/>
      <c r="D597" s="51"/>
      <c r="E597" s="51"/>
      <c r="F597" s="51"/>
      <c r="G597" s="67">
        <f t="shared" si="721"/>
        <v>0</v>
      </c>
      <c r="H597" s="49"/>
      <c r="I597" s="67">
        <f t="shared" si="722"/>
        <v>0</v>
      </c>
      <c r="J597" s="66">
        <f>IF(ISBLANK($B597),0,VLOOKUP($B597,Listen!$A$2:$C$44,2,FALSE))</f>
        <v>0</v>
      </c>
      <c r="K597" s="66">
        <f>IF(ISBLANK($B597),0,VLOOKUP($B597,Listen!$A$2:$C$44,3,FALSE))</f>
        <v>0</v>
      </c>
      <c r="L597" s="54">
        <f t="shared" si="723"/>
        <v>0</v>
      </c>
      <c r="M597" s="54">
        <f t="shared" ref="M597:M660" si="741">L597</f>
        <v>0</v>
      </c>
      <c r="N597" s="54">
        <f t="shared" ref="N597:N660" si="742">M597</f>
        <v>0</v>
      </c>
      <c r="O597" s="54">
        <f t="shared" ref="O597:P612" si="743">N597</f>
        <v>0</v>
      </c>
      <c r="P597" s="54">
        <f t="shared" si="743"/>
        <v>0</v>
      </c>
      <c r="Q597" s="54">
        <f t="shared" si="725"/>
        <v>0</v>
      </c>
      <c r="R597" s="54">
        <f t="shared" si="726"/>
        <v>0</v>
      </c>
      <c r="S597" s="65">
        <f t="shared" si="679"/>
        <v>0</v>
      </c>
      <c r="T597" s="65">
        <f>IF(C597=A_Stammdaten!$B$9,$I597-D_SAV!$U597,HLOOKUP(A_Stammdaten!$B$9-1,$V$4:$AB$2004,ROW(C597)-3,FALSE)-$U597)</f>
        <v>0</v>
      </c>
      <c r="U597" s="65">
        <f>HLOOKUP(A_Stammdaten!$B$9,$V$4:$AB$2004,ROW(C597)-3,FALSE)</f>
        <v>0</v>
      </c>
      <c r="V597" s="65">
        <f t="shared" si="714"/>
        <v>0</v>
      </c>
      <c r="W597" s="65">
        <f t="shared" si="715"/>
        <v>0</v>
      </c>
      <c r="X597" s="65">
        <f t="shared" si="716"/>
        <v>0</v>
      </c>
      <c r="Y597" s="65">
        <f t="shared" si="717"/>
        <v>0</v>
      </c>
      <c r="Z597" s="65">
        <f t="shared" si="718"/>
        <v>0</v>
      </c>
      <c r="AA597" s="65">
        <f t="shared" si="719"/>
        <v>0</v>
      </c>
      <c r="AB597" s="65">
        <f t="shared" si="720"/>
        <v>0</v>
      </c>
    </row>
    <row r="598" spans="1:28" x14ac:dyDescent="0.25">
      <c r="A598" s="61"/>
      <c r="B598" s="49"/>
      <c r="C598" s="53"/>
      <c r="D598" s="51"/>
      <c r="E598" s="51"/>
      <c r="F598" s="51"/>
      <c r="G598" s="67">
        <f t="shared" si="721"/>
        <v>0</v>
      </c>
      <c r="H598" s="49"/>
      <c r="I598" s="67">
        <f t="shared" si="722"/>
        <v>0</v>
      </c>
      <c r="J598" s="66">
        <f>IF(ISBLANK($B598),0,VLOOKUP($B598,Listen!$A$2:$C$44,2,FALSE))</f>
        <v>0</v>
      </c>
      <c r="K598" s="66">
        <f>IF(ISBLANK($B598),0,VLOOKUP($B598,Listen!$A$2:$C$44,3,FALSE))</f>
        <v>0</v>
      </c>
      <c r="L598" s="54">
        <f t="shared" si="723"/>
        <v>0</v>
      </c>
      <c r="M598" s="54">
        <f t="shared" si="741"/>
        <v>0</v>
      </c>
      <c r="N598" s="54">
        <f t="shared" si="742"/>
        <v>0</v>
      </c>
      <c r="O598" s="54">
        <f t="shared" ref="O598" si="744">N598</f>
        <v>0</v>
      </c>
      <c r="P598" s="54">
        <f t="shared" si="743"/>
        <v>0</v>
      </c>
      <c r="Q598" s="54">
        <f t="shared" si="725"/>
        <v>0</v>
      </c>
      <c r="R598" s="54">
        <f t="shared" si="726"/>
        <v>0</v>
      </c>
      <c r="S598" s="65">
        <f t="shared" si="679"/>
        <v>0</v>
      </c>
      <c r="T598" s="65">
        <f>IF(C598=A_Stammdaten!$B$9,$I598-D_SAV!$U598,HLOOKUP(A_Stammdaten!$B$9-1,$V$4:$AB$2004,ROW(C598)-3,FALSE)-$U598)</f>
        <v>0</v>
      </c>
      <c r="U598" s="65">
        <f>HLOOKUP(A_Stammdaten!$B$9,$V$4:$AB$2004,ROW(C598)-3,FALSE)</f>
        <v>0</v>
      </c>
      <c r="V598" s="65">
        <f t="shared" si="714"/>
        <v>0</v>
      </c>
      <c r="W598" s="65">
        <f t="shared" si="715"/>
        <v>0</v>
      </c>
      <c r="X598" s="65">
        <f t="shared" si="716"/>
        <v>0</v>
      </c>
      <c r="Y598" s="65">
        <f t="shared" si="717"/>
        <v>0</v>
      </c>
      <c r="Z598" s="65">
        <f t="shared" si="718"/>
        <v>0</v>
      </c>
      <c r="AA598" s="65">
        <f t="shared" si="719"/>
        <v>0</v>
      </c>
      <c r="AB598" s="65">
        <f t="shared" si="720"/>
        <v>0</v>
      </c>
    </row>
    <row r="599" spans="1:28" x14ac:dyDescent="0.25">
      <c r="A599" s="61"/>
      <c r="B599" s="49"/>
      <c r="C599" s="53"/>
      <c r="D599" s="51"/>
      <c r="E599" s="51"/>
      <c r="F599" s="51"/>
      <c r="G599" s="67">
        <f t="shared" si="721"/>
        <v>0</v>
      </c>
      <c r="H599" s="49"/>
      <c r="I599" s="67">
        <f t="shared" si="722"/>
        <v>0</v>
      </c>
      <c r="J599" s="66">
        <f>IF(ISBLANK($B599),0,VLOOKUP($B599,Listen!$A$2:$C$44,2,FALSE))</f>
        <v>0</v>
      </c>
      <c r="K599" s="66">
        <f>IF(ISBLANK($B599),0,VLOOKUP($B599,Listen!$A$2:$C$44,3,FALSE))</f>
        <v>0</v>
      </c>
      <c r="L599" s="54">
        <f t="shared" si="723"/>
        <v>0</v>
      </c>
      <c r="M599" s="54">
        <f t="shared" si="741"/>
        <v>0</v>
      </c>
      <c r="N599" s="54">
        <f t="shared" si="742"/>
        <v>0</v>
      </c>
      <c r="O599" s="54">
        <f t="shared" ref="O599" si="745">N599</f>
        <v>0</v>
      </c>
      <c r="P599" s="54">
        <f t="shared" si="743"/>
        <v>0</v>
      </c>
      <c r="Q599" s="54">
        <f t="shared" si="725"/>
        <v>0</v>
      </c>
      <c r="R599" s="54">
        <f t="shared" si="726"/>
        <v>0</v>
      </c>
      <c r="S599" s="65">
        <f t="shared" si="679"/>
        <v>0</v>
      </c>
      <c r="T599" s="65">
        <f>IF(C599=A_Stammdaten!$B$9,$I599-D_SAV!$U599,HLOOKUP(A_Stammdaten!$B$9-1,$V$4:$AB$2004,ROW(C599)-3,FALSE)-$U599)</f>
        <v>0</v>
      </c>
      <c r="U599" s="65">
        <f>HLOOKUP(A_Stammdaten!$B$9,$V$4:$AB$2004,ROW(C599)-3,FALSE)</f>
        <v>0</v>
      </c>
      <c r="V599" s="65">
        <f t="shared" si="714"/>
        <v>0</v>
      </c>
      <c r="W599" s="65">
        <f t="shared" si="715"/>
        <v>0</v>
      </c>
      <c r="X599" s="65">
        <f t="shared" si="716"/>
        <v>0</v>
      </c>
      <c r="Y599" s="65">
        <f t="shared" si="717"/>
        <v>0</v>
      </c>
      <c r="Z599" s="65">
        <f t="shared" si="718"/>
        <v>0</v>
      </c>
      <c r="AA599" s="65">
        <f t="shared" si="719"/>
        <v>0</v>
      </c>
      <c r="AB599" s="65">
        <f t="shared" si="720"/>
        <v>0</v>
      </c>
    </row>
    <row r="600" spans="1:28" x14ac:dyDescent="0.25">
      <c r="A600" s="61"/>
      <c r="B600" s="49"/>
      <c r="C600" s="53"/>
      <c r="D600" s="51"/>
      <c r="E600" s="51"/>
      <c r="F600" s="51"/>
      <c r="G600" s="67">
        <f t="shared" si="721"/>
        <v>0</v>
      </c>
      <c r="H600" s="49"/>
      <c r="I600" s="67">
        <f t="shared" si="722"/>
        <v>0</v>
      </c>
      <c r="J600" s="66">
        <f>IF(ISBLANK($B600),0,VLOOKUP($B600,Listen!$A$2:$C$44,2,FALSE))</f>
        <v>0</v>
      </c>
      <c r="K600" s="66">
        <f>IF(ISBLANK($B600),0,VLOOKUP($B600,Listen!$A$2:$C$44,3,FALSE))</f>
        <v>0</v>
      </c>
      <c r="L600" s="54">
        <f t="shared" si="723"/>
        <v>0</v>
      </c>
      <c r="M600" s="54">
        <f t="shared" si="741"/>
        <v>0</v>
      </c>
      <c r="N600" s="54">
        <f t="shared" si="742"/>
        <v>0</v>
      </c>
      <c r="O600" s="54">
        <f t="shared" ref="O600" si="746">N600</f>
        <v>0</v>
      </c>
      <c r="P600" s="54">
        <f t="shared" si="743"/>
        <v>0</v>
      </c>
      <c r="Q600" s="54">
        <f t="shared" si="725"/>
        <v>0</v>
      </c>
      <c r="R600" s="54">
        <f t="shared" si="726"/>
        <v>0</v>
      </c>
      <c r="S600" s="65">
        <f t="shared" si="679"/>
        <v>0</v>
      </c>
      <c r="T600" s="65">
        <f>IF(C600=A_Stammdaten!$B$9,$I600-D_SAV!$U600,HLOOKUP(A_Stammdaten!$B$9-1,$V$4:$AB$2004,ROW(C600)-3,FALSE)-$U600)</f>
        <v>0</v>
      </c>
      <c r="U600" s="65">
        <f>HLOOKUP(A_Stammdaten!$B$9,$V$4:$AB$2004,ROW(C600)-3,FALSE)</f>
        <v>0</v>
      </c>
      <c r="V600" s="65">
        <f t="shared" si="714"/>
        <v>0</v>
      </c>
      <c r="W600" s="65">
        <f t="shared" si="715"/>
        <v>0</v>
      </c>
      <c r="X600" s="65">
        <f t="shared" si="716"/>
        <v>0</v>
      </c>
      <c r="Y600" s="65">
        <f t="shared" si="717"/>
        <v>0</v>
      </c>
      <c r="Z600" s="65">
        <f t="shared" si="718"/>
        <v>0</v>
      </c>
      <c r="AA600" s="65">
        <f t="shared" si="719"/>
        <v>0</v>
      </c>
      <c r="AB600" s="65">
        <f t="shared" si="720"/>
        <v>0</v>
      </c>
    </row>
    <row r="601" spans="1:28" x14ac:dyDescent="0.25">
      <c r="A601" s="61"/>
      <c r="B601" s="49"/>
      <c r="C601" s="53"/>
      <c r="D601" s="51"/>
      <c r="E601" s="51"/>
      <c r="F601" s="51"/>
      <c r="G601" s="67">
        <f t="shared" si="721"/>
        <v>0</v>
      </c>
      <c r="H601" s="49"/>
      <c r="I601" s="67">
        <f t="shared" si="722"/>
        <v>0</v>
      </c>
      <c r="J601" s="66">
        <f>IF(ISBLANK($B601),0,VLOOKUP($B601,Listen!$A$2:$C$44,2,FALSE))</f>
        <v>0</v>
      </c>
      <c r="K601" s="66">
        <f>IF(ISBLANK($B601),0,VLOOKUP($B601,Listen!$A$2:$C$44,3,FALSE))</f>
        <v>0</v>
      </c>
      <c r="L601" s="54">
        <f t="shared" si="723"/>
        <v>0</v>
      </c>
      <c r="M601" s="54">
        <f t="shared" si="741"/>
        <v>0</v>
      </c>
      <c r="N601" s="54">
        <f t="shared" si="742"/>
        <v>0</v>
      </c>
      <c r="O601" s="54">
        <f t="shared" ref="O601" si="747">N601</f>
        <v>0</v>
      </c>
      <c r="P601" s="54">
        <f t="shared" si="743"/>
        <v>0</v>
      </c>
      <c r="Q601" s="54">
        <f t="shared" si="725"/>
        <v>0</v>
      </c>
      <c r="R601" s="54">
        <f t="shared" si="726"/>
        <v>0</v>
      </c>
      <c r="S601" s="65">
        <f t="shared" si="679"/>
        <v>0</v>
      </c>
      <c r="T601" s="65">
        <f>IF(C601=A_Stammdaten!$B$9,$I601-D_SAV!$U601,HLOOKUP(A_Stammdaten!$B$9-1,$V$4:$AB$2004,ROW(C601)-3,FALSE)-$U601)</f>
        <v>0</v>
      </c>
      <c r="U601" s="65">
        <f>HLOOKUP(A_Stammdaten!$B$9,$V$4:$AB$2004,ROW(C601)-3,FALSE)</f>
        <v>0</v>
      </c>
      <c r="V601" s="65">
        <f t="shared" si="714"/>
        <v>0</v>
      </c>
      <c r="W601" s="65">
        <f t="shared" si="715"/>
        <v>0</v>
      </c>
      <c r="X601" s="65">
        <f t="shared" si="716"/>
        <v>0</v>
      </c>
      <c r="Y601" s="65">
        <f t="shared" si="717"/>
        <v>0</v>
      </c>
      <c r="Z601" s="65">
        <f t="shared" si="718"/>
        <v>0</v>
      </c>
      <c r="AA601" s="65">
        <f t="shared" si="719"/>
        <v>0</v>
      </c>
      <c r="AB601" s="65">
        <f t="shared" si="720"/>
        <v>0</v>
      </c>
    </row>
    <row r="602" spans="1:28" x14ac:dyDescent="0.25">
      <c r="A602" s="61"/>
      <c r="B602" s="49"/>
      <c r="C602" s="53"/>
      <c r="D602" s="51"/>
      <c r="E602" s="51"/>
      <c r="F602" s="51"/>
      <c r="G602" s="67">
        <f t="shared" si="721"/>
        <v>0</v>
      </c>
      <c r="H602" s="49"/>
      <c r="I602" s="67">
        <f t="shared" si="722"/>
        <v>0</v>
      </c>
      <c r="J602" s="66">
        <f>IF(ISBLANK($B602),0,VLOOKUP($B602,Listen!$A$2:$C$44,2,FALSE))</f>
        <v>0</v>
      </c>
      <c r="K602" s="66">
        <f>IF(ISBLANK($B602),0,VLOOKUP($B602,Listen!$A$2:$C$44,3,FALSE))</f>
        <v>0</v>
      </c>
      <c r="L602" s="54">
        <f t="shared" si="723"/>
        <v>0</v>
      </c>
      <c r="M602" s="54">
        <f t="shared" si="741"/>
        <v>0</v>
      </c>
      <c r="N602" s="54">
        <f t="shared" si="742"/>
        <v>0</v>
      </c>
      <c r="O602" s="54">
        <f t="shared" ref="O602" si="748">N602</f>
        <v>0</v>
      </c>
      <c r="P602" s="54">
        <f t="shared" si="743"/>
        <v>0</v>
      </c>
      <c r="Q602" s="54">
        <f t="shared" si="725"/>
        <v>0</v>
      </c>
      <c r="R602" s="54">
        <f t="shared" si="726"/>
        <v>0</v>
      </c>
      <c r="S602" s="65">
        <f t="shared" si="679"/>
        <v>0</v>
      </c>
      <c r="T602" s="65">
        <f>IF(C602=A_Stammdaten!$B$9,$I602-D_SAV!$U602,HLOOKUP(A_Stammdaten!$B$9-1,$V$4:$AB$2004,ROW(C602)-3,FALSE)-$U602)</f>
        <v>0</v>
      </c>
      <c r="U602" s="65">
        <f>HLOOKUP(A_Stammdaten!$B$9,$V$4:$AB$2004,ROW(C602)-3,FALSE)</f>
        <v>0</v>
      </c>
      <c r="V602" s="65">
        <f t="shared" si="714"/>
        <v>0</v>
      </c>
      <c r="W602" s="65">
        <f t="shared" si="715"/>
        <v>0</v>
      </c>
      <c r="X602" s="65">
        <f t="shared" si="716"/>
        <v>0</v>
      </c>
      <c r="Y602" s="65">
        <f t="shared" si="717"/>
        <v>0</v>
      </c>
      <c r="Z602" s="65">
        <f t="shared" si="718"/>
        <v>0</v>
      </c>
      <c r="AA602" s="65">
        <f t="shared" si="719"/>
        <v>0</v>
      </c>
      <c r="AB602" s="65">
        <f t="shared" si="720"/>
        <v>0</v>
      </c>
    </row>
    <row r="603" spans="1:28" x14ac:dyDescent="0.25">
      <c r="A603" s="61"/>
      <c r="B603" s="49"/>
      <c r="C603" s="53"/>
      <c r="D603" s="51"/>
      <c r="E603" s="51"/>
      <c r="F603" s="51"/>
      <c r="G603" s="67">
        <f t="shared" si="721"/>
        <v>0</v>
      </c>
      <c r="H603" s="49"/>
      <c r="I603" s="67">
        <f t="shared" si="722"/>
        <v>0</v>
      </c>
      <c r="J603" s="66">
        <f>IF(ISBLANK($B603),0,VLOOKUP($B603,Listen!$A$2:$C$44,2,FALSE))</f>
        <v>0</v>
      </c>
      <c r="K603" s="66">
        <f>IF(ISBLANK($B603),0,VLOOKUP($B603,Listen!$A$2:$C$44,3,FALSE))</f>
        <v>0</v>
      </c>
      <c r="L603" s="54">
        <f t="shared" si="723"/>
        <v>0</v>
      </c>
      <c r="M603" s="54">
        <f t="shared" si="741"/>
        <v>0</v>
      </c>
      <c r="N603" s="54">
        <f t="shared" si="742"/>
        <v>0</v>
      </c>
      <c r="O603" s="54">
        <f t="shared" ref="O603" si="749">N603</f>
        <v>0</v>
      </c>
      <c r="P603" s="54">
        <f t="shared" si="743"/>
        <v>0</v>
      </c>
      <c r="Q603" s="54">
        <f t="shared" si="725"/>
        <v>0</v>
      </c>
      <c r="R603" s="54">
        <f t="shared" si="726"/>
        <v>0</v>
      </c>
      <c r="S603" s="65">
        <f t="shared" si="679"/>
        <v>0</v>
      </c>
      <c r="T603" s="65">
        <f>IF(C603=A_Stammdaten!$B$9,$I603-D_SAV!$U603,HLOOKUP(A_Stammdaten!$B$9-1,$V$4:$AB$2004,ROW(C603)-3,FALSE)-$U603)</f>
        <v>0</v>
      </c>
      <c r="U603" s="65">
        <f>HLOOKUP(A_Stammdaten!$B$9,$V$4:$AB$2004,ROW(C603)-3,FALSE)</f>
        <v>0</v>
      </c>
      <c r="V603" s="65">
        <f t="shared" si="714"/>
        <v>0</v>
      </c>
      <c r="W603" s="65">
        <f t="shared" si="715"/>
        <v>0</v>
      </c>
      <c r="X603" s="65">
        <f t="shared" si="716"/>
        <v>0</v>
      </c>
      <c r="Y603" s="65">
        <f t="shared" si="717"/>
        <v>0</v>
      </c>
      <c r="Z603" s="65">
        <f t="shared" si="718"/>
        <v>0</v>
      </c>
      <c r="AA603" s="65">
        <f t="shared" si="719"/>
        <v>0</v>
      </c>
      <c r="AB603" s="65">
        <f t="shared" si="720"/>
        <v>0</v>
      </c>
    </row>
    <row r="604" spans="1:28" x14ac:dyDescent="0.25">
      <c r="A604" s="61"/>
      <c r="B604" s="49"/>
      <c r="C604" s="53"/>
      <c r="D604" s="51"/>
      <c r="E604" s="51"/>
      <c r="F604" s="51"/>
      <c r="G604" s="67">
        <f t="shared" si="721"/>
        <v>0</v>
      </c>
      <c r="H604" s="49"/>
      <c r="I604" s="67">
        <f t="shared" si="722"/>
        <v>0</v>
      </c>
      <c r="J604" s="66">
        <f>IF(ISBLANK($B604),0,VLOOKUP($B604,Listen!$A$2:$C$44,2,FALSE))</f>
        <v>0</v>
      </c>
      <c r="K604" s="66">
        <f>IF(ISBLANK($B604),0,VLOOKUP($B604,Listen!$A$2:$C$44,3,FALSE))</f>
        <v>0</v>
      </c>
      <c r="L604" s="54">
        <f t="shared" si="723"/>
        <v>0</v>
      </c>
      <c r="M604" s="54">
        <f t="shared" si="741"/>
        <v>0</v>
      </c>
      <c r="N604" s="54">
        <f t="shared" si="742"/>
        <v>0</v>
      </c>
      <c r="O604" s="54">
        <f t="shared" ref="O604" si="750">N604</f>
        <v>0</v>
      </c>
      <c r="P604" s="54">
        <f t="shared" si="743"/>
        <v>0</v>
      </c>
      <c r="Q604" s="54">
        <f t="shared" si="725"/>
        <v>0</v>
      </c>
      <c r="R604" s="54">
        <f t="shared" si="726"/>
        <v>0</v>
      </c>
      <c r="S604" s="65">
        <f t="shared" si="679"/>
        <v>0</v>
      </c>
      <c r="T604" s="65">
        <f>IF(C604=A_Stammdaten!$B$9,$I604-D_SAV!$U604,HLOOKUP(A_Stammdaten!$B$9-1,$V$4:$AB$2004,ROW(C604)-3,FALSE)-$U604)</f>
        <v>0</v>
      </c>
      <c r="U604" s="65">
        <f>HLOOKUP(A_Stammdaten!$B$9,$V$4:$AB$2004,ROW(C604)-3,FALSE)</f>
        <v>0</v>
      </c>
      <c r="V604" s="65">
        <f t="shared" si="714"/>
        <v>0</v>
      </c>
      <c r="W604" s="65">
        <f t="shared" si="715"/>
        <v>0</v>
      </c>
      <c r="X604" s="65">
        <f t="shared" si="716"/>
        <v>0</v>
      </c>
      <c r="Y604" s="65">
        <f t="shared" si="717"/>
        <v>0</v>
      </c>
      <c r="Z604" s="65">
        <f t="shared" si="718"/>
        <v>0</v>
      </c>
      <c r="AA604" s="65">
        <f t="shared" si="719"/>
        <v>0</v>
      </c>
      <c r="AB604" s="65">
        <f t="shared" si="720"/>
        <v>0</v>
      </c>
    </row>
    <row r="605" spans="1:28" x14ac:dyDescent="0.25">
      <c r="A605" s="61"/>
      <c r="B605" s="49"/>
      <c r="C605" s="53"/>
      <c r="D605" s="51"/>
      <c r="E605" s="51"/>
      <c r="F605" s="51"/>
      <c r="G605" s="67">
        <f t="shared" si="721"/>
        <v>0</v>
      </c>
      <c r="H605" s="49"/>
      <c r="I605" s="67">
        <f t="shared" si="722"/>
        <v>0</v>
      </c>
      <c r="J605" s="66">
        <f>IF(ISBLANK($B605),0,VLOOKUP($B605,Listen!$A$2:$C$44,2,FALSE))</f>
        <v>0</v>
      </c>
      <c r="K605" s="66">
        <f>IF(ISBLANK($B605),0,VLOOKUP($B605,Listen!$A$2:$C$44,3,FALSE))</f>
        <v>0</v>
      </c>
      <c r="L605" s="54">
        <f t="shared" si="723"/>
        <v>0</v>
      </c>
      <c r="M605" s="54">
        <f t="shared" si="741"/>
        <v>0</v>
      </c>
      <c r="N605" s="54">
        <f t="shared" si="742"/>
        <v>0</v>
      </c>
      <c r="O605" s="54">
        <f t="shared" ref="O605" si="751">N605</f>
        <v>0</v>
      </c>
      <c r="P605" s="54">
        <f t="shared" si="743"/>
        <v>0</v>
      </c>
      <c r="Q605" s="54">
        <f t="shared" si="725"/>
        <v>0</v>
      </c>
      <c r="R605" s="54">
        <f t="shared" si="726"/>
        <v>0</v>
      </c>
      <c r="S605" s="65">
        <f t="shared" si="679"/>
        <v>0</v>
      </c>
      <c r="T605" s="65">
        <f>IF(C605=A_Stammdaten!$B$9,$I605-D_SAV!$U605,HLOOKUP(A_Stammdaten!$B$9-1,$V$4:$AB$2004,ROW(C605)-3,FALSE)-$U605)</f>
        <v>0</v>
      </c>
      <c r="U605" s="65">
        <f>HLOOKUP(A_Stammdaten!$B$9,$V$4:$AB$2004,ROW(C605)-3,FALSE)</f>
        <v>0</v>
      </c>
      <c r="V605" s="65">
        <f t="shared" si="714"/>
        <v>0</v>
      </c>
      <c r="W605" s="65">
        <f t="shared" si="715"/>
        <v>0</v>
      </c>
      <c r="X605" s="65">
        <f t="shared" si="716"/>
        <v>0</v>
      </c>
      <c r="Y605" s="65">
        <f t="shared" si="717"/>
        <v>0</v>
      </c>
      <c r="Z605" s="65">
        <f t="shared" si="718"/>
        <v>0</v>
      </c>
      <c r="AA605" s="65">
        <f t="shared" si="719"/>
        <v>0</v>
      </c>
      <c r="AB605" s="65">
        <f t="shared" si="720"/>
        <v>0</v>
      </c>
    </row>
    <row r="606" spans="1:28" x14ac:dyDescent="0.25">
      <c r="A606" s="61"/>
      <c r="B606" s="49"/>
      <c r="C606" s="53"/>
      <c r="D606" s="51"/>
      <c r="E606" s="51"/>
      <c r="F606" s="51"/>
      <c r="G606" s="67">
        <f t="shared" si="721"/>
        <v>0</v>
      </c>
      <c r="H606" s="49"/>
      <c r="I606" s="67">
        <f t="shared" si="722"/>
        <v>0</v>
      </c>
      <c r="J606" s="66">
        <f>IF(ISBLANK($B606),0,VLOOKUP($B606,Listen!$A$2:$C$44,2,FALSE))</f>
        <v>0</v>
      </c>
      <c r="K606" s="66">
        <f>IF(ISBLANK($B606),0,VLOOKUP($B606,Listen!$A$2:$C$44,3,FALSE))</f>
        <v>0</v>
      </c>
      <c r="L606" s="54">
        <f t="shared" si="723"/>
        <v>0</v>
      </c>
      <c r="M606" s="54">
        <f t="shared" si="741"/>
        <v>0</v>
      </c>
      <c r="N606" s="54">
        <f t="shared" si="742"/>
        <v>0</v>
      </c>
      <c r="O606" s="54">
        <f t="shared" ref="O606" si="752">N606</f>
        <v>0</v>
      </c>
      <c r="P606" s="54">
        <f t="shared" si="743"/>
        <v>0</v>
      </c>
      <c r="Q606" s="54">
        <f t="shared" si="725"/>
        <v>0</v>
      </c>
      <c r="R606" s="54">
        <f t="shared" si="726"/>
        <v>0</v>
      </c>
      <c r="S606" s="65">
        <f t="shared" si="679"/>
        <v>0</v>
      </c>
      <c r="T606" s="65">
        <f>IF(C606=A_Stammdaten!$B$9,$I606-D_SAV!$U606,HLOOKUP(A_Stammdaten!$B$9-1,$V$4:$AB$2004,ROW(C606)-3,FALSE)-$U606)</f>
        <v>0</v>
      </c>
      <c r="U606" s="65">
        <f>HLOOKUP(A_Stammdaten!$B$9,$V$4:$AB$2004,ROW(C606)-3,FALSE)</f>
        <v>0</v>
      </c>
      <c r="V606" s="65">
        <f t="shared" si="714"/>
        <v>0</v>
      </c>
      <c r="W606" s="65">
        <f t="shared" si="715"/>
        <v>0</v>
      </c>
      <c r="X606" s="65">
        <f t="shared" si="716"/>
        <v>0</v>
      </c>
      <c r="Y606" s="65">
        <f t="shared" si="717"/>
        <v>0</v>
      </c>
      <c r="Z606" s="65">
        <f t="shared" si="718"/>
        <v>0</v>
      </c>
      <c r="AA606" s="65">
        <f t="shared" si="719"/>
        <v>0</v>
      </c>
      <c r="AB606" s="65">
        <f t="shared" si="720"/>
        <v>0</v>
      </c>
    </row>
    <row r="607" spans="1:28" x14ac:dyDescent="0.25">
      <c r="A607" s="61"/>
      <c r="B607" s="49"/>
      <c r="C607" s="53"/>
      <c r="D607" s="51"/>
      <c r="E607" s="51"/>
      <c r="F607" s="51"/>
      <c r="G607" s="67">
        <f t="shared" si="721"/>
        <v>0</v>
      </c>
      <c r="H607" s="49"/>
      <c r="I607" s="67">
        <f t="shared" si="722"/>
        <v>0</v>
      </c>
      <c r="J607" s="66">
        <f>IF(ISBLANK($B607),0,VLOOKUP($B607,Listen!$A$2:$C$44,2,FALSE))</f>
        <v>0</v>
      </c>
      <c r="K607" s="66">
        <f>IF(ISBLANK($B607),0,VLOOKUP($B607,Listen!$A$2:$C$44,3,FALSE))</f>
        <v>0</v>
      </c>
      <c r="L607" s="54">
        <f t="shared" si="723"/>
        <v>0</v>
      </c>
      <c r="M607" s="54">
        <f t="shared" si="741"/>
        <v>0</v>
      </c>
      <c r="N607" s="54">
        <f t="shared" si="742"/>
        <v>0</v>
      </c>
      <c r="O607" s="54">
        <f t="shared" ref="O607" si="753">N607</f>
        <v>0</v>
      </c>
      <c r="P607" s="54">
        <f t="shared" si="743"/>
        <v>0</v>
      </c>
      <c r="Q607" s="54">
        <f t="shared" si="725"/>
        <v>0</v>
      </c>
      <c r="R607" s="54">
        <f t="shared" si="726"/>
        <v>0</v>
      </c>
      <c r="S607" s="65">
        <f t="shared" si="679"/>
        <v>0</v>
      </c>
      <c r="T607" s="65">
        <f>IF(C607=A_Stammdaten!$B$9,$I607-D_SAV!$U607,HLOOKUP(A_Stammdaten!$B$9-1,$V$4:$AB$2004,ROW(C607)-3,FALSE)-$U607)</f>
        <v>0</v>
      </c>
      <c r="U607" s="65">
        <f>HLOOKUP(A_Stammdaten!$B$9,$V$4:$AB$2004,ROW(C607)-3,FALSE)</f>
        <v>0</v>
      </c>
      <c r="V607" s="65">
        <f t="shared" si="714"/>
        <v>0</v>
      </c>
      <c r="W607" s="65">
        <f t="shared" si="715"/>
        <v>0</v>
      </c>
      <c r="X607" s="65">
        <f t="shared" si="716"/>
        <v>0</v>
      </c>
      <c r="Y607" s="65">
        <f t="shared" si="717"/>
        <v>0</v>
      </c>
      <c r="Z607" s="65">
        <f t="shared" si="718"/>
        <v>0</v>
      </c>
      <c r="AA607" s="65">
        <f t="shared" si="719"/>
        <v>0</v>
      </c>
      <c r="AB607" s="65">
        <f t="shared" si="720"/>
        <v>0</v>
      </c>
    </row>
    <row r="608" spans="1:28" x14ac:dyDescent="0.25">
      <c r="A608" s="61"/>
      <c r="B608" s="49"/>
      <c r="C608" s="53"/>
      <c r="D608" s="51"/>
      <c r="E608" s="51"/>
      <c r="F608" s="51"/>
      <c r="G608" s="67">
        <f t="shared" si="721"/>
        <v>0</v>
      </c>
      <c r="H608" s="49"/>
      <c r="I608" s="67">
        <f t="shared" si="722"/>
        <v>0</v>
      </c>
      <c r="J608" s="66">
        <f>IF(ISBLANK($B608),0,VLOOKUP($B608,Listen!$A$2:$C$44,2,FALSE))</f>
        <v>0</v>
      </c>
      <c r="K608" s="66">
        <f>IF(ISBLANK($B608),0,VLOOKUP($B608,Listen!$A$2:$C$44,3,FALSE))</f>
        <v>0</v>
      </c>
      <c r="L608" s="54">
        <f t="shared" si="723"/>
        <v>0</v>
      </c>
      <c r="M608" s="54">
        <f t="shared" si="741"/>
        <v>0</v>
      </c>
      <c r="N608" s="54">
        <f t="shared" si="742"/>
        <v>0</v>
      </c>
      <c r="O608" s="54">
        <f t="shared" ref="O608" si="754">N608</f>
        <v>0</v>
      </c>
      <c r="P608" s="54">
        <f t="shared" si="743"/>
        <v>0</v>
      </c>
      <c r="Q608" s="54">
        <f t="shared" si="725"/>
        <v>0</v>
      </c>
      <c r="R608" s="54">
        <f t="shared" si="726"/>
        <v>0</v>
      </c>
      <c r="S608" s="65">
        <f t="shared" si="679"/>
        <v>0</v>
      </c>
      <c r="T608" s="65">
        <f>IF(C608=A_Stammdaten!$B$9,$I608-D_SAV!$U608,HLOOKUP(A_Stammdaten!$B$9-1,$V$4:$AB$2004,ROW(C608)-3,FALSE)-$U608)</f>
        <v>0</v>
      </c>
      <c r="U608" s="65">
        <f>HLOOKUP(A_Stammdaten!$B$9,$V$4:$AB$2004,ROW(C608)-3,FALSE)</f>
        <v>0</v>
      </c>
      <c r="V608" s="65">
        <f t="shared" si="714"/>
        <v>0</v>
      </c>
      <c r="W608" s="65">
        <f t="shared" si="715"/>
        <v>0</v>
      </c>
      <c r="X608" s="65">
        <f t="shared" si="716"/>
        <v>0</v>
      </c>
      <c r="Y608" s="65">
        <f t="shared" si="717"/>
        <v>0</v>
      </c>
      <c r="Z608" s="65">
        <f t="shared" si="718"/>
        <v>0</v>
      </c>
      <c r="AA608" s="65">
        <f t="shared" si="719"/>
        <v>0</v>
      </c>
      <c r="AB608" s="65">
        <f t="shared" si="720"/>
        <v>0</v>
      </c>
    </row>
    <row r="609" spans="1:28" x14ac:dyDescent="0.25">
      <c r="A609" s="61"/>
      <c r="B609" s="49"/>
      <c r="C609" s="53"/>
      <c r="D609" s="51"/>
      <c r="E609" s="51"/>
      <c r="F609" s="51"/>
      <c r="G609" s="67">
        <f t="shared" si="721"/>
        <v>0</v>
      </c>
      <c r="H609" s="49"/>
      <c r="I609" s="67">
        <f t="shared" si="722"/>
        <v>0</v>
      </c>
      <c r="J609" s="66">
        <f>IF(ISBLANK($B609),0,VLOOKUP($B609,Listen!$A$2:$C$44,2,FALSE))</f>
        <v>0</v>
      </c>
      <c r="K609" s="66">
        <f>IF(ISBLANK($B609),0,VLOOKUP($B609,Listen!$A$2:$C$44,3,FALSE))</f>
        <v>0</v>
      </c>
      <c r="L609" s="54">
        <f t="shared" si="723"/>
        <v>0</v>
      </c>
      <c r="M609" s="54">
        <f t="shared" si="741"/>
        <v>0</v>
      </c>
      <c r="N609" s="54">
        <f t="shared" si="742"/>
        <v>0</v>
      </c>
      <c r="O609" s="54">
        <f t="shared" ref="O609" si="755">N609</f>
        <v>0</v>
      </c>
      <c r="P609" s="54">
        <f t="shared" si="743"/>
        <v>0</v>
      </c>
      <c r="Q609" s="54">
        <f t="shared" si="725"/>
        <v>0</v>
      </c>
      <c r="R609" s="54">
        <f t="shared" si="726"/>
        <v>0</v>
      </c>
      <c r="S609" s="65">
        <f t="shared" si="679"/>
        <v>0</v>
      </c>
      <c r="T609" s="65">
        <f>IF(C609=A_Stammdaten!$B$9,$I609-D_SAV!$U609,HLOOKUP(A_Stammdaten!$B$9-1,$V$4:$AB$2004,ROW(C609)-3,FALSE)-$U609)</f>
        <v>0</v>
      </c>
      <c r="U609" s="65">
        <f>HLOOKUP(A_Stammdaten!$B$9,$V$4:$AB$2004,ROW(C609)-3,FALSE)</f>
        <v>0</v>
      </c>
      <c r="V609" s="65">
        <f t="shared" si="714"/>
        <v>0</v>
      </c>
      <c r="W609" s="65">
        <f t="shared" si="715"/>
        <v>0</v>
      </c>
      <c r="X609" s="65">
        <f t="shared" si="716"/>
        <v>0</v>
      </c>
      <c r="Y609" s="65">
        <f t="shared" si="717"/>
        <v>0</v>
      </c>
      <c r="Z609" s="65">
        <f t="shared" si="718"/>
        <v>0</v>
      </c>
      <c r="AA609" s="65">
        <f t="shared" si="719"/>
        <v>0</v>
      </c>
      <c r="AB609" s="65">
        <f t="shared" si="720"/>
        <v>0</v>
      </c>
    </row>
    <row r="610" spans="1:28" x14ac:dyDescent="0.25">
      <c r="A610" s="61"/>
      <c r="B610" s="49"/>
      <c r="C610" s="53"/>
      <c r="D610" s="51"/>
      <c r="E610" s="51"/>
      <c r="F610" s="51"/>
      <c r="G610" s="67">
        <f t="shared" si="721"/>
        <v>0</v>
      </c>
      <c r="H610" s="49"/>
      <c r="I610" s="67">
        <f t="shared" si="722"/>
        <v>0</v>
      </c>
      <c r="J610" s="66">
        <f>IF(ISBLANK($B610),0,VLOOKUP($B610,Listen!$A$2:$C$44,2,FALSE))</f>
        <v>0</v>
      </c>
      <c r="K610" s="66">
        <f>IF(ISBLANK($B610),0,VLOOKUP($B610,Listen!$A$2:$C$44,3,FALSE))</f>
        <v>0</v>
      </c>
      <c r="L610" s="54">
        <f t="shared" si="723"/>
        <v>0</v>
      </c>
      <c r="M610" s="54">
        <f t="shared" si="741"/>
        <v>0</v>
      </c>
      <c r="N610" s="54">
        <f t="shared" si="742"/>
        <v>0</v>
      </c>
      <c r="O610" s="54">
        <f t="shared" ref="O610" si="756">N610</f>
        <v>0</v>
      </c>
      <c r="P610" s="54">
        <f t="shared" si="743"/>
        <v>0</v>
      </c>
      <c r="Q610" s="54">
        <f t="shared" si="725"/>
        <v>0</v>
      </c>
      <c r="R610" s="54">
        <f t="shared" si="726"/>
        <v>0</v>
      </c>
      <c r="S610" s="65">
        <f t="shared" si="679"/>
        <v>0</v>
      </c>
      <c r="T610" s="65">
        <f>IF(C610=A_Stammdaten!$B$9,$I610-D_SAV!$U610,HLOOKUP(A_Stammdaten!$B$9-1,$V$4:$AB$2004,ROW(C610)-3,FALSE)-$U610)</f>
        <v>0</v>
      </c>
      <c r="U610" s="65">
        <f>HLOOKUP(A_Stammdaten!$B$9,$V$4:$AB$2004,ROW(C610)-3,FALSE)</f>
        <v>0</v>
      </c>
      <c r="V610" s="65">
        <f t="shared" si="714"/>
        <v>0</v>
      </c>
      <c r="W610" s="65">
        <f t="shared" si="715"/>
        <v>0</v>
      </c>
      <c r="X610" s="65">
        <f t="shared" si="716"/>
        <v>0</v>
      </c>
      <c r="Y610" s="65">
        <f t="shared" si="717"/>
        <v>0</v>
      </c>
      <c r="Z610" s="65">
        <f t="shared" si="718"/>
        <v>0</v>
      </c>
      <c r="AA610" s="65">
        <f t="shared" si="719"/>
        <v>0</v>
      </c>
      <c r="AB610" s="65">
        <f t="shared" si="720"/>
        <v>0</v>
      </c>
    </row>
    <row r="611" spans="1:28" x14ac:dyDescent="0.25">
      <c r="A611" s="61"/>
      <c r="B611" s="49"/>
      <c r="C611" s="53"/>
      <c r="D611" s="51"/>
      <c r="E611" s="51"/>
      <c r="F611" s="51"/>
      <c r="G611" s="67">
        <f t="shared" si="721"/>
        <v>0</v>
      </c>
      <c r="H611" s="49"/>
      <c r="I611" s="67">
        <f t="shared" si="722"/>
        <v>0</v>
      </c>
      <c r="J611" s="66">
        <f>IF(ISBLANK($B611),0,VLOOKUP($B611,Listen!$A$2:$C$44,2,FALSE))</f>
        <v>0</v>
      </c>
      <c r="K611" s="66">
        <f>IF(ISBLANK($B611),0,VLOOKUP($B611,Listen!$A$2:$C$44,3,FALSE))</f>
        <v>0</v>
      </c>
      <c r="L611" s="54">
        <f t="shared" si="723"/>
        <v>0</v>
      </c>
      <c r="M611" s="54">
        <f t="shared" si="741"/>
        <v>0</v>
      </c>
      <c r="N611" s="54">
        <f t="shared" si="742"/>
        <v>0</v>
      </c>
      <c r="O611" s="54">
        <f t="shared" ref="O611" si="757">N611</f>
        <v>0</v>
      </c>
      <c r="P611" s="54">
        <f t="shared" si="743"/>
        <v>0</v>
      </c>
      <c r="Q611" s="54">
        <f t="shared" si="725"/>
        <v>0</v>
      </c>
      <c r="R611" s="54">
        <f t="shared" si="726"/>
        <v>0</v>
      </c>
      <c r="S611" s="65">
        <f t="shared" ref="S611:S674" si="758">U611+T611</f>
        <v>0</v>
      </c>
      <c r="T611" s="65">
        <f>IF(C611=A_Stammdaten!$B$9,$I611-D_SAV!$U611,HLOOKUP(A_Stammdaten!$B$9-1,$V$4:$AB$2004,ROW(C611)-3,FALSE)-$U611)</f>
        <v>0</v>
      </c>
      <c r="U611" s="65">
        <f>HLOOKUP(A_Stammdaten!$B$9,$V$4:$AB$2004,ROW(C611)-3,FALSE)</f>
        <v>0</v>
      </c>
      <c r="V611" s="65">
        <f t="shared" si="714"/>
        <v>0</v>
      </c>
      <c r="W611" s="65">
        <f t="shared" si="715"/>
        <v>0</v>
      </c>
      <c r="X611" s="65">
        <f t="shared" si="716"/>
        <v>0</v>
      </c>
      <c r="Y611" s="65">
        <f t="shared" si="717"/>
        <v>0</v>
      </c>
      <c r="Z611" s="65">
        <f t="shared" si="718"/>
        <v>0</v>
      </c>
      <c r="AA611" s="65">
        <f t="shared" si="719"/>
        <v>0</v>
      </c>
      <c r="AB611" s="65">
        <f t="shared" si="720"/>
        <v>0</v>
      </c>
    </row>
    <row r="612" spans="1:28" x14ac:dyDescent="0.25">
      <c r="A612" s="61"/>
      <c r="B612" s="49"/>
      <c r="C612" s="53"/>
      <c r="D612" s="51"/>
      <c r="E612" s="51"/>
      <c r="F612" s="51"/>
      <c r="G612" s="67">
        <f t="shared" si="721"/>
        <v>0</v>
      </c>
      <c r="H612" s="49"/>
      <c r="I612" s="67">
        <f t="shared" si="722"/>
        <v>0</v>
      </c>
      <c r="J612" s="66">
        <f>IF(ISBLANK($B612),0,VLOOKUP($B612,Listen!$A$2:$C$44,2,FALSE))</f>
        <v>0</v>
      </c>
      <c r="K612" s="66">
        <f>IF(ISBLANK($B612),0,VLOOKUP($B612,Listen!$A$2:$C$44,3,FALSE))</f>
        <v>0</v>
      </c>
      <c r="L612" s="54">
        <f t="shared" si="723"/>
        <v>0</v>
      </c>
      <c r="M612" s="54">
        <f t="shared" si="741"/>
        <v>0</v>
      </c>
      <c r="N612" s="54">
        <f t="shared" si="742"/>
        <v>0</v>
      </c>
      <c r="O612" s="54">
        <f t="shared" ref="O612" si="759">N612</f>
        <v>0</v>
      </c>
      <c r="P612" s="54">
        <f t="shared" si="743"/>
        <v>0</v>
      </c>
      <c r="Q612" s="54">
        <f t="shared" si="725"/>
        <v>0</v>
      </c>
      <c r="R612" s="54">
        <f t="shared" si="726"/>
        <v>0</v>
      </c>
      <c r="S612" s="65">
        <f t="shared" si="758"/>
        <v>0</v>
      </c>
      <c r="T612" s="65">
        <f>IF(C612=A_Stammdaten!$B$9,$I612-D_SAV!$U612,HLOOKUP(A_Stammdaten!$B$9-1,$V$4:$AB$2004,ROW(C612)-3,FALSE)-$U612)</f>
        <v>0</v>
      </c>
      <c r="U612" s="65">
        <f>HLOOKUP(A_Stammdaten!$B$9,$V$4:$AB$2004,ROW(C612)-3,FALSE)</f>
        <v>0</v>
      </c>
      <c r="V612" s="65">
        <f t="shared" si="714"/>
        <v>0</v>
      </c>
      <c r="W612" s="65">
        <f t="shared" si="715"/>
        <v>0</v>
      </c>
      <c r="X612" s="65">
        <f t="shared" si="716"/>
        <v>0</v>
      </c>
      <c r="Y612" s="65">
        <f t="shared" si="717"/>
        <v>0</v>
      </c>
      <c r="Z612" s="65">
        <f t="shared" si="718"/>
        <v>0</v>
      </c>
      <c r="AA612" s="65">
        <f t="shared" si="719"/>
        <v>0</v>
      </c>
      <c r="AB612" s="65">
        <f t="shared" si="720"/>
        <v>0</v>
      </c>
    </row>
    <row r="613" spans="1:28" x14ac:dyDescent="0.25">
      <c r="A613" s="61"/>
      <c r="B613" s="49"/>
      <c r="C613" s="53"/>
      <c r="D613" s="51"/>
      <c r="E613" s="51"/>
      <c r="F613" s="51"/>
      <c r="G613" s="67">
        <f t="shared" si="721"/>
        <v>0</v>
      </c>
      <c r="H613" s="49"/>
      <c r="I613" s="67">
        <f t="shared" si="722"/>
        <v>0</v>
      </c>
      <c r="J613" s="66">
        <f>IF(ISBLANK($B613),0,VLOOKUP($B613,Listen!$A$2:$C$44,2,FALSE))</f>
        <v>0</v>
      </c>
      <c r="K613" s="66">
        <f>IF(ISBLANK($B613),0,VLOOKUP($B613,Listen!$A$2:$C$44,3,FALSE))</f>
        <v>0</v>
      </c>
      <c r="L613" s="54">
        <f t="shared" si="723"/>
        <v>0</v>
      </c>
      <c r="M613" s="54">
        <f t="shared" si="741"/>
        <v>0</v>
      </c>
      <c r="N613" s="54">
        <f t="shared" si="742"/>
        <v>0</v>
      </c>
      <c r="O613" s="54">
        <f t="shared" ref="O613:P628" si="760">N613</f>
        <v>0</v>
      </c>
      <c r="P613" s="54">
        <f t="shared" si="760"/>
        <v>0</v>
      </c>
      <c r="Q613" s="54">
        <f t="shared" si="725"/>
        <v>0</v>
      </c>
      <c r="R613" s="54">
        <f t="shared" si="726"/>
        <v>0</v>
      </c>
      <c r="S613" s="65">
        <f t="shared" si="758"/>
        <v>0</v>
      </c>
      <c r="T613" s="65">
        <f>IF(C613=A_Stammdaten!$B$9,$I613-D_SAV!$U613,HLOOKUP(A_Stammdaten!$B$9-1,$V$4:$AB$2004,ROW(C613)-3,FALSE)-$U613)</f>
        <v>0</v>
      </c>
      <c r="U613" s="65">
        <f>HLOOKUP(A_Stammdaten!$B$9,$V$4:$AB$2004,ROW(C613)-3,FALSE)</f>
        <v>0</v>
      </c>
      <c r="V613" s="65">
        <f t="shared" si="714"/>
        <v>0</v>
      </c>
      <c r="W613" s="65">
        <f t="shared" si="715"/>
        <v>0</v>
      </c>
      <c r="X613" s="65">
        <f t="shared" si="716"/>
        <v>0</v>
      </c>
      <c r="Y613" s="65">
        <f t="shared" si="717"/>
        <v>0</v>
      </c>
      <c r="Z613" s="65">
        <f t="shared" si="718"/>
        <v>0</v>
      </c>
      <c r="AA613" s="65">
        <f t="shared" si="719"/>
        <v>0</v>
      </c>
      <c r="AB613" s="65">
        <f t="shared" si="720"/>
        <v>0</v>
      </c>
    </row>
    <row r="614" spans="1:28" x14ac:dyDescent="0.25">
      <c r="A614" s="61"/>
      <c r="B614" s="49"/>
      <c r="C614" s="53"/>
      <c r="D614" s="51"/>
      <c r="E614" s="51"/>
      <c r="F614" s="51"/>
      <c r="G614" s="67">
        <f t="shared" si="721"/>
        <v>0</v>
      </c>
      <c r="H614" s="49"/>
      <c r="I614" s="67">
        <f t="shared" si="722"/>
        <v>0</v>
      </c>
      <c r="J614" s="66">
        <f>IF(ISBLANK($B614),0,VLOOKUP($B614,Listen!$A$2:$C$44,2,FALSE))</f>
        <v>0</v>
      </c>
      <c r="K614" s="66">
        <f>IF(ISBLANK($B614),0,VLOOKUP($B614,Listen!$A$2:$C$44,3,FALSE))</f>
        <v>0</v>
      </c>
      <c r="L614" s="54">
        <f t="shared" si="723"/>
        <v>0</v>
      </c>
      <c r="M614" s="54">
        <f t="shared" si="741"/>
        <v>0</v>
      </c>
      <c r="N614" s="54">
        <f t="shared" si="742"/>
        <v>0</v>
      </c>
      <c r="O614" s="54">
        <f t="shared" ref="O614" si="761">N614</f>
        <v>0</v>
      </c>
      <c r="P614" s="54">
        <f t="shared" si="760"/>
        <v>0</v>
      </c>
      <c r="Q614" s="54">
        <f t="shared" si="725"/>
        <v>0</v>
      </c>
      <c r="R614" s="54">
        <f t="shared" si="726"/>
        <v>0</v>
      </c>
      <c r="S614" s="65">
        <f t="shared" si="758"/>
        <v>0</v>
      </c>
      <c r="T614" s="65">
        <f>IF(C614=A_Stammdaten!$B$9,$I614-D_SAV!$U614,HLOOKUP(A_Stammdaten!$B$9-1,$V$4:$AB$2004,ROW(C614)-3,FALSE)-$U614)</f>
        <v>0</v>
      </c>
      <c r="U614" s="65">
        <f>HLOOKUP(A_Stammdaten!$B$9,$V$4:$AB$2004,ROW(C614)-3,FALSE)</f>
        <v>0</v>
      </c>
      <c r="V614" s="65">
        <f t="shared" si="714"/>
        <v>0</v>
      </c>
      <c r="W614" s="65">
        <f t="shared" si="715"/>
        <v>0</v>
      </c>
      <c r="X614" s="65">
        <f t="shared" si="716"/>
        <v>0</v>
      </c>
      <c r="Y614" s="65">
        <f t="shared" si="717"/>
        <v>0</v>
      </c>
      <c r="Z614" s="65">
        <f t="shared" si="718"/>
        <v>0</v>
      </c>
      <c r="AA614" s="65">
        <f t="shared" si="719"/>
        <v>0</v>
      </c>
      <c r="AB614" s="65">
        <f t="shared" si="720"/>
        <v>0</v>
      </c>
    </row>
    <row r="615" spans="1:28" x14ac:dyDescent="0.25">
      <c r="A615" s="61"/>
      <c r="B615" s="49"/>
      <c r="C615" s="53"/>
      <c r="D615" s="51"/>
      <c r="E615" s="51"/>
      <c r="F615" s="51"/>
      <c r="G615" s="67">
        <f t="shared" si="721"/>
        <v>0</v>
      </c>
      <c r="H615" s="49"/>
      <c r="I615" s="67">
        <f t="shared" si="722"/>
        <v>0</v>
      </c>
      <c r="J615" s="66">
        <f>IF(ISBLANK($B615),0,VLOOKUP($B615,Listen!$A$2:$C$44,2,FALSE))</f>
        <v>0</v>
      </c>
      <c r="K615" s="66">
        <f>IF(ISBLANK($B615),0,VLOOKUP($B615,Listen!$A$2:$C$44,3,FALSE))</f>
        <v>0</v>
      </c>
      <c r="L615" s="54">
        <f t="shared" si="723"/>
        <v>0</v>
      </c>
      <c r="M615" s="54">
        <f t="shared" si="741"/>
        <v>0</v>
      </c>
      <c r="N615" s="54">
        <f t="shared" si="742"/>
        <v>0</v>
      </c>
      <c r="O615" s="54">
        <f t="shared" ref="O615" si="762">N615</f>
        <v>0</v>
      </c>
      <c r="P615" s="54">
        <f t="shared" si="760"/>
        <v>0</v>
      </c>
      <c r="Q615" s="54">
        <f t="shared" si="725"/>
        <v>0</v>
      </c>
      <c r="R615" s="54">
        <f t="shared" si="726"/>
        <v>0</v>
      </c>
      <c r="S615" s="65">
        <f t="shared" si="758"/>
        <v>0</v>
      </c>
      <c r="T615" s="65">
        <f>IF(C615=A_Stammdaten!$B$9,$I615-D_SAV!$U615,HLOOKUP(A_Stammdaten!$B$9-1,$V$4:$AB$2004,ROW(C615)-3,FALSE)-$U615)</f>
        <v>0</v>
      </c>
      <c r="U615" s="65">
        <f>HLOOKUP(A_Stammdaten!$B$9,$V$4:$AB$2004,ROW(C615)-3,FALSE)</f>
        <v>0</v>
      </c>
      <c r="V615" s="65">
        <f t="shared" si="714"/>
        <v>0</v>
      </c>
      <c r="W615" s="65">
        <f t="shared" si="715"/>
        <v>0</v>
      </c>
      <c r="X615" s="65">
        <f t="shared" si="716"/>
        <v>0</v>
      </c>
      <c r="Y615" s="65">
        <f t="shared" si="717"/>
        <v>0</v>
      </c>
      <c r="Z615" s="65">
        <f t="shared" si="718"/>
        <v>0</v>
      </c>
      <c r="AA615" s="65">
        <f t="shared" si="719"/>
        <v>0</v>
      </c>
      <c r="AB615" s="65">
        <f t="shared" si="720"/>
        <v>0</v>
      </c>
    </row>
    <row r="616" spans="1:28" x14ac:dyDescent="0.25">
      <c r="A616" s="61"/>
      <c r="B616" s="49"/>
      <c r="C616" s="53"/>
      <c r="D616" s="51"/>
      <c r="E616" s="51"/>
      <c r="F616" s="51"/>
      <c r="G616" s="67">
        <f t="shared" si="721"/>
        <v>0</v>
      </c>
      <c r="H616" s="49"/>
      <c r="I616" s="67">
        <f t="shared" si="722"/>
        <v>0</v>
      </c>
      <c r="J616" s="66">
        <f>IF(ISBLANK($B616),0,VLOOKUP($B616,Listen!$A$2:$C$44,2,FALSE))</f>
        <v>0</v>
      </c>
      <c r="K616" s="66">
        <f>IF(ISBLANK($B616),0,VLOOKUP($B616,Listen!$A$2:$C$44,3,FALSE))</f>
        <v>0</v>
      </c>
      <c r="L616" s="54">
        <f t="shared" si="723"/>
        <v>0</v>
      </c>
      <c r="M616" s="54">
        <f t="shared" si="741"/>
        <v>0</v>
      </c>
      <c r="N616" s="54">
        <f t="shared" si="742"/>
        <v>0</v>
      </c>
      <c r="O616" s="54">
        <f t="shared" ref="O616" si="763">N616</f>
        <v>0</v>
      </c>
      <c r="P616" s="54">
        <f t="shared" si="760"/>
        <v>0</v>
      </c>
      <c r="Q616" s="54">
        <f t="shared" si="725"/>
        <v>0</v>
      </c>
      <c r="R616" s="54">
        <f t="shared" si="726"/>
        <v>0</v>
      </c>
      <c r="S616" s="65">
        <f t="shared" si="758"/>
        <v>0</v>
      </c>
      <c r="T616" s="65">
        <f>IF(C616=A_Stammdaten!$B$9,$I616-D_SAV!$U616,HLOOKUP(A_Stammdaten!$B$9-1,$V$4:$AB$2004,ROW(C616)-3,FALSE)-$U616)</f>
        <v>0</v>
      </c>
      <c r="U616" s="65">
        <f>HLOOKUP(A_Stammdaten!$B$9,$V$4:$AB$2004,ROW(C616)-3,FALSE)</f>
        <v>0</v>
      </c>
      <c r="V616" s="65">
        <f t="shared" si="714"/>
        <v>0</v>
      </c>
      <c r="W616" s="65">
        <f t="shared" si="715"/>
        <v>0</v>
      </c>
      <c r="X616" s="65">
        <f t="shared" si="716"/>
        <v>0</v>
      </c>
      <c r="Y616" s="65">
        <f t="shared" si="717"/>
        <v>0</v>
      </c>
      <c r="Z616" s="65">
        <f t="shared" si="718"/>
        <v>0</v>
      </c>
      <c r="AA616" s="65">
        <f t="shared" si="719"/>
        <v>0</v>
      </c>
      <c r="AB616" s="65">
        <f t="shared" si="720"/>
        <v>0</v>
      </c>
    </row>
    <row r="617" spans="1:28" x14ac:dyDescent="0.25">
      <c r="A617" s="61"/>
      <c r="B617" s="49"/>
      <c r="C617" s="53"/>
      <c r="D617" s="51"/>
      <c r="E617" s="51"/>
      <c r="F617" s="51"/>
      <c r="G617" s="67">
        <f t="shared" si="721"/>
        <v>0</v>
      </c>
      <c r="H617" s="49"/>
      <c r="I617" s="67">
        <f t="shared" si="722"/>
        <v>0</v>
      </c>
      <c r="J617" s="66">
        <f>IF(ISBLANK($B617),0,VLOOKUP($B617,Listen!$A$2:$C$44,2,FALSE))</f>
        <v>0</v>
      </c>
      <c r="K617" s="66">
        <f>IF(ISBLANK($B617),0,VLOOKUP($B617,Listen!$A$2:$C$44,3,FALSE))</f>
        <v>0</v>
      </c>
      <c r="L617" s="54">
        <f t="shared" si="723"/>
        <v>0</v>
      </c>
      <c r="M617" s="54">
        <f t="shared" si="741"/>
        <v>0</v>
      </c>
      <c r="N617" s="54">
        <f t="shared" si="742"/>
        <v>0</v>
      </c>
      <c r="O617" s="54">
        <f t="shared" ref="O617" si="764">N617</f>
        <v>0</v>
      </c>
      <c r="P617" s="54">
        <f t="shared" si="760"/>
        <v>0</v>
      </c>
      <c r="Q617" s="54">
        <f t="shared" si="725"/>
        <v>0</v>
      </c>
      <c r="R617" s="54">
        <f t="shared" si="726"/>
        <v>0</v>
      </c>
      <c r="S617" s="65">
        <f t="shared" si="758"/>
        <v>0</v>
      </c>
      <c r="T617" s="65">
        <f>IF(C617=A_Stammdaten!$B$9,$I617-D_SAV!$U617,HLOOKUP(A_Stammdaten!$B$9-1,$V$4:$AB$2004,ROW(C617)-3,FALSE)-$U617)</f>
        <v>0</v>
      </c>
      <c r="U617" s="65">
        <f>HLOOKUP(A_Stammdaten!$B$9,$V$4:$AB$2004,ROW(C617)-3,FALSE)</f>
        <v>0</v>
      </c>
      <c r="V617" s="65">
        <f t="shared" si="714"/>
        <v>0</v>
      </c>
      <c r="W617" s="65">
        <f t="shared" si="715"/>
        <v>0</v>
      </c>
      <c r="X617" s="65">
        <f t="shared" si="716"/>
        <v>0</v>
      </c>
      <c r="Y617" s="65">
        <f t="shared" si="717"/>
        <v>0</v>
      </c>
      <c r="Z617" s="65">
        <f t="shared" si="718"/>
        <v>0</v>
      </c>
      <c r="AA617" s="65">
        <f t="shared" si="719"/>
        <v>0</v>
      </c>
      <c r="AB617" s="65">
        <f t="shared" si="720"/>
        <v>0</v>
      </c>
    </row>
    <row r="618" spans="1:28" x14ac:dyDescent="0.25">
      <c r="A618" s="61"/>
      <c r="B618" s="49"/>
      <c r="C618" s="53"/>
      <c r="D618" s="51"/>
      <c r="E618" s="51"/>
      <c r="F618" s="51"/>
      <c r="G618" s="67">
        <f t="shared" si="721"/>
        <v>0</v>
      </c>
      <c r="H618" s="49"/>
      <c r="I618" s="67">
        <f t="shared" si="722"/>
        <v>0</v>
      </c>
      <c r="J618" s="66">
        <f>IF(ISBLANK($B618),0,VLOOKUP($B618,Listen!$A$2:$C$44,2,FALSE))</f>
        <v>0</v>
      </c>
      <c r="K618" s="66">
        <f>IF(ISBLANK($B618),0,VLOOKUP($B618,Listen!$A$2:$C$44,3,FALSE))</f>
        <v>0</v>
      </c>
      <c r="L618" s="54">
        <f t="shared" si="723"/>
        <v>0</v>
      </c>
      <c r="M618" s="54">
        <f t="shared" si="741"/>
        <v>0</v>
      </c>
      <c r="N618" s="54">
        <f t="shared" si="742"/>
        <v>0</v>
      </c>
      <c r="O618" s="54">
        <f t="shared" ref="O618" si="765">N618</f>
        <v>0</v>
      </c>
      <c r="P618" s="54">
        <f t="shared" si="760"/>
        <v>0</v>
      </c>
      <c r="Q618" s="54">
        <f t="shared" si="725"/>
        <v>0</v>
      </c>
      <c r="R618" s="54">
        <f t="shared" si="726"/>
        <v>0</v>
      </c>
      <c r="S618" s="65">
        <f t="shared" si="758"/>
        <v>0</v>
      </c>
      <c r="T618" s="65">
        <f>IF(C618=A_Stammdaten!$B$9,$I618-D_SAV!$U618,HLOOKUP(A_Stammdaten!$B$9-1,$V$4:$AB$2004,ROW(C618)-3,FALSE)-$U618)</f>
        <v>0</v>
      </c>
      <c r="U618" s="65">
        <f>HLOOKUP(A_Stammdaten!$B$9,$V$4:$AB$2004,ROW(C618)-3,FALSE)</f>
        <v>0</v>
      </c>
      <c r="V618" s="65">
        <f t="shared" si="714"/>
        <v>0</v>
      </c>
      <c r="W618" s="65">
        <f t="shared" si="715"/>
        <v>0</v>
      </c>
      <c r="X618" s="65">
        <f t="shared" si="716"/>
        <v>0</v>
      </c>
      <c r="Y618" s="65">
        <f t="shared" si="717"/>
        <v>0</v>
      </c>
      <c r="Z618" s="65">
        <f t="shared" si="718"/>
        <v>0</v>
      </c>
      <c r="AA618" s="65">
        <f t="shared" si="719"/>
        <v>0</v>
      </c>
      <c r="AB618" s="65">
        <f t="shared" si="720"/>
        <v>0</v>
      </c>
    </row>
    <row r="619" spans="1:28" x14ac:dyDescent="0.25">
      <c r="A619" s="61"/>
      <c r="B619" s="49"/>
      <c r="C619" s="53"/>
      <c r="D619" s="51"/>
      <c r="E619" s="51"/>
      <c r="F619" s="51"/>
      <c r="G619" s="67">
        <f t="shared" si="721"/>
        <v>0</v>
      </c>
      <c r="H619" s="49"/>
      <c r="I619" s="67">
        <f t="shared" si="722"/>
        <v>0</v>
      </c>
      <c r="J619" s="66">
        <f>IF(ISBLANK($B619),0,VLOOKUP($B619,Listen!$A$2:$C$44,2,FALSE))</f>
        <v>0</v>
      </c>
      <c r="K619" s="66">
        <f>IF(ISBLANK($B619),0,VLOOKUP($B619,Listen!$A$2:$C$44,3,FALSE))</f>
        <v>0</v>
      </c>
      <c r="L619" s="54">
        <f t="shared" si="723"/>
        <v>0</v>
      </c>
      <c r="M619" s="54">
        <f t="shared" si="741"/>
        <v>0</v>
      </c>
      <c r="N619" s="54">
        <f t="shared" si="742"/>
        <v>0</v>
      </c>
      <c r="O619" s="54">
        <f t="shared" ref="O619" si="766">N619</f>
        <v>0</v>
      </c>
      <c r="P619" s="54">
        <f t="shared" si="760"/>
        <v>0</v>
      </c>
      <c r="Q619" s="54">
        <f t="shared" si="725"/>
        <v>0</v>
      </c>
      <c r="R619" s="54">
        <f t="shared" si="726"/>
        <v>0</v>
      </c>
      <c r="S619" s="65">
        <f t="shared" si="758"/>
        <v>0</v>
      </c>
      <c r="T619" s="65">
        <f>IF(C619=A_Stammdaten!$B$9,$I619-D_SAV!$U619,HLOOKUP(A_Stammdaten!$B$9-1,$V$4:$AB$2004,ROW(C619)-3,FALSE)-$U619)</f>
        <v>0</v>
      </c>
      <c r="U619" s="65">
        <f>HLOOKUP(A_Stammdaten!$B$9,$V$4:$AB$2004,ROW(C619)-3,FALSE)</f>
        <v>0</v>
      </c>
      <c r="V619" s="65">
        <f t="shared" si="714"/>
        <v>0</v>
      </c>
      <c r="W619" s="65">
        <f t="shared" si="715"/>
        <v>0</v>
      </c>
      <c r="X619" s="65">
        <f t="shared" si="716"/>
        <v>0</v>
      </c>
      <c r="Y619" s="65">
        <f t="shared" si="717"/>
        <v>0</v>
      </c>
      <c r="Z619" s="65">
        <f t="shared" si="718"/>
        <v>0</v>
      </c>
      <c r="AA619" s="65">
        <f t="shared" si="719"/>
        <v>0</v>
      </c>
      <c r="AB619" s="65">
        <f t="shared" si="720"/>
        <v>0</v>
      </c>
    </row>
    <row r="620" spans="1:28" x14ac:dyDescent="0.25">
      <c r="A620" s="61"/>
      <c r="B620" s="49"/>
      <c r="C620" s="53"/>
      <c r="D620" s="51"/>
      <c r="E620" s="51"/>
      <c r="F620" s="51"/>
      <c r="G620" s="67">
        <f t="shared" si="721"/>
        <v>0</v>
      </c>
      <c r="H620" s="49"/>
      <c r="I620" s="67">
        <f t="shared" si="722"/>
        <v>0</v>
      </c>
      <c r="J620" s="66">
        <f>IF(ISBLANK($B620),0,VLOOKUP($B620,Listen!$A$2:$C$44,2,FALSE))</f>
        <v>0</v>
      </c>
      <c r="K620" s="66">
        <f>IF(ISBLANK($B620),0,VLOOKUP($B620,Listen!$A$2:$C$44,3,FALSE))</f>
        <v>0</v>
      </c>
      <c r="L620" s="54">
        <f t="shared" si="723"/>
        <v>0</v>
      </c>
      <c r="M620" s="54">
        <f t="shared" si="741"/>
        <v>0</v>
      </c>
      <c r="N620" s="54">
        <f t="shared" si="742"/>
        <v>0</v>
      </c>
      <c r="O620" s="54">
        <f t="shared" ref="O620" si="767">N620</f>
        <v>0</v>
      </c>
      <c r="P620" s="54">
        <f t="shared" si="760"/>
        <v>0</v>
      </c>
      <c r="Q620" s="54">
        <f t="shared" si="725"/>
        <v>0</v>
      </c>
      <c r="R620" s="54">
        <f t="shared" si="726"/>
        <v>0</v>
      </c>
      <c r="S620" s="65">
        <f t="shared" si="758"/>
        <v>0</v>
      </c>
      <c r="T620" s="65">
        <f>IF(C620=A_Stammdaten!$B$9,$I620-D_SAV!$U620,HLOOKUP(A_Stammdaten!$B$9-1,$V$4:$AB$2004,ROW(C620)-3,FALSE)-$U620)</f>
        <v>0</v>
      </c>
      <c r="U620" s="65">
        <f>HLOOKUP(A_Stammdaten!$B$9,$V$4:$AB$2004,ROW(C620)-3,FALSE)</f>
        <v>0</v>
      </c>
      <c r="V620" s="65">
        <f t="shared" si="714"/>
        <v>0</v>
      </c>
      <c r="W620" s="65">
        <f t="shared" si="715"/>
        <v>0</v>
      </c>
      <c r="X620" s="65">
        <f t="shared" si="716"/>
        <v>0</v>
      </c>
      <c r="Y620" s="65">
        <f t="shared" si="717"/>
        <v>0</v>
      </c>
      <c r="Z620" s="65">
        <f t="shared" si="718"/>
        <v>0</v>
      </c>
      <c r="AA620" s="65">
        <f t="shared" si="719"/>
        <v>0</v>
      </c>
      <c r="AB620" s="65">
        <f t="shared" si="720"/>
        <v>0</v>
      </c>
    </row>
    <row r="621" spans="1:28" x14ac:dyDescent="0.25">
      <c r="A621" s="61"/>
      <c r="B621" s="49"/>
      <c r="C621" s="53"/>
      <c r="D621" s="51"/>
      <c r="E621" s="51"/>
      <c r="F621" s="51"/>
      <c r="G621" s="67">
        <f t="shared" si="721"/>
        <v>0</v>
      </c>
      <c r="H621" s="49"/>
      <c r="I621" s="67">
        <f t="shared" si="722"/>
        <v>0</v>
      </c>
      <c r="J621" s="66">
        <f>IF(ISBLANK($B621),0,VLOOKUP($B621,Listen!$A$2:$C$44,2,FALSE))</f>
        <v>0</v>
      </c>
      <c r="K621" s="66">
        <f>IF(ISBLANK($B621),0,VLOOKUP($B621,Listen!$A$2:$C$44,3,FALSE))</f>
        <v>0</v>
      </c>
      <c r="L621" s="54">
        <f t="shared" si="723"/>
        <v>0</v>
      </c>
      <c r="M621" s="54">
        <f t="shared" si="741"/>
        <v>0</v>
      </c>
      <c r="N621" s="54">
        <f t="shared" si="742"/>
        <v>0</v>
      </c>
      <c r="O621" s="54">
        <f t="shared" ref="O621" si="768">N621</f>
        <v>0</v>
      </c>
      <c r="P621" s="54">
        <f t="shared" si="760"/>
        <v>0</v>
      </c>
      <c r="Q621" s="54">
        <f t="shared" si="725"/>
        <v>0</v>
      </c>
      <c r="R621" s="54">
        <f t="shared" si="726"/>
        <v>0</v>
      </c>
      <c r="S621" s="65">
        <f t="shared" si="758"/>
        <v>0</v>
      </c>
      <c r="T621" s="65">
        <f>IF(C621=A_Stammdaten!$B$9,$I621-D_SAV!$U621,HLOOKUP(A_Stammdaten!$B$9-1,$V$4:$AB$2004,ROW(C621)-3,FALSE)-$U621)</f>
        <v>0</v>
      </c>
      <c r="U621" s="65">
        <f>HLOOKUP(A_Stammdaten!$B$9,$V$4:$AB$2004,ROW(C621)-3,FALSE)</f>
        <v>0</v>
      </c>
      <c r="V621" s="65">
        <f t="shared" si="714"/>
        <v>0</v>
      </c>
      <c r="W621" s="65">
        <f t="shared" si="715"/>
        <v>0</v>
      </c>
      <c r="X621" s="65">
        <f t="shared" si="716"/>
        <v>0</v>
      </c>
      <c r="Y621" s="65">
        <f t="shared" si="717"/>
        <v>0</v>
      </c>
      <c r="Z621" s="65">
        <f t="shared" si="718"/>
        <v>0</v>
      </c>
      <c r="AA621" s="65">
        <f t="shared" si="719"/>
        <v>0</v>
      </c>
      <c r="AB621" s="65">
        <f t="shared" si="720"/>
        <v>0</v>
      </c>
    </row>
    <row r="622" spans="1:28" x14ac:dyDescent="0.25">
      <c r="A622" s="61"/>
      <c r="B622" s="49"/>
      <c r="C622" s="53"/>
      <c r="D622" s="51"/>
      <c r="E622" s="51"/>
      <c r="F622" s="51"/>
      <c r="G622" s="67">
        <f t="shared" si="721"/>
        <v>0</v>
      </c>
      <c r="H622" s="49"/>
      <c r="I622" s="67">
        <f t="shared" si="722"/>
        <v>0</v>
      </c>
      <c r="J622" s="66">
        <f>IF(ISBLANK($B622),0,VLOOKUP($B622,Listen!$A$2:$C$44,2,FALSE))</f>
        <v>0</v>
      </c>
      <c r="K622" s="66">
        <f>IF(ISBLANK($B622),0,VLOOKUP($B622,Listen!$A$2:$C$44,3,FALSE))</f>
        <v>0</v>
      </c>
      <c r="L622" s="54">
        <f t="shared" si="723"/>
        <v>0</v>
      </c>
      <c r="M622" s="54">
        <f t="shared" si="741"/>
        <v>0</v>
      </c>
      <c r="N622" s="54">
        <f t="shared" si="742"/>
        <v>0</v>
      </c>
      <c r="O622" s="54">
        <f t="shared" ref="O622" si="769">N622</f>
        <v>0</v>
      </c>
      <c r="P622" s="54">
        <f t="shared" si="760"/>
        <v>0</v>
      </c>
      <c r="Q622" s="54">
        <f t="shared" si="725"/>
        <v>0</v>
      </c>
      <c r="R622" s="54">
        <f t="shared" si="726"/>
        <v>0</v>
      </c>
      <c r="S622" s="65">
        <f t="shared" si="758"/>
        <v>0</v>
      </c>
      <c r="T622" s="65">
        <f>IF(C622=A_Stammdaten!$B$9,$I622-D_SAV!$U622,HLOOKUP(A_Stammdaten!$B$9-1,$V$4:$AB$2004,ROW(C622)-3,FALSE)-$U622)</f>
        <v>0</v>
      </c>
      <c r="U622" s="65">
        <f>HLOOKUP(A_Stammdaten!$B$9,$V$4:$AB$2004,ROW(C622)-3,FALSE)</f>
        <v>0</v>
      </c>
      <c r="V622" s="65">
        <f t="shared" si="714"/>
        <v>0</v>
      </c>
      <c r="W622" s="65">
        <f t="shared" si="715"/>
        <v>0</v>
      </c>
      <c r="X622" s="65">
        <f t="shared" si="716"/>
        <v>0</v>
      </c>
      <c r="Y622" s="65">
        <f t="shared" si="717"/>
        <v>0</v>
      </c>
      <c r="Z622" s="65">
        <f t="shared" si="718"/>
        <v>0</v>
      </c>
      <c r="AA622" s="65">
        <f t="shared" si="719"/>
        <v>0</v>
      </c>
      <c r="AB622" s="65">
        <f t="shared" si="720"/>
        <v>0</v>
      </c>
    </row>
    <row r="623" spans="1:28" x14ac:dyDescent="0.25">
      <c r="A623" s="61"/>
      <c r="B623" s="49"/>
      <c r="C623" s="53"/>
      <c r="D623" s="51"/>
      <c r="E623" s="51"/>
      <c r="F623" s="51"/>
      <c r="G623" s="67">
        <f t="shared" si="721"/>
        <v>0</v>
      </c>
      <c r="H623" s="49"/>
      <c r="I623" s="67">
        <f t="shared" si="722"/>
        <v>0</v>
      </c>
      <c r="J623" s="66">
        <f>IF(ISBLANK($B623),0,VLOOKUP($B623,Listen!$A$2:$C$44,2,FALSE))</f>
        <v>0</v>
      </c>
      <c r="K623" s="66">
        <f>IF(ISBLANK($B623),0,VLOOKUP($B623,Listen!$A$2:$C$44,3,FALSE))</f>
        <v>0</v>
      </c>
      <c r="L623" s="54">
        <f t="shared" si="723"/>
        <v>0</v>
      </c>
      <c r="M623" s="54">
        <f t="shared" si="741"/>
        <v>0</v>
      </c>
      <c r="N623" s="54">
        <f t="shared" si="742"/>
        <v>0</v>
      </c>
      <c r="O623" s="54">
        <f t="shared" ref="O623" si="770">N623</f>
        <v>0</v>
      </c>
      <c r="P623" s="54">
        <f t="shared" si="760"/>
        <v>0</v>
      </c>
      <c r="Q623" s="54">
        <f t="shared" si="725"/>
        <v>0</v>
      </c>
      <c r="R623" s="54">
        <f t="shared" si="726"/>
        <v>0</v>
      </c>
      <c r="S623" s="65">
        <f t="shared" si="758"/>
        <v>0</v>
      </c>
      <c r="T623" s="65">
        <f>IF(C623=A_Stammdaten!$B$9,$I623-D_SAV!$U623,HLOOKUP(A_Stammdaten!$B$9-1,$V$4:$AB$2004,ROW(C623)-3,FALSE)-$U623)</f>
        <v>0</v>
      </c>
      <c r="U623" s="65">
        <f>HLOOKUP(A_Stammdaten!$B$9,$V$4:$AB$2004,ROW(C623)-3,FALSE)</f>
        <v>0</v>
      </c>
      <c r="V623" s="65">
        <f t="shared" si="714"/>
        <v>0</v>
      </c>
      <c r="W623" s="65">
        <f t="shared" si="715"/>
        <v>0</v>
      </c>
      <c r="X623" s="65">
        <f t="shared" si="716"/>
        <v>0</v>
      </c>
      <c r="Y623" s="65">
        <f t="shared" si="717"/>
        <v>0</v>
      </c>
      <c r="Z623" s="65">
        <f t="shared" si="718"/>
        <v>0</v>
      </c>
      <c r="AA623" s="65">
        <f t="shared" si="719"/>
        <v>0</v>
      </c>
      <c r="AB623" s="65">
        <f t="shared" si="720"/>
        <v>0</v>
      </c>
    </row>
    <row r="624" spans="1:28" x14ac:dyDescent="0.25">
      <c r="A624" s="61"/>
      <c r="B624" s="49"/>
      <c r="C624" s="53"/>
      <c r="D624" s="51"/>
      <c r="E624" s="51"/>
      <c r="F624" s="51"/>
      <c r="G624" s="67">
        <f t="shared" si="721"/>
        <v>0</v>
      </c>
      <c r="H624" s="49"/>
      <c r="I624" s="67">
        <f t="shared" si="722"/>
        <v>0</v>
      </c>
      <c r="J624" s="66">
        <f>IF(ISBLANK($B624),0,VLOOKUP($B624,Listen!$A$2:$C$44,2,FALSE))</f>
        <v>0</v>
      </c>
      <c r="K624" s="66">
        <f>IF(ISBLANK($B624),0,VLOOKUP($B624,Listen!$A$2:$C$44,3,FALSE))</f>
        <v>0</v>
      </c>
      <c r="L624" s="54">
        <f t="shared" si="723"/>
        <v>0</v>
      </c>
      <c r="M624" s="54">
        <f t="shared" si="741"/>
        <v>0</v>
      </c>
      <c r="N624" s="54">
        <f t="shared" si="742"/>
        <v>0</v>
      </c>
      <c r="O624" s="54">
        <f t="shared" ref="O624" si="771">N624</f>
        <v>0</v>
      </c>
      <c r="P624" s="54">
        <f t="shared" si="760"/>
        <v>0</v>
      </c>
      <c r="Q624" s="54">
        <f t="shared" si="725"/>
        <v>0</v>
      </c>
      <c r="R624" s="54">
        <f t="shared" si="726"/>
        <v>0</v>
      </c>
      <c r="S624" s="65">
        <f t="shared" si="758"/>
        <v>0</v>
      </c>
      <c r="T624" s="65">
        <f>IF(C624=A_Stammdaten!$B$9,$I624-D_SAV!$U624,HLOOKUP(A_Stammdaten!$B$9-1,$V$4:$AB$2004,ROW(C624)-3,FALSE)-$U624)</f>
        <v>0</v>
      </c>
      <c r="U624" s="65">
        <f>HLOOKUP(A_Stammdaten!$B$9,$V$4:$AB$2004,ROW(C624)-3,FALSE)</f>
        <v>0</v>
      </c>
      <c r="V624" s="65">
        <f t="shared" si="714"/>
        <v>0</v>
      </c>
      <c r="W624" s="65">
        <f t="shared" si="715"/>
        <v>0</v>
      </c>
      <c r="X624" s="65">
        <f t="shared" si="716"/>
        <v>0</v>
      </c>
      <c r="Y624" s="65">
        <f t="shared" si="717"/>
        <v>0</v>
      </c>
      <c r="Z624" s="65">
        <f t="shared" si="718"/>
        <v>0</v>
      </c>
      <c r="AA624" s="65">
        <f t="shared" si="719"/>
        <v>0</v>
      </c>
      <c r="AB624" s="65">
        <f t="shared" si="720"/>
        <v>0</v>
      </c>
    </row>
    <row r="625" spans="1:28" x14ac:dyDescent="0.25">
      <c r="A625" s="61"/>
      <c r="B625" s="49"/>
      <c r="C625" s="53"/>
      <c r="D625" s="51"/>
      <c r="E625" s="51"/>
      <c r="F625" s="51"/>
      <c r="G625" s="67">
        <f t="shared" si="721"/>
        <v>0</v>
      </c>
      <c r="H625" s="49"/>
      <c r="I625" s="67">
        <f t="shared" si="722"/>
        <v>0</v>
      </c>
      <c r="J625" s="66">
        <f>IF(ISBLANK($B625),0,VLOOKUP($B625,Listen!$A$2:$C$44,2,FALSE))</f>
        <v>0</v>
      </c>
      <c r="K625" s="66">
        <f>IF(ISBLANK($B625),0,VLOOKUP($B625,Listen!$A$2:$C$44,3,FALSE))</f>
        <v>0</v>
      </c>
      <c r="L625" s="54">
        <f t="shared" si="723"/>
        <v>0</v>
      </c>
      <c r="M625" s="54">
        <f t="shared" si="741"/>
        <v>0</v>
      </c>
      <c r="N625" s="54">
        <f t="shared" si="742"/>
        <v>0</v>
      </c>
      <c r="O625" s="54">
        <f t="shared" ref="O625" si="772">N625</f>
        <v>0</v>
      </c>
      <c r="P625" s="54">
        <f t="shared" si="760"/>
        <v>0</v>
      </c>
      <c r="Q625" s="54">
        <f t="shared" si="725"/>
        <v>0</v>
      </c>
      <c r="R625" s="54">
        <f t="shared" si="726"/>
        <v>0</v>
      </c>
      <c r="S625" s="65">
        <f t="shared" si="758"/>
        <v>0</v>
      </c>
      <c r="T625" s="65">
        <f>IF(C625=A_Stammdaten!$B$9,$I625-D_SAV!$U625,HLOOKUP(A_Stammdaten!$B$9-1,$V$4:$AB$2004,ROW(C625)-3,FALSE)-$U625)</f>
        <v>0</v>
      </c>
      <c r="U625" s="65">
        <f>HLOOKUP(A_Stammdaten!$B$9,$V$4:$AB$2004,ROW(C625)-3,FALSE)</f>
        <v>0</v>
      </c>
      <c r="V625" s="65">
        <f t="shared" si="714"/>
        <v>0</v>
      </c>
      <c r="W625" s="65">
        <f t="shared" si="715"/>
        <v>0</v>
      </c>
      <c r="X625" s="65">
        <f t="shared" si="716"/>
        <v>0</v>
      </c>
      <c r="Y625" s="65">
        <f t="shared" si="717"/>
        <v>0</v>
      </c>
      <c r="Z625" s="65">
        <f t="shared" si="718"/>
        <v>0</v>
      </c>
      <c r="AA625" s="65">
        <f t="shared" si="719"/>
        <v>0</v>
      </c>
      <c r="AB625" s="65">
        <f t="shared" si="720"/>
        <v>0</v>
      </c>
    </row>
    <row r="626" spans="1:28" x14ac:dyDescent="0.25">
      <c r="A626" s="61"/>
      <c r="B626" s="49"/>
      <c r="C626" s="53"/>
      <c r="D626" s="51"/>
      <c r="E626" s="51"/>
      <c r="F626" s="51"/>
      <c r="G626" s="67">
        <f t="shared" si="721"/>
        <v>0</v>
      </c>
      <c r="H626" s="49"/>
      <c r="I626" s="67">
        <f t="shared" si="722"/>
        <v>0</v>
      </c>
      <c r="J626" s="66">
        <f>IF(ISBLANK($B626),0,VLOOKUP($B626,Listen!$A$2:$C$44,2,FALSE))</f>
        <v>0</v>
      </c>
      <c r="K626" s="66">
        <f>IF(ISBLANK($B626),0,VLOOKUP($B626,Listen!$A$2:$C$44,3,FALSE))</f>
        <v>0</v>
      </c>
      <c r="L626" s="54">
        <f t="shared" si="723"/>
        <v>0</v>
      </c>
      <c r="M626" s="54">
        <f t="shared" si="741"/>
        <v>0</v>
      </c>
      <c r="N626" s="54">
        <f t="shared" si="742"/>
        <v>0</v>
      </c>
      <c r="O626" s="54">
        <f t="shared" ref="O626" si="773">N626</f>
        <v>0</v>
      </c>
      <c r="P626" s="54">
        <f t="shared" si="760"/>
        <v>0</v>
      </c>
      <c r="Q626" s="54">
        <f t="shared" si="725"/>
        <v>0</v>
      </c>
      <c r="R626" s="54">
        <f t="shared" si="726"/>
        <v>0</v>
      </c>
      <c r="S626" s="65">
        <f t="shared" si="758"/>
        <v>0</v>
      </c>
      <c r="T626" s="65">
        <f>IF(C626=A_Stammdaten!$B$9,$I626-D_SAV!$U626,HLOOKUP(A_Stammdaten!$B$9-1,$V$4:$AB$2004,ROW(C626)-3,FALSE)-$U626)</f>
        <v>0</v>
      </c>
      <c r="U626" s="65">
        <f>HLOOKUP(A_Stammdaten!$B$9,$V$4:$AB$2004,ROW(C626)-3,FALSE)</f>
        <v>0</v>
      </c>
      <c r="V626" s="65">
        <f t="shared" si="714"/>
        <v>0</v>
      </c>
      <c r="W626" s="65">
        <f t="shared" si="715"/>
        <v>0</v>
      </c>
      <c r="X626" s="65">
        <f t="shared" si="716"/>
        <v>0</v>
      </c>
      <c r="Y626" s="65">
        <f t="shared" si="717"/>
        <v>0</v>
      </c>
      <c r="Z626" s="65">
        <f t="shared" si="718"/>
        <v>0</v>
      </c>
      <c r="AA626" s="65">
        <f t="shared" si="719"/>
        <v>0</v>
      </c>
      <c r="AB626" s="65">
        <f t="shared" si="720"/>
        <v>0</v>
      </c>
    </row>
    <row r="627" spans="1:28" x14ac:dyDescent="0.25">
      <c r="A627" s="61"/>
      <c r="B627" s="49"/>
      <c r="C627" s="53"/>
      <c r="D627" s="51"/>
      <c r="E627" s="51"/>
      <c r="F627" s="51"/>
      <c r="G627" s="67">
        <f t="shared" si="721"/>
        <v>0</v>
      </c>
      <c r="H627" s="49"/>
      <c r="I627" s="67">
        <f t="shared" si="722"/>
        <v>0</v>
      </c>
      <c r="J627" s="66">
        <f>IF(ISBLANK($B627),0,VLOOKUP($B627,Listen!$A$2:$C$44,2,FALSE))</f>
        <v>0</v>
      </c>
      <c r="K627" s="66">
        <f>IF(ISBLANK($B627),0,VLOOKUP($B627,Listen!$A$2:$C$44,3,FALSE))</f>
        <v>0</v>
      </c>
      <c r="L627" s="54">
        <f t="shared" si="723"/>
        <v>0</v>
      </c>
      <c r="M627" s="54">
        <f t="shared" si="741"/>
        <v>0</v>
      </c>
      <c r="N627" s="54">
        <f t="shared" si="742"/>
        <v>0</v>
      </c>
      <c r="O627" s="54">
        <f t="shared" ref="O627" si="774">N627</f>
        <v>0</v>
      </c>
      <c r="P627" s="54">
        <f t="shared" si="760"/>
        <v>0</v>
      </c>
      <c r="Q627" s="54">
        <f t="shared" si="725"/>
        <v>0</v>
      </c>
      <c r="R627" s="54">
        <f t="shared" si="726"/>
        <v>0</v>
      </c>
      <c r="S627" s="65">
        <f t="shared" si="758"/>
        <v>0</v>
      </c>
      <c r="T627" s="65">
        <f>IF(C627=A_Stammdaten!$B$9,$I627-D_SAV!$U627,HLOOKUP(A_Stammdaten!$B$9-1,$V$4:$AB$2004,ROW(C627)-3,FALSE)-$U627)</f>
        <v>0</v>
      </c>
      <c r="U627" s="65">
        <f>HLOOKUP(A_Stammdaten!$B$9,$V$4:$AB$2004,ROW(C627)-3,FALSE)</f>
        <v>0</v>
      </c>
      <c r="V627" s="65">
        <f t="shared" si="714"/>
        <v>0</v>
      </c>
      <c r="W627" s="65">
        <f t="shared" si="715"/>
        <v>0</v>
      </c>
      <c r="X627" s="65">
        <f t="shared" si="716"/>
        <v>0</v>
      </c>
      <c r="Y627" s="65">
        <f t="shared" si="717"/>
        <v>0</v>
      </c>
      <c r="Z627" s="65">
        <f t="shared" si="718"/>
        <v>0</v>
      </c>
      <c r="AA627" s="65">
        <f t="shared" si="719"/>
        <v>0</v>
      </c>
      <c r="AB627" s="65">
        <f t="shared" si="720"/>
        <v>0</v>
      </c>
    </row>
    <row r="628" spans="1:28" x14ac:dyDescent="0.25">
      <c r="A628" s="61"/>
      <c r="B628" s="49"/>
      <c r="C628" s="53"/>
      <c r="D628" s="51"/>
      <c r="E628" s="51"/>
      <c r="F628" s="51"/>
      <c r="G628" s="67">
        <f t="shared" si="721"/>
        <v>0</v>
      </c>
      <c r="H628" s="49"/>
      <c r="I628" s="67">
        <f t="shared" si="722"/>
        <v>0</v>
      </c>
      <c r="J628" s="66">
        <f>IF(ISBLANK($B628),0,VLOOKUP($B628,Listen!$A$2:$C$44,2,FALSE))</f>
        <v>0</v>
      </c>
      <c r="K628" s="66">
        <f>IF(ISBLANK($B628),0,VLOOKUP($B628,Listen!$A$2:$C$44,3,FALSE))</f>
        <v>0</v>
      </c>
      <c r="L628" s="54">
        <f t="shared" si="723"/>
        <v>0</v>
      </c>
      <c r="M628" s="54">
        <f t="shared" si="741"/>
        <v>0</v>
      </c>
      <c r="N628" s="54">
        <f t="shared" si="742"/>
        <v>0</v>
      </c>
      <c r="O628" s="54">
        <f t="shared" ref="O628" si="775">N628</f>
        <v>0</v>
      </c>
      <c r="P628" s="54">
        <f t="shared" si="760"/>
        <v>0</v>
      </c>
      <c r="Q628" s="54">
        <f t="shared" si="725"/>
        <v>0</v>
      </c>
      <c r="R628" s="54">
        <f t="shared" si="726"/>
        <v>0</v>
      </c>
      <c r="S628" s="65">
        <f t="shared" si="758"/>
        <v>0</v>
      </c>
      <c r="T628" s="65">
        <f>IF(C628=A_Stammdaten!$B$9,$I628-D_SAV!$U628,HLOOKUP(A_Stammdaten!$B$9-1,$V$4:$AB$2004,ROW(C628)-3,FALSE)-$U628)</f>
        <v>0</v>
      </c>
      <c r="U628" s="65">
        <f>HLOOKUP(A_Stammdaten!$B$9,$V$4:$AB$2004,ROW(C628)-3,FALSE)</f>
        <v>0</v>
      </c>
      <c r="V628" s="65">
        <f t="shared" si="714"/>
        <v>0</v>
      </c>
      <c r="W628" s="65">
        <f t="shared" si="715"/>
        <v>0</v>
      </c>
      <c r="X628" s="65">
        <f t="shared" si="716"/>
        <v>0</v>
      </c>
      <c r="Y628" s="65">
        <f t="shared" si="717"/>
        <v>0</v>
      </c>
      <c r="Z628" s="65">
        <f t="shared" si="718"/>
        <v>0</v>
      </c>
      <c r="AA628" s="65">
        <f t="shared" si="719"/>
        <v>0</v>
      </c>
      <c r="AB628" s="65">
        <f t="shared" si="720"/>
        <v>0</v>
      </c>
    </row>
    <row r="629" spans="1:28" x14ac:dyDescent="0.25">
      <c r="A629" s="61"/>
      <c r="B629" s="49"/>
      <c r="C629" s="53"/>
      <c r="D629" s="51"/>
      <c r="E629" s="51"/>
      <c r="F629" s="51"/>
      <c r="G629" s="67">
        <f t="shared" si="721"/>
        <v>0</v>
      </c>
      <c r="H629" s="49"/>
      <c r="I629" s="67">
        <f t="shared" si="722"/>
        <v>0</v>
      </c>
      <c r="J629" s="66">
        <f>IF(ISBLANK($B629),0,VLOOKUP($B629,Listen!$A$2:$C$44,2,FALSE))</f>
        <v>0</v>
      </c>
      <c r="K629" s="66">
        <f>IF(ISBLANK($B629),0,VLOOKUP($B629,Listen!$A$2:$C$44,3,FALSE))</f>
        <v>0</v>
      </c>
      <c r="L629" s="54">
        <f t="shared" si="723"/>
        <v>0</v>
      </c>
      <c r="M629" s="54">
        <f t="shared" si="741"/>
        <v>0</v>
      </c>
      <c r="N629" s="54">
        <f t="shared" si="742"/>
        <v>0</v>
      </c>
      <c r="O629" s="54">
        <f t="shared" ref="O629:P644" si="776">N629</f>
        <v>0</v>
      </c>
      <c r="P629" s="54">
        <f t="shared" si="776"/>
        <v>0</v>
      </c>
      <c r="Q629" s="54">
        <f t="shared" si="725"/>
        <v>0</v>
      </c>
      <c r="R629" s="54">
        <f t="shared" si="726"/>
        <v>0</v>
      </c>
      <c r="S629" s="65">
        <f t="shared" si="758"/>
        <v>0</v>
      </c>
      <c r="T629" s="65">
        <f>IF(C629=A_Stammdaten!$B$9,$I629-D_SAV!$U629,HLOOKUP(A_Stammdaten!$B$9-1,$V$4:$AB$2004,ROW(C629)-3,FALSE)-$U629)</f>
        <v>0</v>
      </c>
      <c r="U629" s="65">
        <f>HLOOKUP(A_Stammdaten!$B$9,$V$4:$AB$2004,ROW(C629)-3,FALSE)</f>
        <v>0</v>
      </c>
      <c r="V629" s="65">
        <f t="shared" si="714"/>
        <v>0</v>
      </c>
      <c r="W629" s="65">
        <f t="shared" si="715"/>
        <v>0</v>
      </c>
      <c r="X629" s="65">
        <f t="shared" si="716"/>
        <v>0</v>
      </c>
      <c r="Y629" s="65">
        <f t="shared" si="717"/>
        <v>0</v>
      </c>
      <c r="Z629" s="65">
        <f t="shared" si="718"/>
        <v>0</v>
      </c>
      <c r="AA629" s="65">
        <f t="shared" si="719"/>
        <v>0</v>
      </c>
      <c r="AB629" s="65">
        <f t="shared" si="720"/>
        <v>0</v>
      </c>
    </row>
    <row r="630" spans="1:28" x14ac:dyDescent="0.25">
      <c r="A630" s="61"/>
      <c r="B630" s="49"/>
      <c r="C630" s="53"/>
      <c r="D630" s="51"/>
      <c r="E630" s="51"/>
      <c r="F630" s="51"/>
      <c r="G630" s="67">
        <f t="shared" si="721"/>
        <v>0</v>
      </c>
      <c r="H630" s="49"/>
      <c r="I630" s="67">
        <f t="shared" si="722"/>
        <v>0</v>
      </c>
      <c r="J630" s="66">
        <f>IF(ISBLANK($B630),0,VLOOKUP($B630,Listen!$A$2:$C$44,2,FALSE))</f>
        <v>0</v>
      </c>
      <c r="K630" s="66">
        <f>IF(ISBLANK($B630),0,VLOOKUP($B630,Listen!$A$2:$C$44,3,FALSE))</f>
        <v>0</v>
      </c>
      <c r="L630" s="54">
        <f t="shared" si="723"/>
        <v>0</v>
      </c>
      <c r="M630" s="54">
        <f t="shared" si="741"/>
        <v>0</v>
      </c>
      <c r="N630" s="54">
        <f t="shared" si="742"/>
        <v>0</v>
      </c>
      <c r="O630" s="54">
        <f t="shared" ref="O630" si="777">N630</f>
        <v>0</v>
      </c>
      <c r="P630" s="54">
        <f t="shared" si="776"/>
        <v>0</v>
      </c>
      <c r="Q630" s="54">
        <f t="shared" si="725"/>
        <v>0</v>
      </c>
      <c r="R630" s="54">
        <f t="shared" si="726"/>
        <v>0</v>
      </c>
      <c r="S630" s="65">
        <f t="shared" si="758"/>
        <v>0</v>
      </c>
      <c r="T630" s="65">
        <f>IF(C630=A_Stammdaten!$B$9,$I630-D_SAV!$U630,HLOOKUP(A_Stammdaten!$B$9-1,$V$4:$AB$2004,ROW(C630)-3,FALSE)-$U630)</f>
        <v>0</v>
      </c>
      <c r="U630" s="65">
        <f>HLOOKUP(A_Stammdaten!$B$9,$V$4:$AB$2004,ROW(C630)-3,FALSE)</f>
        <v>0</v>
      </c>
      <c r="V630" s="65">
        <f t="shared" si="714"/>
        <v>0</v>
      </c>
      <c r="W630" s="65">
        <f t="shared" si="715"/>
        <v>0</v>
      </c>
      <c r="X630" s="65">
        <f t="shared" si="716"/>
        <v>0</v>
      </c>
      <c r="Y630" s="65">
        <f t="shared" si="717"/>
        <v>0</v>
      </c>
      <c r="Z630" s="65">
        <f t="shared" si="718"/>
        <v>0</v>
      </c>
      <c r="AA630" s="65">
        <f t="shared" si="719"/>
        <v>0</v>
      </c>
      <c r="AB630" s="65">
        <f t="shared" si="720"/>
        <v>0</v>
      </c>
    </row>
    <row r="631" spans="1:28" x14ac:dyDescent="0.25">
      <c r="A631" s="61"/>
      <c r="B631" s="49"/>
      <c r="C631" s="53"/>
      <c r="D631" s="51"/>
      <c r="E631" s="51"/>
      <c r="F631" s="51"/>
      <c r="G631" s="67">
        <f t="shared" si="721"/>
        <v>0</v>
      </c>
      <c r="H631" s="49"/>
      <c r="I631" s="67">
        <f t="shared" si="722"/>
        <v>0</v>
      </c>
      <c r="J631" s="66">
        <f>IF(ISBLANK($B631),0,VLOOKUP($B631,Listen!$A$2:$C$44,2,FALSE))</f>
        <v>0</v>
      </c>
      <c r="K631" s="66">
        <f>IF(ISBLANK($B631),0,VLOOKUP($B631,Listen!$A$2:$C$44,3,FALSE))</f>
        <v>0</v>
      </c>
      <c r="L631" s="54">
        <f t="shared" si="723"/>
        <v>0</v>
      </c>
      <c r="M631" s="54">
        <f t="shared" si="741"/>
        <v>0</v>
      </c>
      <c r="N631" s="54">
        <f t="shared" si="742"/>
        <v>0</v>
      </c>
      <c r="O631" s="54">
        <f t="shared" ref="O631" si="778">N631</f>
        <v>0</v>
      </c>
      <c r="P631" s="54">
        <f t="shared" si="776"/>
        <v>0</v>
      </c>
      <c r="Q631" s="54">
        <f t="shared" si="725"/>
        <v>0</v>
      </c>
      <c r="R631" s="54">
        <f t="shared" si="726"/>
        <v>0</v>
      </c>
      <c r="S631" s="65">
        <f t="shared" si="758"/>
        <v>0</v>
      </c>
      <c r="T631" s="65">
        <f>IF(C631=A_Stammdaten!$B$9,$I631-D_SAV!$U631,HLOOKUP(A_Stammdaten!$B$9-1,$V$4:$AB$2004,ROW(C631)-3,FALSE)-$U631)</f>
        <v>0</v>
      </c>
      <c r="U631" s="65">
        <f>HLOOKUP(A_Stammdaten!$B$9,$V$4:$AB$2004,ROW(C631)-3,FALSE)</f>
        <v>0</v>
      </c>
      <c r="V631" s="65">
        <f t="shared" si="714"/>
        <v>0</v>
      </c>
      <c r="W631" s="65">
        <f t="shared" si="715"/>
        <v>0</v>
      </c>
      <c r="X631" s="65">
        <f t="shared" si="716"/>
        <v>0</v>
      </c>
      <c r="Y631" s="65">
        <f t="shared" si="717"/>
        <v>0</v>
      </c>
      <c r="Z631" s="65">
        <f t="shared" si="718"/>
        <v>0</v>
      </c>
      <c r="AA631" s="65">
        <f t="shared" si="719"/>
        <v>0</v>
      </c>
      <c r="AB631" s="65">
        <f t="shared" si="720"/>
        <v>0</v>
      </c>
    </row>
    <row r="632" spans="1:28" x14ac:dyDescent="0.25">
      <c r="A632" s="61"/>
      <c r="B632" s="49"/>
      <c r="C632" s="53"/>
      <c r="D632" s="51"/>
      <c r="E632" s="51"/>
      <c r="F632" s="51"/>
      <c r="G632" s="67">
        <f t="shared" si="721"/>
        <v>0</v>
      </c>
      <c r="H632" s="49"/>
      <c r="I632" s="67">
        <f t="shared" si="722"/>
        <v>0</v>
      </c>
      <c r="J632" s="66">
        <f>IF(ISBLANK($B632),0,VLOOKUP($B632,Listen!$A$2:$C$44,2,FALSE))</f>
        <v>0</v>
      </c>
      <c r="K632" s="66">
        <f>IF(ISBLANK($B632),0,VLOOKUP($B632,Listen!$A$2:$C$44,3,FALSE))</f>
        <v>0</v>
      </c>
      <c r="L632" s="54">
        <f t="shared" si="723"/>
        <v>0</v>
      </c>
      <c r="M632" s="54">
        <f t="shared" si="741"/>
        <v>0</v>
      </c>
      <c r="N632" s="54">
        <f t="shared" si="742"/>
        <v>0</v>
      </c>
      <c r="O632" s="54">
        <f t="shared" ref="O632" si="779">N632</f>
        <v>0</v>
      </c>
      <c r="P632" s="54">
        <f t="shared" si="776"/>
        <v>0</v>
      </c>
      <c r="Q632" s="54">
        <f t="shared" si="725"/>
        <v>0</v>
      </c>
      <c r="R632" s="54">
        <f t="shared" si="726"/>
        <v>0</v>
      </c>
      <c r="S632" s="65">
        <f t="shared" si="758"/>
        <v>0</v>
      </c>
      <c r="T632" s="65">
        <f>IF(C632=A_Stammdaten!$B$9,$I632-D_SAV!$U632,HLOOKUP(A_Stammdaten!$B$9-1,$V$4:$AB$2004,ROW(C632)-3,FALSE)-$U632)</f>
        <v>0</v>
      </c>
      <c r="U632" s="65">
        <f>HLOOKUP(A_Stammdaten!$B$9,$V$4:$AB$2004,ROW(C632)-3,FALSE)</f>
        <v>0</v>
      </c>
      <c r="V632" s="65">
        <f t="shared" si="714"/>
        <v>0</v>
      </c>
      <c r="W632" s="65">
        <f t="shared" si="715"/>
        <v>0</v>
      </c>
      <c r="X632" s="65">
        <f t="shared" si="716"/>
        <v>0</v>
      </c>
      <c r="Y632" s="65">
        <f t="shared" si="717"/>
        <v>0</v>
      </c>
      <c r="Z632" s="65">
        <f t="shared" si="718"/>
        <v>0</v>
      </c>
      <c r="AA632" s="65">
        <f t="shared" si="719"/>
        <v>0</v>
      </c>
      <c r="AB632" s="65">
        <f t="shared" si="720"/>
        <v>0</v>
      </c>
    </row>
    <row r="633" spans="1:28" x14ac:dyDescent="0.25">
      <c r="A633" s="61"/>
      <c r="B633" s="49"/>
      <c r="C633" s="53"/>
      <c r="D633" s="51"/>
      <c r="E633" s="51"/>
      <c r="F633" s="51"/>
      <c r="G633" s="67">
        <f t="shared" si="721"/>
        <v>0</v>
      </c>
      <c r="H633" s="49"/>
      <c r="I633" s="67">
        <f t="shared" si="722"/>
        <v>0</v>
      </c>
      <c r="J633" s="66">
        <f>IF(ISBLANK($B633),0,VLOOKUP($B633,Listen!$A$2:$C$44,2,FALSE))</f>
        <v>0</v>
      </c>
      <c r="K633" s="66">
        <f>IF(ISBLANK($B633),0,VLOOKUP($B633,Listen!$A$2:$C$44,3,FALSE))</f>
        <v>0</v>
      </c>
      <c r="L633" s="54">
        <f t="shared" si="723"/>
        <v>0</v>
      </c>
      <c r="M633" s="54">
        <f t="shared" si="741"/>
        <v>0</v>
      </c>
      <c r="N633" s="54">
        <f t="shared" si="742"/>
        <v>0</v>
      </c>
      <c r="O633" s="54">
        <f t="shared" ref="O633" si="780">N633</f>
        <v>0</v>
      </c>
      <c r="P633" s="54">
        <f t="shared" si="776"/>
        <v>0</v>
      </c>
      <c r="Q633" s="54">
        <f t="shared" si="725"/>
        <v>0</v>
      </c>
      <c r="R633" s="54">
        <f t="shared" si="726"/>
        <v>0</v>
      </c>
      <c r="S633" s="65">
        <f t="shared" si="758"/>
        <v>0</v>
      </c>
      <c r="T633" s="65">
        <f>IF(C633=A_Stammdaten!$B$9,$I633-D_SAV!$U633,HLOOKUP(A_Stammdaten!$B$9-1,$V$4:$AB$2004,ROW(C633)-3,FALSE)-$U633)</f>
        <v>0</v>
      </c>
      <c r="U633" s="65">
        <f>HLOOKUP(A_Stammdaten!$B$9,$V$4:$AB$2004,ROW(C633)-3,FALSE)</f>
        <v>0</v>
      </c>
      <c r="V633" s="65">
        <f t="shared" si="714"/>
        <v>0</v>
      </c>
      <c r="W633" s="65">
        <f t="shared" si="715"/>
        <v>0</v>
      </c>
      <c r="X633" s="65">
        <f t="shared" si="716"/>
        <v>0</v>
      </c>
      <c r="Y633" s="65">
        <f t="shared" si="717"/>
        <v>0</v>
      </c>
      <c r="Z633" s="65">
        <f t="shared" si="718"/>
        <v>0</v>
      </c>
      <c r="AA633" s="65">
        <f t="shared" si="719"/>
        <v>0</v>
      </c>
      <c r="AB633" s="65">
        <f t="shared" si="720"/>
        <v>0</v>
      </c>
    </row>
    <row r="634" spans="1:28" x14ac:dyDescent="0.25">
      <c r="A634" s="61"/>
      <c r="B634" s="49"/>
      <c r="C634" s="53"/>
      <c r="D634" s="51"/>
      <c r="E634" s="51"/>
      <c r="F634" s="51"/>
      <c r="G634" s="67">
        <f t="shared" si="721"/>
        <v>0</v>
      </c>
      <c r="H634" s="49"/>
      <c r="I634" s="67">
        <f t="shared" si="722"/>
        <v>0</v>
      </c>
      <c r="J634" s="66">
        <f>IF(ISBLANK($B634),0,VLOOKUP($B634,Listen!$A$2:$C$44,2,FALSE))</f>
        <v>0</v>
      </c>
      <c r="K634" s="66">
        <f>IF(ISBLANK($B634),0,VLOOKUP($B634,Listen!$A$2:$C$44,3,FALSE))</f>
        <v>0</v>
      </c>
      <c r="L634" s="54">
        <f t="shared" si="723"/>
        <v>0</v>
      </c>
      <c r="M634" s="54">
        <f t="shared" si="741"/>
        <v>0</v>
      </c>
      <c r="N634" s="54">
        <f t="shared" si="742"/>
        <v>0</v>
      </c>
      <c r="O634" s="54">
        <f t="shared" ref="O634" si="781">N634</f>
        <v>0</v>
      </c>
      <c r="P634" s="54">
        <f t="shared" si="776"/>
        <v>0</v>
      </c>
      <c r="Q634" s="54">
        <f t="shared" si="725"/>
        <v>0</v>
      </c>
      <c r="R634" s="54">
        <f t="shared" si="726"/>
        <v>0</v>
      </c>
      <c r="S634" s="65">
        <f t="shared" si="758"/>
        <v>0</v>
      </c>
      <c r="T634" s="65">
        <f>IF(C634=A_Stammdaten!$B$9,$I634-D_SAV!$U634,HLOOKUP(A_Stammdaten!$B$9-1,$V$4:$AB$2004,ROW(C634)-3,FALSE)-$U634)</f>
        <v>0</v>
      </c>
      <c r="U634" s="65">
        <f>HLOOKUP(A_Stammdaten!$B$9,$V$4:$AB$2004,ROW(C634)-3,FALSE)</f>
        <v>0</v>
      </c>
      <c r="V634" s="65">
        <f t="shared" si="714"/>
        <v>0</v>
      </c>
      <c r="W634" s="65">
        <f t="shared" si="715"/>
        <v>0</v>
      </c>
      <c r="X634" s="65">
        <f t="shared" si="716"/>
        <v>0</v>
      </c>
      <c r="Y634" s="65">
        <f t="shared" si="717"/>
        <v>0</v>
      </c>
      <c r="Z634" s="65">
        <f t="shared" si="718"/>
        <v>0</v>
      </c>
      <c r="AA634" s="65">
        <f t="shared" si="719"/>
        <v>0</v>
      </c>
      <c r="AB634" s="65">
        <f t="shared" si="720"/>
        <v>0</v>
      </c>
    </row>
    <row r="635" spans="1:28" x14ac:dyDescent="0.25">
      <c r="A635" s="61"/>
      <c r="B635" s="49"/>
      <c r="C635" s="53"/>
      <c r="D635" s="51"/>
      <c r="E635" s="51"/>
      <c r="F635" s="51"/>
      <c r="G635" s="67">
        <f t="shared" si="721"/>
        <v>0</v>
      </c>
      <c r="H635" s="49"/>
      <c r="I635" s="67">
        <f t="shared" si="722"/>
        <v>0</v>
      </c>
      <c r="J635" s="66">
        <f>IF(ISBLANK($B635),0,VLOOKUP($B635,Listen!$A$2:$C$44,2,FALSE))</f>
        <v>0</v>
      </c>
      <c r="K635" s="66">
        <f>IF(ISBLANK($B635),0,VLOOKUP($B635,Listen!$A$2:$C$44,3,FALSE))</f>
        <v>0</v>
      </c>
      <c r="L635" s="54">
        <f t="shared" si="723"/>
        <v>0</v>
      </c>
      <c r="M635" s="54">
        <f t="shared" si="741"/>
        <v>0</v>
      </c>
      <c r="N635" s="54">
        <f t="shared" si="742"/>
        <v>0</v>
      </c>
      <c r="O635" s="54">
        <f t="shared" ref="O635" si="782">N635</f>
        <v>0</v>
      </c>
      <c r="P635" s="54">
        <f t="shared" si="776"/>
        <v>0</v>
      </c>
      <c r="Q635" s="54">
        <f t="shared" si="725"/>
        <v>0</v>
      </c>
      <c r="R635" s="54">
        <f t="shared" si="726"/>
        <v>0</v>
      </c>
      <c r="S635" s="65">
        <f t="shared" si="758"/>
        <v>0</v>
      </c>
      <c r="T635" s="65">
        <f>IF(C635=A_Stammdaten!$B$9,$I635-D_SAV!$U635,HLOOKUP(A_Stammdaten!$B$9-1,$V$4:$AB$2004,ROW(C635)-3,FALSE)-$U635)</f>
        <v>0</v>
      </c>
      <c r="U635" s="65">
        <f>HLOOKUP(A_Stammdaten!$B$9,$V$4:$AB$2004,ROW(C635)-3,FALSE)</f>
        <v>0</v>
      </c>
      <c r="V635" s="65">
        <f t="shared" si="714"/>
        <v>0</v>
      </c>
      <c r="W635" s="65">
        <f t="shared" si="715"/>
        <v>0</v>
      </c>
      <c r="X635" s="65">
        <f t="shared" si="716"/>
        <v>0</v>
      </c>
      <c r="Y635" s="65">
        <f t="shared" si="717"/>
        <v>0</v>
      </c>
      <c r="Z635" s="65">
        <f t="shared" si="718"/>
        <v>0</v>
      </c>
      <c r="AA635" s="65">
        <f t="shared" si="719"/>
        <v>0</v>
      </c>
      <c r="AB635" s="65">
        <f t="shared" si="720"/>
        <v>0</v>
      </c>
    </row>
    <row r="636" spans="1:28" x14ac:dyDescent="0.25">
      <c r="A636" s="61"/>
      <c r="B636" s="49"/>
      <c r="C636" s="53"/>
      <c r="D636" s="51"/>
      <c r="E636" s="51"/>
      <c r="F636" s="51"/>
      <c r="G636" s="67">
        <f t="shared" si="721"/>
        <v>0</v>
      </c>
      <c r="H636" s="49"/>
      <c r="I636" s="67">
        <f t="shared" si="722"/>
        <v>0</v>
      </c>
      <c r="J636" s="66">
        <f>IF(ISBLANK($B636),0,VLOOKUP($B636,Listen!$A$2:$C$44,2,FALSE))</f>
        <v>0</v>
      </c>
      <c r="K636" s="66">
        <f>IF(ISBLANK($B636),0,VLOOKUP($B636,Listen!$A$2:$C$44,3,FALSE))</f>
        <v>0</v>
      </c>
      <c r="L636" s="54">
        <f t="shared" si="723"/>
        <v>0</v>
      </c>
      <c r="M636" s="54">
        <f t="shared" si="741"/>
        <v>0</v>
      </c>
      <c r="N636" s="54">
        <f t="shared" si="742"/>
        <v>0</v>
      </c>
      <c r="O636" s="54">
        <f t="shared" ref="O636" si="783">N636</f>
        <v>0</v>
      </c>
      <c r="P636" s="54">
        <f t="shared" si="776"/>
        <v>0</v>
      </c>
      <c r="Q636" s="54">
        <f t="shared" si="725"/>
        <v>0</v>
      </c>
      <c r="R636" s="54">
        <f t="shared" si="726"/>
        <v>0</v>
      </c>
      <c r="S636" s="65">
        <f t="shared" si="758"/>
        <v>0</v>
      </c>
      <c r="T636" s="65">
        <f>IF(C636=A_Stammdaten!$B$9,$I636-D_SAV!$U636,HLOOKUP(A_Stammdaten!$B$9-1,$V$4:$AB$2004,ROW(C636)-3,FALSE)-$U636)</f>
        <v>0</v>
      </c>
      <c r="U636" s="65">
        <f>HLOOKUP(A_Stammdaten!$B$9,$V$4:$AB$2004,ROW(C636)-3,FALSE)</f>
        <v>0</v>
      </c>
      <c r="V636" s="65">
        <f t="shared" si="714"/>
        <v>0</v>
      </c>
      <c r="W636" s="65">
        <f t="shared" si="715"/>
        <v>0</v>
      </c>
      <c r="X636" s="65">
        <f t="shared" si="716"/>
        <v>0</v>
      </c>
      <c r="Y636" s="65">
        <f t="shared" si="717"/>
        <v>0</v>
      </c>
      <c r="Z636" s="65">
        <f t="shared" si="718"/>
        <v>0</v>
      </c>
      <c r="AA636" s="65">
        <f t="shared" si="719"/>
        <v>0</v>
      </c>
      <c r="AB636" s="65">
        <f t="shared" si="720"/>
        <v>0</v>
      </c>
    </row>
    <row r="637" spans="1:28" x14ac:dyDescent="0.25">
      <c r="A637" s="61"/>
      <c r="B637" s="49"/>
      <c r="C637" s="53"/>
      <c r="D637" s="51"/>
      <c r="E637" s="51"/>
      <c r="F637" s="51"/>
      <c r="G637" s="67">
        <f t="shared" si="721"/>
        <v>0</v>
      </c>
      <c r="H637" s="49"/>
      <c r="I637" s="67">
        <f t="shared" si="722"/>
        <v>0</v>
      </c>
      <c r="J637" s="66">
        <f>IF(ISBLANK($B637),0,VLOOKUP($B637,Listen!$A$2:$C$44,2,FALSE))</f>
        <v>0</v>
      </c>
      <c r="K637" s="66">
        <f>IF(ISBLANK($B637),0,VLOOKUP($B637,Listen!$A$2:$C$44,3,FALSE))</f>
        <v>0</v>
      </c>
      <c r="L637" s="54">
        <f t="shared" si="723"/>
        <v>0</v>
      </c>
      <c r="M637" s="54">
        <f t="shared" si="741"/>
        <v>0</v>
      </c>
      <c r="N637" s="54">
        <f t="shared" si="742"/>
        <v>0</v>
      </c>
      <c r="O637" s="54">
        <f t="shared" ref="O637" si="784">N637</f>
        <v>0</v>
      </c>
      <c r="P637" s="54">
        <f t="shared" si="776"/>
        <v>0</v>
      </c>
      <c r="Q637" s="54">
        <f t="shared" si="725"/>
        <v>0</v>
      </c>
      <c r="R637" s="54">
        <f t="shared" si="726"/>
        <v>0</v>
      </c>
      <c r="S637" s="65">
        <f t="shared" si="758"/>
        <v>0</v>
      </c>
      <c r="T637" s="65">
        <f>IF(C637=A_Stammdaten!$B$9,$I637-D_SAV!$U637,HLOOKUP(A_Stammdaten!$B$9-1,$V$4:$AB$2004,ROW(C637)-3,FALSE)-$U637)</f>
        <v>0</v>
      </c>
      <c r="U637" s="65">
        <f>HLOOKUP(A_Stammdaten!$B$9,$V$4:$AB$2004,ROW(C637)-3,FALSE)</f>
        <v>0</v>
      </c>
      <c r="V637" s="65">
        <f t="shared" si="714"/>
        <v>0</v>
      </c>
      <c r="W637" s="65">
        <f t="shared" si="715"/>
        <v>0</v>
      </c>
      <c r="X637" s="65">
        <f t="shared" si="716"/>
        <v>0</v>
      </c>
      <c r="Y637" s="65">
        <f t="shared" si="717"/>
        <v>0</v>
      </c>
      <c r="Z637" s="65">
        <f t="shared" si="718"/>
        <v>0</v>
      </c>
      <c r="AA637" s="65">
        <f t="shared" si="719"/>
        <v>0</v>
      </c>
      <c r="AB637" s="65">
        <f t="shared" si="720"/>
        <v>0</v>
      </c>
    </row>
    <row r="638" spans="1:28" x14ac:dyDescent="0.25">
      <c r="A638" s="61"/>
      <c r="B638" s="49"/>
      <c r="C638" s="53"/>
      <c r="D638" s="51"/>
      <c r="E638" s="51"/>
      <c r="F638" s="51"/>
      <c r="G638" s="67">
        <f t="shared" si="721"/>
        <v>0</v>
      </c>
      <c r="H638" s="49"/>
      <c r="I638" s="67">
        <f t="shared" si="722"/>
        <v>0</v>
      </c>
      <c r="J638" s="66">
        <f>IF(ISBLANK($B638),0,VLOOKUP($B638,Listen!$A$2:$C$44,2,FALSE))</f>
        <v>0</v>
      </c>
      <c r="K638" s="66">
        <f>IF(ISBLANK($B638),0,VLOOKUP($B638,Listen!$A$2:$C$44,3,FALSE))</f>
        <v>0</v>
      </c>
      <c r="L638" s="54">
        <f t="shared" si="723"/>
        <v>0</v>
      </c>
      <c r="M638" s="54">
        <f t="shared" si="741"/>
        <v>0</v>
      </c>
      <c r="N638" s="54">
        <f t="shared" si="742"/>
        <v>0</v>
      </c>
      <c r="O638" s="54">
        <f t="shared" ref="O638" si="785">N638</f>
        <v>0</v>
      </c>
      <c r="P638" s="54">
        <f t="shared" si="776"/>
        <v>0</v>
      </c>
      <c r="Q638" s="54">
        <f t="shared" si="725"/>
        <v>0</v>
      </c>
      <c r="R638" s="54">
        <f t="shared" si="726"/>
        <v>0</v>
      </c>
      <c r="S638" s="65">
        <f t="shared" si="758"/>
        <v>0</v>
      </c>
      <c r="T638" s="65">
        <f>IF(C638=A_Stammdaten!$B$9,$I638-D_SAV!$U638,HLOOKUP(A_Stammdaten!$B$9-1,$V$4:$AB$2004,ROW(C638)-3,FALSE)-$U638)</f>
        <v>0</v>
      </c>
      <c r="U638" s="65">
        <f>HLOOKUP(A_Stammdaten!$B$9,$V$4:$AB$2004,ROW(C638)-3,FALSE)</f>
        <v>0</v>
      </c>
      <c r="V638" s="65">
        <f t="shared" si="714"/>
        <v>0</v>
      </c>
      <c r="W638" s="65">
        <f t="shared" si="715"/>
        <v>0</v>
      </c>
      <c r="X638" s="65">
        <f t="shared" si="716"/>
        <v>0</v>
      </c>
      <c r="Y638" s="65">
        <f t="shared" si="717"/>
        <v>0</v>
      </c>
      <c r="Z638" s="65">
        <f t="shared" si="718"/>
        <v>0</v>
      </c>
      <c r="AA638" s="65">
        <f t="shared" si="719"/>
        <v>0</v>
      </c>
      <c r="AB638" s="65">
        <f t="shared" si="720"/>
        <v>0</v>
      </c>
    </row>
    <row r="639" spans="1:28" x14ac:dyDescent="0.25">
      <c r="A639" s="61"/>
      <c r="B639" s="49"/>
      <c r="C639" s="53"/>
      <c r="D639" s="51"/>
      <c r="E639" s="51"/>
      <c r="F639" s="51"/>
      <c r="G639" s="67">
        <f t="shared" si="721"/>
        <v>0</v>
      </c>
      <c r="H639" s="49"/>
      <c r="I639" s="67">
        <f t="shared" si="722"/>
        <v>0</v>
      </c>
      <c r="J639" s="66">
        <f>IF(ISBLANK($B639),0,VLOOKUP($B639,Listen!$A$2:$C$44,2,FALSE))</f>
        <v>0</v>
      </c>
      <c r="K639" s="66">
        <f>IF(ISBLANK($B639),0,VLOOKUP($B639,Listen!$A$2:$C$44,3,FALSE))</f>
        <v>0</v>
      </c>
      <c r="L639" s="54">
        <f t="shared" si="723"/>
        <v>0</v>
      </c>
      <c r="M639" s="54">
        <f t="shared" si="741"/>
        <v>0</v>
      </c>
      <c r="N639" s="54">
        <f t="shared" si="742"/>
        <v>0</v>
      </c>
      <c r="O639" s="54">
        <f t="shared" ref="O639" si="786">N639</f>
        <v>0</v>
      </c>
      <c r="P639" s="54">
        <f t="shared" si="776"/>
        <v>0</v>
      </c>
      <c r="Q639" s="54">
        <f t="shared" si="725"/>
        <v>0</v>
      </c>
      <c r="R639" s="54">
        <f t="shared" si="726"/>
        <v>0</v>
      </c>
      <c r="S639" s="65">
        <f t="shared" si="758"/>
        <v>0</v>
      </c>
      <c r="T639" s="65">
        <f>IF(C639=A_Stammdaten!$B$9,$I639-D_SAV!$U639,HLOOKUP(A_Stammdaten!$B$9-1,$V$4:$AB$2004,ROW(C639)-3,FALSE)-$U639)</f>
        <v>0</v>
      </c>
      <c r="U639" s="65">
        <f>HLOOKUP(A_Stammdaten!$B$9,$V$4:$AB$2004,ROW(C639)-3,FALSE)</f>
        <v>0</v>
      </c>
      <c r="V639" s="65">
        <f t="shared" si="714"/>
        <v>0</v>
      </c>
      <c r="W639" s="65">
        <f t="shared" si="715"/>
        <v>0</v>
      </c>
      <c r="X639" s="65">
        <f t="shared" si="716"/>
        <v>0</v>
      </c>
      <c r="Y639" s="65">
        <f t="shared" si="717"/>
        <v>0</v>
      </c>
      <c r="Z639" s="65">
        <f t="shared" si="718"/>
        <v>0</v>
      </c>
      <c r="AA639" s="65">
        <f t="shared" si="719"/>
        <v>0</v>
      </c>
      <c r="AB639" s="65">
        <f t="shared" si="720"/>
        <v>0</v>
      </c>
    </row>
    <row r="640" spans="1:28" x14ac:dyDescent="0.25">
      <c r="A640" s="61"/>
      <c r="B640" s="49"/>
      <c r="C640" s="53"/>
      <c r="D640" s="51"/>
      <c r="E640" s="51"/>
      <c r="F640" s="51"/>
      <c r="G640" s="67">
        <f t="shared" si="721"/>
        <v>0</v>
      </c>
      <c r="H640" s="49"/>
      <c r="I640" s="67">
        <f t="shared" si="722"/>
        <v>0</v>
      </c>
      <c r="J640" s="66">
        <f>IF(ISBLANK($B640),0,VLOOKUP($B640,Listen!$A$2:$C$44,2,FALSE))</f>
        <v>0</v>
      </c>
      <c r="K640" s="66">
        <f>IF(ISBLANK($B640),0,VLOOKUP($B640,Listen!$A$2:$C$44,3,FALSE))</f>
        <v>0</v>
      </c>
      <c r="L640" s="54">
        <f t="shared" si="723"/>
        <v>0</v>
      </c>
      <c r="M640" s="54">
        <f t="shared" si="741"/>
        <v>0</v>
      </c>
      <c r="N640" s="54">
        <f t="shared" si="742"/>
        <v>0</v>
      </c>
      <c r="O640" s="54">
        <f t="shared" ref="O640" si="787">N640</f>
        <v>0</v>
      </c>
      <c r="P640" s="54">
        <f t="shared" si="776"/>
        <v>0</v>
      </c>
      <c r="Q640" s="54">
        <f t="shared" si="725"/>
        <v>0</v>
      </c>
      <c r="R640" s="54">
        <f t="shared" si="726"/>
        <v>0</v>
      </c>
      <c r="S640" s="65">
        <f t="shared" si="758"/>
        <v>0</v>
      </c>
      <c r="T640" s="65">
        <f>IF(C640=A_Stammdaten!$B$9,$I640-D_SAV!$U640,HLOOKUP(A_Stammdaten!$B$9-1,$V$4:$AB$2004,ROW(C640)-3,FALSE)-$U640)</f>
        <v>0</v>
      </c>
      <c r="U640" s="65">
        <f>HLOOKUP(A_Stammdaten!$B$9,$V$4:$AB$2004,ROW(C640)-3,FALSE)</f>
        <v>0</v>
      </c>
      <c r="V640" s="65">
        <f t="shared" si="714"/>
        <v>0</v>
      </c>
      <c r="W640" s="65">
        <f t="shared" si="715"/>
        <v>0</v>
      </c>
      <c r="X640" s="65">
        <f t="shared" si="716"/>
        <v>0</v>
      </c>
      <c r="Y640" s="65">
        <f t="shared" si="717"/>
        <v>0</v>
      </c>
      <c r="Z640" s="65">
        <f t="shared" si="718"/>
        <v>0</v>
      </c>
      <c r="AA640" s="65">
        <f t="shared" si="719"/>
        <v>0</v>
      </c>
      <c r="AB640" s="65">
        <f t="shared" si="720"/>
        <v>0</v>
      </c>
    </row>
    <row r="641" spans="1:28" x14ac:dyDescent="0.25">
      <c r="A641" s="61"/>
      <c r="B641" s="49"/>
      <c r="C641" s="53"/>
      <c r="D641" s="51"/>
      <c r="E641" s="51"/>
      <c r="F641" s="51"/>
      <c r="G641" s="67">
        <f t="shared" si="721"/>
        <v>0</v>
      </c>
      <c r="H641" s="49"/>
      <c r="I641" s="67">
        <f t="shared" si="722"/>
        <v>0</v>
      </c>
      <c r="J641" s="66">
        <f>IF(ISBLANK($B641),0,VLOOKUP($B641,Listen!$A$2:$C$44,2,FALSE))</f>
        <v>0</v>
      </c>
      <c r="K641" s="66">
        <f>IF(ISBLANK($B641),0,VLOOKUP($B641,Listen!$A$2:$C$44,3,FALSE))</f>
        <v>0</v>
      </c>
      <c r="L641" s="54">
        <f t="shared" si="723"/>
        <v>0</v>
      </c>
      <c r="M641" s="54">
        <f t="shared" si="741"/>
        <v>0</v>
      </c>
      <c r="N641" s="54">
        <f t="shared" si="742"/>
        <v>0</v>
      </c>
      <c r="O641" s="54">
        <f t="shared" ref="O641" si="788">N641</f>
        <v>0</v>
      </c>
      <c r="P641" s="54">
        <f t="shared" si="776"/>
        <v>0</v>
      </c>
      <c r="Q641" s="54">
        <f t="shared" si="725"/>
        <v>0</v>
      </c>
      <c r="R641" s="54">
        <f t="shared" si="726"/>
        <v>0</v>
      </c>
      <c r="S641" s="65">
        <f t="shared" si="758"/>
        <v>0</v>
      </c>
      <c r="T641" s="65">
        <f>IF(C641=A_Stammdaten!$B$9,$I641-D_SAV!$U641,HLOOKUP(A_Stammdaten!$B$9-1,$V$4:$AB$2004,ROW(C641)-3,FALSE)-$U641)</f>
        <v>0</v>
      </c>
      <c r="U641" s="65">
        <f>HLOOKUP(A_Stammdaten!$B$9,$V$4:$AB$2004,ROW(C641)-3,FALSE)</f>
        <v>0</v>
      </c>
      <c r="V641" s="65">
        <f t="shared" si="714"/>
        <v>0</v>
      </c>
      <c r="W641" s="65">
        <f t="shared" si="715"/>
        <v>0</v>
      </c>
      <c r="X641" s="65">
        <f t="shared" si="716"/>
        <v>0</v>
      </c>
      <c r="Y641" s="65">
        <f t="shared" si="717"/>
        <v>0</v>
      </c>
      <c r="Z641" s="65">
        <f t="shared" si="718"/>
        <v>0</v>
      </c>
      <c r="AA641" s="65">
        <f t="shared" si="719"/>
        <v>0</v>
      </c>
      <c r="AB641" s="65">
        <f t="shared" si="720"/>
        <v>0</v>
      </c>
    </row>
    <row r="642" spans="1:28" x14ac:dyDescent="0.25">
      <c r="A642" s="61"/>
      <c r="B642" s="49"/>
      <c r="C642" s="53"/>
      <c r="D642" s="51"/>
      <c r="E642" s="51"/>
      <c r="F642" s="51"/>
      <c r="G642" s="67">
        <f t="shared" si="721"/>
        <v>0</v>
      </c>
      <c r="H642" s="49"/>
      <c r="I642" s="67">
        <f t="shared" si="722"/>
        <v>0</v>
      </c>
      <c r="J642" s="66">
        <f>IF(ISBLANK($B642),0,VLOOKUP($B642,Listen!$A$2:$C$44,2,FALSE))</f>
        <v>0</v>
      </c>
      <c r="K642" s="66">
        <f>IF(ISBLANK($B642),0,VLOOKUP($B642,Listen!$A$2:$C$44,3,FALSE))</f>
        <v>0</v>
      </c>
      <c r="L642" s="54">
        <f t="shared" si="723"/>
        <v>0</v>
      </c>
      <c r="M642" s="54">
        <f t="shared" si="741"/>
        <v>0</v>
      </c>
      <c r="N642" s="54">
        <f t="shared" si="742"/>
        <v>0</v>
      </c>
      <c r="O642" s="54">
        <f t="shared" ref="O642" si="789">N642</f>
        <v>0</v>
      </c>
      <c r="P642" s="54">
        <f t="shared" si="776"/>
        <v>0</v>
      </c>
      <c r="Q642" s="54">
        <f t="shared" si="725"/>
        <v>0</v>
      </c>
      <c r="R642" s="54">
        <f t="shared" si="726"/>
        <v>0</v>
      </c>
      <c r="S642" s="65">
        <f t="shared" si="758"/>
        <v>0</v>
      </c>
      <c r="T642" s="65">
        <f>IF(C642=A_Stammdaten!$B$9,$I642-D_SAV!$U642,HLOOKUP(A_Stammdaten!$B$9-1,$V$4:$AB$2004,ROW(C642)-3,FALSE)-$U642)</f>
        <v>0</v>
      </c>
      <c r="U642" s="65">
        <f>HLOOKUP(A_Stammdaten!$B$9,$V$4:$AB$2004,ROW(C642)-3,FALSE)</f>
        <v>0</v>
      </c>
      <c r="V642" s="65">
        <f t="shared" si="714"/>
        <v>0</v>
      </c>
      <c r="W642" s="65">
        <f t="shared" si="715"/>
        <v>0</v>
      </c>
      <c r="X642" s="65">
        <f t="shared" si="716"/>
        <v>0</v>
      </c>
      <c r="Y642" s="65">
        <f t="shared" si="717"/>
        <v>0</v>
      </c>
      <c r="Z642" s="65">
        <f t="shared" si="718"/>
        <v>0</v>
      </c>
      <c r="AA642" s="65">
        <f t="shared" si="719"/>
        <v>0</v>
      </c>
      <c r="AB642" s="65">
        <f t="shared" si="720"/>
        <v>0</v>
      </c>
    </row>
    <row r="643" spans="1:28" x14ac:dyDescent="0.25">
      <c r="A643" s="61"/>
      <c r="B643" s="49"/>
      <c r="C643" s="53"/>
      <c r="D643" s="51"/>
      <c r="E643" s="51"/>
      <c r="F643" s="51"/>
      <c r="G643" s="67">
        <f t="shared" si="721"/>
        <v>0</v>
      </c>
      <c r="H643" s="49"/>
      <c r="I643" s="67">
        <f t="shared" si="722"/>
        <v>0</v>
      </c>
      <c r="J643" s="66">
        <f>IF(ISBLANK($B643),0,VLOOKUP($B643,Listen!$A$2:$C$44,2,FALSE))</f>
        <v>0</v>
      </c>
      <c r="K643" s="66">
        <f>IF(ISBLANK($B643),0,VLOOKUP($B643,Listen!$A$2:$C$44,3,FALSE))</f>
        <v>0</v>
      </c>
      <c r="L643" s="54">
        <f t="shared" si="723"/>
        <v>0</v>
      </c>
      <c r="M643" s="54">
        <f t="shared" si="741"/>
        <v>0</v>
      </c>
      <c r="N643" s="54">
        <f t="shared" si="742"/>
        <v>0</v>
      </c>
      <c r="O643" s="54">
        <f t="shared" ref="O643" si="790">N643</f>
        <v>0</v>
      </c>
      <c r="P643" s="54">
        <f t="shared" si="776"/>
        <v>0</v>
      </c>
      <c r="Q643" s="54">
        <f t="shared" si="725"/>
        <v>0</v>
      </c>
      <c r="R643" s="54">
        <f t="shared" si="726"/>
        <v>0</v>
      </c>
      <c r="S643" s="65">
        <f t="shared" si="758"/>
        <v>0</v>
      </c>
      <c r="T643" s="65">
        <f>IF(C643=A_Stammdaten!$B$9,$I643-D_SAV!$U643,HLOOKUP(A_Stammdaten!$B$9-1,$V$4:$AB$2004,ROW(C643)-3,FALSE)-$U643)</f>
        <v>0</v>
      </c>
      <c r="U643" s="65">
        <f>HLOOKUP(A_Stammdaten!$B$9,$V$4:$AB$2004,ROW(C643)-3,FALSE)</f>
        <v>0</v>
      </c>
      <c r="V643" s="65">
        <f t="shared" si="714"/>
        <v>0</v>
      </c>
      <c r="W643" s="65">
        <f t="shared" si="715"/>
        <v>0</v>
      </c>
      <c r="X643" s="65">
        <f t="shared" si="716"/>
        <v>0</v>
      </c>
      <c r="Y643" s="65">
        <f t="shared" si="717"/>
        <v>0</v>
      </c>
      <c r="Z643" s="65">
        <f t="shared" si="718"/>
        <v>0</v>
      </c>
      <c r="AA643" s="65">
        <f t="shared" si="719"/>
        <v>0</v>
      </c>
      <c r="AB643" s="65">
        <f t="shared" si="720"/>
        <v>0</v>
      </c>
    </row>
    <row r="644" spans="1:28" x14ac:dyDescent="0.25">
      <c r="A644" s="61"/>
      <c r="B644" s="49"/>
      <c r="C644" s="53"/>
      <c r="D644" s="51"/>
      <c r="E644" s="51"/>
      <c r="F644" s="51"/>
      <c r="G644" s="67">
        <f t="shared" si="721"/>
        <v>0</v>
      </c>
      <c r="H644" s="49"/>
      <c r="I644" s="67">
        <f t="shared" si="722"/>
        <v>0</v>
      </c>
      <c r="J644" s="66">
        <f>IF(ISBLANK($B644),0,VLOOKUP($B644,Listen!$A$2:$C$44,2,FALSE))</f>
        <v>0</v>
      </c>
      <c r="K644" s="66">
        <f>IF(ISBLANK($B644),0,VLOOKUP($B644,Listen!$A$2:$C$44,3,FALSE))</f>
        <v>0</v>
      </c>
      <c r="L644" s="54">
        <f t="shared" si="723"/>
        <v>0</v>
      </c>
      <c r="M644" s="54">
        <f t="shared" si="741"/>
        <v>0</v>
      </c>
      <c r="N644" s="54">
        <f t="shared" si="742"/>
        <v>0</v>
      </c>
      <c r="O644" s="54">
        <f t="shared" ref="O644" si="791">N644</f>
        <v>0</v>
      </c>
      <c r="P644" s="54">
        <f t="shared" si="776"/>
        <v>0</v>
      </c>
      <c r="Q644" s="54">
        <f t="shared" si="725"/>
        <v>0</v>
      </c>
      <c r="R644" s="54">
        <f t="shared" si="726"/>
        <v>0</v>
      </c>
      <c r="S644" s="65">
        <f t="shared" si="758"/>
        <v>0</v>
      </c>
      <c r="T644" s="65">
        <f>IF(C644=A_Stammdaten!$B$9,$I644-D_SAV!$U644,HLOOKUP(A_Stammdaten!$B$9-1,$V$4:$AB$2004,ROW(C644)-3,FALSE)-$U644)</f>
        <v>0</v>
      </c>
      <c r="U644" s="65">
        <f>HLOOKUP(A_Stammdaten!$B$9,$V$4:$AB$2004,ROW(C644)-3,FALSE)</f>
        <v>0</v>
      </c>
      <c r="V644" s="65">
        <f t="shared" si="714"/>
        <v>0</v>
      </c>
      <c r="W644" s="65">
        <f t="shared" si="715"/>
        <v>0</v>
      </c>
      <c r="X644" s="65">
        <f t="shared" si="716"/>
        <v>0</v>
      </c>
      <c r="Y644" s="65">
        <f t="shared" si="717"/>
        <v>0</v>
      </c>
      <c r="Z644" s="65">
        <f t="shared" si="718"/>
        <v>0</v>
      </c>
      <c r="AA644" s="65">
        <f t="shared" si="719"/>
        <v>0</v>
      </c>
      <c r="AB644" s="65">
        <f t="shared" si="720"/>
        <v>0</v>
      </c>
    </row>
    <row r="645" spans="1:28" x14ac:dyDescent="0.25">
      <c r="A645" s="61"/>
      <c r="B645" s="49"/>
      <c r="C645" s="53"/>
      <c r="D645" s="51"/>
      <c r="E645" s="51"/>
      <c r="F645" s="51"/>
      <c r="G645" s="67">
        <f t="shared" si="721"/>
        <v>0</v>
      </c>
      <c r="H645" s="49"/>
      <c r="I645" s="67">
        <f t="shared" si="722"/>
        <v>0</v>
      </c>
      <c r="J645" s="66">
        <f>IF(ISBLANK($B645),0,VLOOKUP($B645,Listen!$A$2:$C$44,2,FALSE))</f>
        <v>0</v>
      </c>
      <c r="K645" s="66">
        <f>IF(ISBLANK($B645),0,VLOOKUP($B645,Listen!$A$2:$C$44,3,FALSE))</f>
        <v>0</v>
      </c>
      <c r="L645" s="54">
        <f t="shared" si="723"/>
        <v>0</v>
      </c>
      <c r="M645" s="54">
        <f t="shared" si="741"/>
        <v>0</v>
      </c>
      <c r="N645" s="54">
        <f t="shared" si="742"/>
        <v>0</v>
      </c>
      <c r="O645" s="54">
        <f t="shared" ref="O645:P660" si="792">N645</f>
        <v>0</v>
      </c>
      <c r="P645" s="54">
        <f t="shared" si="792"/>
        <v>0</v>
      </c>
      <c r="Q645" s="54">
        <f t="shared" si="725"/>
        <v>0</v>
      </c>
      <c r="R645" s="54">
        <f t="shared" si="726"/>
        <v>0</v>
      </c>
      <c r="S645" s="65">
        <f t="shared" si="758"/>
        <v>0</v>
      </c>
      <c r="T645" s="65">
        <f>IF(C645=A_Stammdaten!$B$9,$I645-D_SAV!$U645,HLOOKUP(A_Stammdaten!$B$9-1,$V$4:$AB$2004,ROW(C645)-3,FALSE)-$U645)</f>
        <v>0</v>
      </c>
      <c r="U645" s="65">
        <f>HLOOKUP(A_Stammdaten!$B$9,$V$4:$AB$2004,ROW(C645)-3,FALSE)</f>
        <v>0</v>
      </c>
      <c r="V645" s="65">
        <f t="shared" ref="V645:V708" si="793">IF(OR($C645=0,$I645=0),0,IF($C645&lt;=V$4,$I645-$I645/L645*(V$4-$C645+1),0))</f>
        <v>0</v>
      </c>
      <c r="W645" s="65">
        <f t="shared" ref="W645:W708" si="794">IF(OR($C645=0,$I645=0,M645-(W$4-$C645)=0),0,IF($C645&lt;W$4,V645-V645/(M645-(W$4-$C645)),IF($C645=W$4,$I645-$I645/M645,0)))</f>
        <v>0</v>
      </c>
      <c r="X645" s="65">
        <f t="shared" ref="X645:X708" si="795">IF(OR($C645=0,$I645=0,N645-(X$4-$C645)=0),0,IF($C645&lt;X$4,W645-W645/(N645-(X$4-$C645)),IF($C645=X$4,$I645-$I645/N645,0)))</f>
        <v>0</v>
      </c>
      <c r="Y645" s="65">
        <f t="shared" ref="Y645:Y708" si="796">IF(OR($C645=0,$I645=0,O645-(Y$4-$C645)=0),0,IF($C645&lt;Y$4,X645-X645/(O645-(Y$4-$C645)),IF($C645=Y$4,$I645-$I645/O645,0)))</f>
        <v>0</v>
      </c>
      <c r="Z645" s="65">
        <f t="shared" ref="Z645:Z708" si="797">IF(OR($C645=0,$I645=0,P645-(Z$4-$C645)=0),0,IF($C645&lt;Z$4,Y645-Y645/(P645-(Z$4-$C645)),IF($C645=Z$4,$I645-$I645/P645,0)))</f>
        <v>0</v>
      </c>
      <c r="AA645" s="65">
        <f t="shared" ref="AA645:AA708" si="798">IF(OR($C645=0,$I645=0,Q645-(AA$4-$C645)=0),0,IF($C645&lt;AA$4,Z645-Z645/(Q645-(AA$4-$C645)),IF($C645=AA$4,$I645-$I645/Q645,0)))</f>
        <v>0</v>
      </c>
      <c r="AB645" s="65">
        <f t="shared" ref="AB645:AB708" si="799">IF(OR($C645=0,$I645=0,R645-(AB$4-$C645)=0),0,IF($C645&lt;AB$4,AA645-AA645/(R645-(AB$4-$C645)),IF($C645=AB$4,$I645-$I645/R645,0)))</f>
        <v>0</v>
      </c>
    </row>
    <row r="646" spans="1:28" x14ac:dyDescent="0.25">
      <c r="A646" s="61"/>
      <c r="B646" s="49"/>
      <c r="C646" s="53"/>
      <c r="D646" s="51"/>
      <c r="E646" s="51"/>
      <c r="F646" s="51"/>
      <c r="G646" s="67">
        <f t="shared" ref="G646:G709" si="800">D646+E646-F646</f>
        <v>0</v>
      </c>
      <c r="H646" s="49"/>
      <c r="I646" s="67">
        <f t="shared" ref="I646:I709" si="801">G646-H646</f>
        <v>0</v>
      </c>
      <c r="J646" s="66">
        <f>IF(ISBLANK($B646),0,VLOOKUP($B646,Listen!$A$2:$C$44,2,FALSE))</f>
        <v>0</v>
      </c>
      <c r="K646" s="66">
        <f>IF(ISBLANK($B646),0,VLOOKUP($B646,Listen!$A$2:$C$44,3,FALSE))</f>
        <v>0</v>
      </c>
      <c r="L646" s="54">
        <f t="shared" ref="L646:L709" si="802">$J646</f>
        <v>0</v>
      </c>
      <c r="M646" s="54">
        <f t="shared" si="741"/>
        <v>0</v>
      </c>
      <c r="N646" s="54">
        <f t="shared" si="742"/>
        <v>0</v>
      </c>
      <c r="O646" s="54">
        <f t="shared" ref="O646" si="803">N646</f>
        <v>0</v>
      </c>
      <c r="P646" s="54">
        <f t="shared" si="792"/>
        <v>0</v>
      </c>
      <c r="Q646" s="54">
        <f t="shared" ref="Q646:Q709" si="804">P646</f>
        <v>0</v>
      </c>
      <c r="R646" s="54">
        <f t="shared" ref="R646:R709" si="805">Q646</f>
        <v>0</v>
      </c>
      <c r="S646" s="65">
        <f t="shared" si="758"/>
        <v>0</v>
      </c>
      <c r="T646" s="65">
        <f>IF(C646=A_Stammdaten!$B$9,$I646-D_SAV!$U646,HLOOKUP(A_Stammdaten!$B$9-1,$V$4:$AB$2004,ROW(C646)-3,FALSE)-$U646)</f>
        <v>0</v>
      </c>
      <c r="U646" s="65">
        <f>HLOOKUP(A_Stammdaten!$B$9,$V$4:$AB$2004,ROW(C646)-3,FALSE)</f>
        <v>0</v>
      </c>
      <c r="V646" s="65">
        <f t="shared" si="793"/>
        <v>0</v>
      </c>
      <c r="W646" s="65">
        <f t="shared" si="794"/>
        <v>0</v>
      </c>
      <c r="X646" s="65">
        <f t="shared" si="795"/>
        <v>0</v>
      </c>
      <c r="Y646" s="65">
        <f t="shared" si="796"/>
        <v>0</v>
      </c>
      <c r="Z646" s="65">
        <f t="shared" si="797"/>
        <v>0</v>
      </c>
      <c r="AA646" s="65">
        <f t="shared" si="798"/>
        <v>0</v>
      </c>
      <c r="AB646" s="65">
        <f t="shared" si="799"/>
        <v>0</v>
      </c>
    </row>
    <row r="647" spans="1:28" x14ac:dyDescent="0.25">
      <c r="A647" s="61"/>
      <c r="B647" s="49"/>
      <c r="C647" s="53"/>
      <c r="D647" s="51"/>
      <c r="E647" s="51"/>
      <c r="F647" s="51"/>
      <c r="G647" s="67">
        <f t="shared" si="800"/>
        <v>0</v>
      </c>
      <c r="H647" s="49"/>
      <c r="I647" s="67">
        <f t="shared" si="801"/>
        <v>0</v>
      </c>
      <c r="J647" s="66">
        <f>IF(ISBLANK($B647),0,VLOOKUP($B647,Listen!$A$2:$C$44,2,FALSE))</f>
        <v>0</v>
      </c>
      <c r="K647" s="66">
        <f>IF(ISBLANK($B647),0,VLOOKUP($B647,Listen!$A$2:$C$44,3,FALSE))</f>
        <v>0</v>
      </c>
      <c r="L647" s="54">
        <f t="shared" si="802"/>
        <v>0</v>
      </c>
      <c r="M647" s="54">
        <f t="shared" si="741"/>
        <v>0</v>
      </c>
      <c r="N647" s="54">
        <f t="shared" si="742"/>
        <v>0</v>
      </c>
      <c r="O647" s="54">
        <f t="shared" ref="O647" si="806">N647</f>
        <v>0</v>
      </c>
      <c r="P647" s="54">
        <f t="shared" si="792"/>
        <v>0</v>
      </c>
      <c r="Q647" s="54">
        <f t="shared" si="804"/>
        <v>0</v>
      </c>
      <c r="R647" s="54">
        <f t="shared" si="805"/>
        <v>0</v>
      </c>
      <c r="S647" s="65">
        <f t="shared" si="758"/>
        <v>0</v>
      </c>
      <c r="T647" s="65">
        <f>IF(C647=A_Stammdaten!$B$9,$I647-D_SAV!$U647,HLOOKUP(A_Stammdaten!$B$9-1,$V$4:$AB$2004,ROW(C647)-3,FALSE)-$U647)</f>
        <v>0</v>
      </c>
      <c r="U647" s="65">
        <f>HLOOKUP(A_Stammdaten!$B$9,$V$4:$AB$2004,ROW(C647)-3,FALSE)</f>
        <v>0</v>
      </c>
      <c r="V647" s="65">
        <f t="shared" si="793"/>
        <v>0</v>
      </c>
      <c r="W647" s="65">
        <f t="shared" si="794"/>
        <v>0</v>
      </c>
      <c r="X647" s="65">
        <f t="shared" si="795"/>
        <v>0</v>
      </c>
      <c r="Y647" s="65">
        <f t="shared" si="796"/>
        <v>0</v>
      </c>
      <c r="Z647" s="65">
        <f t="shared" si="797"/>
        <v>0</v>
      </c>
      <c r="AA647" s="65">
        <f t="shared" si="798"/>
        <v>0</v>
      </c>
      <c r="AB647" s="65">
        <f t="shared" si="799"/>
        <v>0</v>
      </c>
    </row>
    <row r="648" spans="1:28" x14ac:dyDescent="0.25">
      <c r="A648" s="61"/>
      <c r="B648" s="49"/>
      <c r="C648" s="53"/>
      <c r="D648" s="51"/>
      <c r="E648" s="51"/>
      <c r="F648" s="51"/>
      <c r="G648" s="67">
        <f t="shared" si="800"/>
        <v>0</v>
      </c>
      <c r="H648" s="49"/>
      <c r="I648" s="67">
        <f t="shared" si="801"/>
        <v>0</v>
      </c>
      <c r="J648" s="66">
        <f>IF(ISBLANK($B648),0,VLOOKUP($B648,Listen!$A$2:$C$44,2,FALSE))</f>
        <v>0</v>
      </c>
      <c r="K648" s="66">
        <f>IF(ISBLANK($B648),0,VLOOKUP($B648,Listen!$A$2:$C$44,3,FALSE))</f>
        <v>0</v>
      </c>
      <c r="L648" s="54">
        <f t="shared" si="802"/>
        <v>0</v>
      </c>
      <c r="M648" s="54">
        <f t="shared" si="741"/>
        <v>0</v>
      </c>
      <c r="N648" s="54">
        <f t="shared" si="742"/>
        <v>0</v>
      </c>
      <c r="O648" s="54">
        <f t="shared" ref="O648" si="807">N648</f>
        <v>0</v>
      </c>
      <c r="P648" s="54">
        <f t="shared" si="792"/>
        <v>0</v>
      </c>
      <c r="Q648" s="54">
        <f t="shared" si="804"/>
        <v>0</v>
      </c>
      <c r="R648" s="54">
        <f t="shared" si="805"/>
        <v>0</v>
      </c>
      <c r="S648" s="65">
        <f t="shared" si="758"/>
        <v>0</v>
      </c>
      <c r="T648" s="65">
        <f>IF(C648=A_Stammdaten!$B$9,$I648-D_SAV!$U648,HLOOKUP(A_Stammdaten!$B$9-1,$V$4:$AB$2004,ROW(C648)-3,FALSE)-$U648)</f>
        <v>0</v>
      </c>
      <c r="U648" s="65">
        <f>HLOOKUP(A_Stammdaten!$B$9,$V$4:$AB$2004,ROW(C648)-3,FALSE)</f>
        <v>0</v>
      </c>
      <c r="V648" s="65">
        <f t="shared" si="793"/>
        <v>0</v>
      </c>
      <c r="W648" s="65">
        <f t="shared" si="794"/>
        <v>0</v>
      </c>
      <c r="X648" s="65">
        <f t="shared" si="795"/>
        <v>0</v>
      </c>
      <c r="Y648" s="65">
        <f t="shared" si="796"/>
        <v>0</v>
      </c>
      <c r="Z648" s="65">
        <f t="shared" si="797"/>
        <v>0</v>
      </c>
      <c r="AA648" s="65">
        <f t="shared" si="798"/>
        <v>0</v>
      </c>
      <c r="AB648" s="65">
        <f t="shared" si="799"/>
        <v>0</v>
      </c>
    </row>
    <row r="649" spans="1:28" x14ac:dyDescent="0.25">
      <c r="A649" s="61"/>
      <c r="B649" s="49"/>
      <c r="C649" s="53"/>
      <c r="D649" s="51"/>
      <c r="E649" s="51"/>
      <c r="F649" s="51"/>
      <c r="G649" s="67">
        <f t="shared" si="800"/>
        <v>0</v>
      </c>
      <c r="H649" s="49"/>
      <c r="I649" s="67">
        <f t="shared" si="801"/>
        <v>0</v>
      </c>
      <c r="J649" s="66">
        <f>IF(ISBLANK($B649),0,VLOOKUP($B649,Listen!$A$2:$C$44,2,FALSE))</f>
        <v>0</v>
      </c>
      <c r="K649" s="66">
        <f>IF(ISBLANK($B649),0,VLOOKUP($B649,Listen!$A$2:$C$44,3,FALSE))</f>
        <v>0</v>
      </c>
      <c r="L649" s="54">
        <f t="shared" si="802"/>
        <v>0</v>
      </c>
      <c r="M649" s="54">
        <f t="shared" si="741"/>
        <v>0</v>
      </c>
      <c r="N649" s="54">
        <f t="shared" si="742"/>
        <v>0</v>
      </c>
      <c r="O649" s="54">
        <f t="shared" ref="O649" si="808">N649</f>
        <v>0</v>
      </c>
      <c r="P649" s="54">
        <f t="shared" si="792"/>
        <v>0</v>
      </c>
      <c r="Q649" s="54">
        <f t="shared" si="804"/>
        <v>0</v>
      </c>
      <c r="R649" s="54">
        <f t="shared" si="805"/>
        <v>0</v>
      </c>
      <c r="S649" s="65">
        <f t="shared" si="758"/>
        <v>0</v>
      </c>
      <c r="T649" s="65">
        <f>IF(C649=A_Stammdaten!$B$9,$I649-D_SAV!$U649,HLOOKUP(A_Stammdaten!$B$9-1,$V$4:$AB$2004,ROW(C649)-3,FALSE)-$U649)</f>
        <v>0</v>
      </c>
      <c r="U649" s="65">
        <f>HLOOKUP(A_Stammdaten!$B$9,$V$4:$AB$2004,ROW(C649)-3,FALSE)</f>
        <v>0</v>
      </c>
      <c r="V649" s="65">
        <f t="shared" si="793"/>
        <v>0</v>
      </c>
      <c r="W649" s="65">
        <f t="shared" si="794"/>
        <v>0</v>
      </c>
      <c r="X649" s="65">
        <f t="shared" si="795"/>
        <v>0</v>
      </c>
      <c r="Y649" s="65">
        <f t="shared" si="796"/>
        <v>0</v>
      </c>
      <c r="Z649" s="65">
        <f t="shared" si="797"/>
        <v>0</v>
      </c>
      <c r="AA649" s="65">
        <f t="shared" si="798"/>
        <v>0</v>
      </c>
      <c r="AB649" s="65">
        <f t="shared" si="799"/>
        <v>0</v>
      </c>
    </row>
    <row r="650" spans="1:28" x14ac:dyDescent="0.25">
      <c r="A650" s="61"/>
      <c r="B650" s="49"/>
      <c r="C650" s="53"/>
      <c r="D650" s="51"/>
      <c r="E650" s="51"/>
      <c r="F650" s="51"/>
      <c r="G650" s="67">
        <f t="shared" si="800"/>
        <v>0</v>
      </c>
      <c r="H650" s="49"/>
      <c r="I650" s="67">
        <f t="shared" si="801"/>
        <v>0</v>
      </c>
      <c r="J650" s="66">
        <f>IF(ISBLANK($B650),0,VLOOKUP($B650,Listen!$A$2:$C$44,2,FALSE))</f>
        <v>0</v>
      </c>
      <c r="K650" s="66">
        <f>IF(ISBLANK($B650),0,VLOOKUP($B650,Listen!$A$2:$C$44,3,FALSE))</f>
        <v>0</v>
      </c>
      <c r="L650" s="54">
        <f t="shared" si="802"/>
        <v>0</v>
      </c>
      <c r="M650" s="54">
        <f t="shared" si="741"/>
        <v>0</v>
      </c>
      <c r="N650" s="54">
        <f t="shared" si="742"/>
        <v>0</v>
      </c>
      <c r="O650" s="54">
        <f t="shared" ref="O650" si="809">N650</f>
        <v>0</v>
      </c>
      <c r="P650" s="54">
        <f t="shared" si="792"/>
        <v>0</v>
      </c>
      <c r="Q650" s="54">
        <f t="shared" si="804"/>
        <v>0</v>
      </c>
      <c r="R650" s="54">
        <f t="shared" si="805"/>
        <v>0</v>
      </c>
      <c r="S650" s="65">
        <f t="shared" si="758"/>
        <v>0</v>
      </c>
      <c r="T650" s="65">
        <f>IF(C650=A_Stammdaten!$B$9,$I650-D_SAV!$U650,HLOOKUP(A_Stammdaten!$B$9-1,$V$4:$AB$2004,ROW(C650)-3,FALSE)-$U650)</f>
        <v>0</v>
      </c>
      <c r="U650" s="65">
        <f>HLOOKUP(A_Stammdaten!$B$9,$V$4:$AB$2004,ROW(C650)-3,FALSE)</f>
        <v>0</v>
      </c>
      <c r="V650" s="65">
        <f t="shared" si="793"/>
        <v>0</v>
      </c>
      <c r="W650" s="65">
        <f t="shared" si="794"/>
        <v>0</v>
      </c>
      <c r="X650" s="65">
        <f t="shared" si="795"/>
        <v>0</v>
      </c>
      <c r="Y650" s="65">
        <f t="shared" si="796"/>
        <v>0</v>
      </c>
      <c r="Z650" s="65">
        <f t="shared" si="797"/>
        <v>0</v>
      </c>
      <c r="AA650" s="65">
        <f t="shared" si="798"/>
        <v>0</v>
      </c>
      <c r="AB650" s="65">
        <f t="shared" si="799"/>
        <v>0</v>
      </c>
    </row>
    <row r="651" spans="1:28" x14ac:dyDescent="0.25">
      <c r="A651" s="61"/>
      <c r="B651" s="49"/>
      <c r="C651" s="53"/>
      <c r="D651" s="51"/>
      <c r="E651" s="51"/>
      <c r="F651" s="51"/>
      <c r="G651" s="67">
        <f t="shared" si="800"/>
        <v>0</v>
      </c>
      <c r="H651" s="49"/>
      <c r="I651" s="67">
        <f t="shared" si="801"/>
        <v>0</v>
      </c>
      <c r="J651" s="66">
        <f>IF(ISBLANK($B651),0,VLOOKUP($B651,Listen!$A$2:$C$44,2,FALSE))</f>
        <v>0</v>
      </c>
      <c r="K651" s="66">
        <f>IF(ISBLANK($B651),0,VLOOKUP($B651,Listen!$A$2:$C$44,3,FALSE))</f>
        <v>0</v>
      </c>
      <c r="L651" s="54">
        <f t="shared" si="802"/>
        <v>0</v>
      </c>
      <c r="M651" s="54">
        <f t="shared" si="741"/>
        <v>0</v>
      </c>
      <c r="N651" s="54">
        <f t="shared" si="742"/>
        <v>0</v>
      </c>
      <c r="O651" s="54">
        <f t="shared" ref="O651" si="810">N651</f>
        <v>0</v>
      </c>
      <c r="P651" s="54">
        <f t="shared" si="792"/>
        <v>0</v>
      </c>
      <c r="Q651" s="54">
        <f t="shared" si="804"/>
        <v>0</v>
      </c>
      <c r="R651" s="54">
        <f t="shared" si="805"/>
        <v>0</v>
      </c>
      <c r="S651" s="65">
        <f t="shared" si="758"/>
        <v>0</v>
      </c>
      <c r="T651" s="65">
        <f>IF(C651=A_Stammdaten!$B$9,$I651-D_SAV!$U651,HLOOKUP(A_Stammdaten!$B$9-1,$V$4:$AB$2004,ROW(C651)-3,FALSE)-$U651)</f>
        <v>0</v>
      </c>
      <c r="U651" s="65">
        <f>HLOOKUP(A_Stammdaten!$B$9,$V$4:$AB$2004,ROW(C651)-3,FALSE)</f>
        <v>0</v>
      </c>
      <c r="V651" s="65">
        <f t="shared" si="793"/>
        <v>0</v>
      </c>
      <c r="W651" s="65">
        <f t="shared" si="794"/>
        <v>0</v>
      </c>
      <c r="X651" s="65">
        <f t="shared" si="795"/>
        <v>0</v>
      </c>
      <c r="Y651" s="65">
        <f t="shared" si="796"/>
        <v>0</v>
      </c>
      <c r="Z651" s="65">
        <f t="shared" si="797"/>
        <v>0</v>
      </c>
      <c r="AA651" s="65">
        <f t="shared" si="798"/>
        <v>0</v>
      </c>
      <c r="AB651" s="65">
        <f t="shared" si="799"/>
        <v>0</v>
      </c>
    </row>
    <row r="652" spans="1:28" x14ac:dyDescent="0.25">
      <c r="A652" s="61"/>
      <c r="B652" s="49"/>
      <c r="C652" s="53"/>
      <c r="D652" s="51"/>
      <c r="E652" s="51"/>
      <c r="F652" s="51"/>
      <c r="G652" s="67">
        <f t="shared" si="800"/>
        <v>0</v>
      </c>
      <c r="H652" s="49"/>
      <c r="I652" s="67">
        <f t="shared" si="801"/>
        <v>0</v>
      </c>
      <c r="J652" s="66">
        <f>IF(ISBLANK($B652),0,VLOOKUP($B652,Listen!$A$2:$C$44,2,FALSE))</f>
        <v>0</v>
      </c>
      <c r="K652" s="66">
        <f>IF(ISBLANK($B652),0,VLOOKUP($B652,Listen!$A$2:$C$44,3,FALSE))</f>
        <v>0</v>
      </c>
      <c r="L652" s="54">
        <f t="shared" si="802"/>
        <v>0</v>
      </c>
      <c r="M652" s="54">
        <f t="shared" si="741"/>
        <v>0</v>
      </c>
      <c r="N652" s="54">
        <f t="shared" si="742"/>
        <v>0</v>
      </c>
      <c r="O652" s="54">
        <f t="shared" ref="O652" si="811">N652</f>
        <v>0</v>
      </c>
      <c r="P652" s="54">
        <f t="shared" si="792"/>
        <v>0</v>
      </c>
      <c r="Q652" s="54">
        <f t="shared" si="804"/>
        <v>0</v>
      </c>
      <c r="R652" s="54">
        <f t="shared" si="805"/>
        <v>0</v>
      </c>
      <c r="S652" s="65">
        <f t="shared" si="758"/>
        <v>0</v>
      </c>
      <c r="T652" s="65">
        <f>IF(C652=A_Stammdaten!$B$9,$I652-D_SAV!$U652,HLOOKUP(A_Stammdaten!$B$9-1,$V$4:$AB$2004,ROW(C652)-3,FALSE)-$U652)</f>
        <v>0</v>
      </c>
      <c r="U652" s="65">
        <f>HLOOKUP(A_Stammdaten!$B$9,$V$4:$AB$2004,ROW(C652)-3,FALSE)</f>
        <v>0</v>
      </c>
      <c r="V652" s="65">
        <f t="shared" si="793"/>
        <v>0</v>
      </c>
      <c r="W652" s="65">
        <f t="shared" si="794"/>
        <v>0</v>
      </c>
      <c r="X652" s="65">
        <f t="shared" si="795"/>
        <v>0</v>
      </c>
      <c r="Y652" s="65">
        <f t="shared" si="796"/>
        <v>0</v>
      </c>
      <c r="Z652" s="65">
        <f t="shared" si="797"/>
        <v>0</v>
      </c>
      <c r="AA652" s="65">
        <f t="shared" si="798"/>
        <v>0</v>
      </c>
      <c r="AB652" s="65">
        <f t="shared" si="799"/>
        <v>0</v>
      </c>
    </row>
    <row r="653" spans="1:28" x14ac:dyDescent="0.25">
      <c r="A653" s="61"/>
      <c r="B653" s="49"/>
      <c r="C653" s="53"/>
      <c r="D653" s="51"/>
      <c r="E653" s="51"/>
      <c r="F653" s="51"/>
      <c r="G653" s="67">
        <f t="shared" si="800"/>
        <v>0</v>
      </c>
      <c r="H653" s="49"/>
      <c r="I653" s="67">
        <f t="shared" si="801"/>
        <v>0</v>
      </c>
      <c r="J653" s="66">
        <f>IF(ISBLANK($B653),0,VLOOKUP($B653,Listen!$A$2:$C$44,2,FALSE))</f>
        <v>0</v>
      </c>
      <c r="K653" s="66">
        <f>IF(ISBLANK($B653),0,VLOOKUP($B653,Listen!$A$2:$C$44,3,FALSE))</f>
        <v>0</v>
      </c>
      <c r="L653" s="54">
        <f t="shared" si="802"/>
        <v>0</v>
      </c>
      <c r="M653" s="54">
        <f t="shared" si="741"/>
        <v>0</v>
      </c>
      <c r="N653" s="54">
        <f t="shared" si="742"/>
        <v>0</v>
      </c>
      <c r="O653" s="54">
        <f t="shared" ref="O653" si="812">N653</f>
        <v>0</v>
      </c>
      <c r="P653" s="54">
        <f t="shared" si="792"/>
        <v>0</v>
      </c>
      <c r="Q653" s="54">
        <f t="shared" si="804"/>
        <v>0</v>
      </c>
      <c r="R653" s="54">
        <f t="shared" si="805"/>
        <v>0</v>
      </c>
      <c r="S653" s="65">
        <f t="shared" si="758"/>
        <v>0</v>
      </c>
      <c r="T653" s="65">
        <f>IF(C653=A_Stammdaten!$B$9,$I653-D_SAV!$U653,HLOOKUP(A_Stammdaten!$B$9-1,$V$4:$AB$2004,ROW(C653)-3,FALSE)-$U653)</f>
        <v>0</v>
      </c>
      <c r="U653" s="65">
        <f>HLOOKUP(A_Stammdaten!$B$9,$V$4:$AB$2004,ROW(C653)-3,FALSE)</f>
        <v>0</v>
      </c>
      <c r="V653" s="65">
        <f t="shared" si="793"/>
        <v>0</v>
      </c>
      <c r="W653" s="65">
        <f t="shared" si="794"/>
        <v>0</v>
      </c>
      <c r="X653" s="65">
        <f t="shared" si="795"/>
        <v>0</v>
      </c>
      <c r="Y653" s="65">
        <f t="shared" si="796"/>
        <v>0</v>
      </c>
      <c r="Z653" s="65">
        <f t="shared" si="797"/>
        <v>0</v>
      </c>
      <c r="AA653" s="65">
        <f t="shared" si="798"/>
        <v>0</v>
      </c>
      <c r="AB653" s="65">
        <f t="shared" si="799"/>
        <v>0</v>
      </c>
    </row>
    <row r="654" spans="1:28" x14ac:dyDescent="0.25">
      <c r="A654" s="61"/>
      <c r="B654" s="49"/>
      <c r="C654" s="53"/>
      <c r="D654" s="51"/>
      <c r="E654" s="51"/>
      <c r="F654" s="51"/>
      <c r="G654" s="67">
        <f t="shared" si="800"/>
        <v>0</v>
      </c>
      <c r="H654" s="49"/>
      <c r="I654" s="67">
        <f t="shared" si="801"/>
        <v>0</v>
      </c>
      <c r="J654" s="66">
        <f>IF(ISBLANK($B654),0,VLOOKUP($B654,Listen!$A$2:$C$44,2,FALSE))</f>
        <v>0</v>
      </c>
      <c r="K654" s="66">
        <f>IF(ISBLANK($B654),0,VLOOKUP($B654,Listen!$A$2:$C$44,3,FALSE))</f>
        <v>0</v>
      </c>
      <c r="L654" s="54">
        <f t="shared" si="802"/>
        <v>0</v>
      </c>
      <c r="M654" s="54">
        <f t="shared" si="741"/>
        <v>0</v>
      </c>
      <c r="N654" s="54">
        <f t="shared" si="742"/>
        <v>0</v>
      </c>
      <c r="O654" s="54">
        <f t="shared" ref="O654" si="813">N654</f>
        <v>0</v>
      </c>
      <c r="P654" s="54">
        <f t="shared" si="792"/>
        <v>0</v>
      </c>
      <c r="Q654" s="54">
        <f t="shared" si="804"/>
        <v>0</v>
      </c>
      <c r="R654" s="54">
        <f t="shared" si="805"/>
        <v>0</v>
      </c>
      <c r="S654" s="65">
        <f t="shared" si="758"/>
        <v>0</v>
      </c>
      <c r="T654" s="65">
        <f>IF(C654=A_Stammdaten!$B$9,$I654-D_SAV!$U654,HLOOKUP(A_Stammdaten!$B$9-1,$V$4:$AB$2004,ROW(C654)-3,FALSE)-$U654)</f>
        <v>0</v>
      </c>
      <c r="U654" s="65">
        <f>HLOOKUP(A_Stammdaten!$B$9,$V$4:$AB$2004,ROW(C654)-3,FALSE)</f>
        <v>0</v>
      </c>
      <c r="V654" s="65">
        <f t="shared" si="793"/>
        <v>0</v>
      </c>
      <c r="W654" s="65">
        <f t="shared" si="794"/>
        <v>0</v>
      </c>
      <c r="X654" s="65">
        <f t="shared" si="795"/>
        <v>0</v>
      </c>
      <c r="Y654" s="65">
        <f t="shared" si="796"/>
        <v>0</v>
      </c>
      <c r="Z654" s="65">
        <f t="shared" si="797"/>
        <v>0</v>
      </c>
      <c r="AA654" s="65">
        <f t="shared" si="798"/>
        <v>0</v>
      </c>
      <c r="AB654" s="65">
        <f t="shared" si="799"/>
        <v>0</v>
      </c>
    </row>
    <row r="655" spans="1:28" x14ac:dyDescent="0.25">
      <c r="A655" s="61"/>
      <c r="B655" s="49"/>
      <c r="C655" s="53"/>
      <c r="D655" s="51"/>
      <c r="E655" s="51"/>
      <c r="F655" s="51"/>
      <c r="G655" s="67">
        <f t="shared" si="800"/>
        <v>0</v>
      </c>
      <c r="H655" s="49"/>
      <c r="I655" s="67">
        <f t="shared" si="801"/>
        <v>0</v>
      </c>
      <c r="J655" s="66">
        <f>IF(ISBLANK($B655),0,VLOOKUP($B655,Listen!$A$2:$C$44,2,FALSE))</f>
        <v>0</v>
      </c>
      <c r="K655" s="66">
        <f>IF(ISBLANK($B655),0,VLOOKUP($B655,Listen!$A$2:$C$44,3,FALSE))</f>
        <v>0</v>
      </c>
      <c r="L655" s="54">
        <f t="shared" si="802"/>
        <v>0</v>
      </c>
      <c r="M655" s="54">
        <f t="shared" si="741"/>
        <v>0</v>
      </c>
      <c r="N655" s="54">
        <f t="shared" si="742"/>
        <v>0</v>
      </c>
      <c r="O655" s="54">
        <f t="shared" ref="O655" si="814">N655</f>
        <v>0</v>
      </c>
      <c r="P655" s="54">
        <f t="shared" si="792"/>
        <v>0</v>
      </c>
      <c r="Q655" s="54">
        <f t="shared" si="804"/>
        <v>0</v>
      </c>
      <c r="R655" s="54">
        <f t="shared" si="805"/>
        <v>0</v>
      </c>
      <c r="S655" s="65">
        <f t="shared" si="758"/>
        <v>0</v>
      </c>
      <c r="T655" s="65">
        <f>IF(C655=A_Stammdaten!$B$9,$I655-D_SAV!$U655,HLOOKUP(A_Stammdaten!$B$9-1,$V$4:$AB$2004,ROW(C655)-3,FALSE)-$U655)</f>
        <v>0</v>
      </c>
      <c r="U655" s="65">
        <f>HLOOKUP(A_Stammdaten!$B$9,$V$4:$AB$2004,ROW(C655)-3,FALSE)</f>
        <v>0</v>
      </c>
      <c r="V655" s="65">
        <f t="shared" si="793"/>
        <v>0</v>
      </c>
      <c r="W655" s="65">
        <f t="shared" si="794"/>
        <v>0</v>
      </c>
      <c r="X655" s="65">
        <f t="shared" si="795"/>
        <v>0</v>
      </c>
      <c r="Y655" s="65">
        <f t="shared" si="796"/>
        <v>0</v>
      </c>
      <c r="Z655" s="65">
        <f t="shared" si="797"/>
        <v>0</v>
      </c>
      <c r="AA655" s="65">
        <f t="shared" si="798"/>
        <v>0</v>
      </c>
      <c r="AB655" s="65">
        <f t="shared" si="799"/>
        <v>0</v>
      </c>
    </row>
    <row r="656" spans="1:28" x14ac:dyDescent="0.25">
      <c r="A656" s="61"/>
      <c r="B656" s="49"/>
      <c r="C656" s="53"/>
      <c r="D656" s="51"/>
      <c r="E656" s="51"/>
      <c r="F656" s="51"/>
      <c r="G656" s="67">
        <f t="shared" si="800"/>
        <v>0</v>
      </c>
      <c r="H656" s="49"/>
      <c r="I656" s="67">
        <f t="shared" si="801"/>
        <v>0</v>
      </c>
      <c r="J656" s="66">
        <f>IF(ISBLANK($B656),0,VLOOKUP($B656,Listen!$A$2:$C$44,2,FALSE))</f>
        <v>0</v>
      </c>
      <c r="K656" s="66">
        <f>IF(ISBLANK($B656),0,VLOOKUP($B656,Listen!$A$2:$C$44,3,FALSE))</f>
        <v>0</v>
      </c>
      <c r="L656" s="54">
        <f t="shared" si="802"/>
        <v>0</v>
      </c>
      <c r="M656" s="54">
        <f t="shared" si="741"/>
        <v>0</v>
      </c>
      <c r="N656" s="54">
        <f t="shared" si="742"/>
        <v>0</v>
      </c>
      <c r="O656" s="54">
        <f t="shared" ref="O656" si="815">N656</f>
        <v>0</v>
      </c>
      <c r="P656" s="54">
        <f t="shared" si="792"/>
        <v>0</v>
      </c>
      <c r="Q656" s="54">
        <f t="shared" si="804"/>
        <v>0</v>
      </c>
      <c r="R656" s="54">
        <f t="shared" si="805"/>
        <v>0</v>
      </c>
      <c r="S656" s="65">
        <f t="shared" si="758"/>
        <v>0</v>
      </c>
      <c r="T656" s="65">
        <f>IF(C656=A_Stammdaten!$B$9,$I656-D_SAV!$U656,HLOOKUP(A_Stammdaten!$B$9-1,$V$4:$AB$2004,ROW(C656)-3,FALSE)-$U656)</f>
        <v>0</v>
      </c>
      <c r="U656" s="65">
        <f>HLOOKUP(A_Stammdaten!$B$9,$V$4:$AB$2004,ROW(C656)-3,FALSE)</f>
        <v>0</v>
      </c>
      <c r="V656" s="65">
        <f t="shared" si="793"/>
        <v>0</v>
      </c>
      <c r="W656" s="65">
        <f t="shared" si="794"/>
        <v>0</v>
      </c>
      <c r="X656" s="65">
        <f t="shared" si="795"/>
        <v>0</v>
      </c>
      <c r="Y656" s="65">
        <f t="shared" si="796"/>
        <v>0</v>
      </c>
      <c r="Z656" s="65">
        <f t="shared" si="797"/>
        <v>0</v>
      </c>
      <c r="AA656" s="65">
        <f t="shared" si="798"/>
        <v>0</v>
      </c>
      <c r="AB656" s="65">
        <f t="shared" si="799"/>
        <v>0</v>
      </c>
    </row>
    <row r="657" spans="1:28" x14ac:dyDescent="0.25">
      <c r="A657" s="61"/>
      <c r="B657" s="49"/>
      <c r="C657" s="53"/>
      <c r="D657" s="51"/>
      <c r="E657" s="51"/>
      <c r="F657" s="51"/>
      <c r="G657" s="67">
        <f t="shared" si="800"/>
        <v>0</v>
      </c>
      <c r="H657" s="49"/>
      <c r="I657" s="67">
        <f t="shared" si="801"/>
        <v>0</v>
      </c>
      <c r="J657" s="66">
        <f>IF(ISBLANK($B657),0,VLOOKUP($B657,Listen!$A$2:$C$44,2,FALSE))</f>
        <v>0</v>
      </c>
      <c r="K657" s="66">
        <f>IF(ISBLANK($B657),0,VLOOKUP($B657,Listen!$A$2:$C$44,3,FALSE))</f>
        <v>0</v>
      </c>
      <c r="L657" s="54">
        <f t="shared" si="802"/>
        <v>0</v>
      </c>
      <c r="M657" s="54">
        <f t="shared" si="741"/>
        <v>0</v>
      </c>
      <c r="N657" s="54">
        <f t="shared" si="742"/>
        <v>0</v>
      </c>
      <c r="O657" s="54">
        <f t="shared" ref="O657" si="816">N657</f>
        <v>0</v>
      </c>
      <c r="P657" s="54">
        <f t="shared" si="792"/>
        <v>0</v>
      </c>
      <c r="Q657" s="54">
        <f t="shared" si="804"/>
        <v>0</v>
      </c>
      <c r="R657" s="54">
        <f t="shared" si="805"/>
        <v>0</v>
      </c>
      <c r="S657" s="65">
        <f t="shared" si="758"/>
        <v>0</v>
      </c>
      <c r="T657" s="65">
        <f>IF(C657=A_Stammdaten!$B$9,$I657-D_SAV!$U657,HLOOKUP(A_Stammdaten!$B$9-1,$V$4:$AB$2004,ROW(C657)-3,FALSE)-$U657)</f>
        <v>0</v>
      </c>
      <c r="U657" s="65">
        <f>HLOOKUP(A_Stammdaten!$B$9,$V$4:$AB$2004,ROW(C657)-3,FALSE)</f>
        <v>0</v>
      </c>
      <c r="V657" s="65">
        <f t="shared" si="793"/>
        <v>0</v>
      </c>
      <c r="W657" s="65">
        <f t="shared" si="794"/>
        <v>0</v>
      </c>
      <c r="X657" s="65">
        <f t="shared" si="795"/>
        <v>0</v>
      </c>
      <c r="Y657" s="65">
        <f t="shared" si="796"/>
        <v>0</v>
      </c>
      <c r="Z657" s="65">
        <f t="shared" si="797"/>
        <v>0</v>
      </c>
      <c r="AA657" s="65">
        <f t="shared" si="798"/>
        <v>0</v>
      </c>
      <c r="AB657" s="65">
        <f t="shared" si="799"/>
        <v>0</v>
      </c>
    </row>
    <row r="658" spans="1:28" x14ac:dyDescent="0.25">
      <c r="A658" s="61"/>
      <c r="B658" s="49"/>
      <c r="C658" s="53"/>
      <c r="D658" s="51"/>
      <c r="E658" s="51"/>
      <c r="F658" s="51"/>
      <c r="G658" s="67">
        <f t="shared" si="800"/>
        <v>0</v>
      </c>
      <c r="H658" s="49"/>
      <c r="I658" s="67">
        <f t="shared" si="801"/>
        <v>0</v>
      </c>
      <c r="J658" s="66">
        <f>IF(ISBLANK($B658),0,VLOOKUP($B658,Listen!$A$2:$C$44,2,FALSE))</f>
        <v>0</v>
      </c>
      <c r="K658" s="66">
        <f>IF(ISBLANK($B658),0,VLOOKUP($B658,Listen!$A$2:$C$44,3,FALSE))</f>
        <v>0</v>
      </c>
      <c r="L658" s="54">
        <f t="shared" si="802"/>
        <v>0</v>
      </c>
      <c r="M658" s="54">
        <f t="shared" si="741"/>
        <v>0</v>
      </c>
      <c r="N658" s="54">
        <f t="shared" si="742"/>
        <v>0</v>
      </c>
      <c r="O658" s="54">
        <f t="shared" ref="O658" si="817">N658</f>
        <v>0</v>
      </c>
      <c r="P658" s="54">
        <f t="shared" si="792"/>
        <v>0</v>
      </c>
      <c r="Q658" s="54">
        <f t="shared" si="804"/>
        <v>0</v>
      </c>
      <c r="R658" s="54">
        <f t="shared" si="805"/>
        <v>0</v>
      </c>
      <c r="S658" s="65">
        <f t="shared" si="758"/>
        <v>0</v>
      </c>
      <c r="T658" s="65">
        <f>IF(C658=A_Stammdaten!$B$9,$I658-D_SAV!$U658,HLOOKUP(A_Stammdaten!$B$9-1,$V$4:$AB$2004,ROW(C658)-3,FALSE)-$U658)</f>
        <v>0</v>
      </c>
      <c r="U658" s="65">
        <f>HLOOKUP(A_Stammdaten!$B$9,$V$4:$AB$2004,ROW(C658)-3,FALSE)</f>
        <v>0</v>
      </c>
      <c r="V658" s="65">
        <f t="shared" si="793"/>
        <v>0</v>
      </c>
      <c r="W658" s="65">
        <f t="shared" si="794"/>
        <v>0</v>
      </c>
      <c r="X658" s="65">
        <f t="shared" si="795"/>
        <v>0</v>
      </c>
      <c r="Y658" s="65">
        <f t="shared" si="796"/>
        <v>0</v>
      </c>
      <c r="Z658" s="65">
        <f t="shared" si="797"/>
        <v>0</v>
      </c>
      <c r="AA658" s="65">
        <f t="shared" si="798"/>
        <v>0</v>
      </c>
      <c r="AB658" s="65">
        <f t="shared" si="799"/>
        <v>0</v>
      </c>
    </row>
    <row r="659" spans="1:28" x14ac:dyDescent="0.25">
      <c r="A659" s="61"/>
      <c r="B659" s="49"/>
      <c r="C659" s="53"/>
      <c r="D659" s="51"/>
      <c r="E659" s="51"/>
      <c r="F659" s="51"/>
      <c r="G659" s="67">
        <f t="shared" si="800"/>
        <v>0</v>
      </c>
      <c r="H659" s="49"/>
      <c r="I659" s="67">
        <f t="shared" si="801"/>
        <v>0</v>
      </c>
      <c r="J659" s="66">
        <f>IF(ISBLANK($B659),0,VLOOKUP($B659,Listen!$A$2:$C$44,2,FALSE))</f>
        <v>0</v>
      </c>
      <c r="K659" s="66">
        <f>IF(ISBLANK($B659),0,VLOOKUP($B659,Listen!$A$2:$C$44,3,FALSE))</f>
        <v>0</v>
      </c>
      <c r="L659" s="54">
        <f t="shared" si="802"/>
        <v>0</v>
      </c>
      <c r="M659" s="54">
        <f t="shared" si="741"/>
        <v>0</v>
      </c>
      <c r="N659" s="54">
        <f t="shared" si="742"/>
        <v>0</v>
      </c>
      <c r="O659" s="54">
        <f t="shared" ref="O659" si="818">N659</f>
        <v>0</v>
      </c>
      <c r="P659" s="54">
        <f t="shared" si="792"/>
        <v>0</v>
      </c>
      <c r="Q659" s="54">
        <f t="shared" si="804"/>
        <v>0</v>
      </c>
      <c r="R659" s="54">
        <f t="shared" si="805"/>
        <v>0</v>
      </c>
      <c r="S659" s="65">
        <f t="shared" si="758"/>
        <v>0</v>
      </c>
      <c r="T659" s="65">
        <f>IF(C659=A_Stammdaten!$B$9,$I659-D_SAV!$U659,HLOOKUP(A_Stammdaten!$B$9-1,$V$4:$AB$2004,ROW(C659)-3,FALSE)-$U659)</f>
        <v>0</v>
      </c>
      <c r="U659" s="65">
        <f>HLOOKUP(A_Stammdaten!$B$9,$V$4:$AB$2004,ROW(C659)-3,FALSE)</f>
        <v>0</v>
      </c>
      <c r="V659" s="65">
        <f t="shared" si="793"/>
        <v>0</v>
      </c>
      <c r="W659" s="65">
        <f t="shared" si="794"/>
        <v>0</v>
      </c>
      <c r="X659" s="65">
        <f t="shared" si="795"/>
        <v>0</v>
      </c>
      <c r="Y659" s="65">
        <f t="shared" si="796"/>
        <v>0</v>
      </c>
      <c r="Z659" s="65">
        <f t="shared" si="797"/>
        <v>0</v>
      </c>
      <c r="AA659" s="65">
        <f t="shared" si="798"/>
        <v>0</v>
      </c>
      <c r="AB659" s="65">
        <f t="shared" si="799"/>
        <v>0</v>
      </c>
    </row>
    <row r="660" spans="1:28" x14ac:dyDescent="0.25">
      <c r="A660" s="61"/>
      <c r="B660" s="49"/>
      <c r="C660" s="53"/>
      <c r="D660" s="51"/>
      <c r="E660" s="51"/>
      <c r="F660" s="51"/>
      <c r="G660" s="67">
        <f t="shared" si="800"/>
        <v>0</v>
      </c>
      <c r="H660" s="49"/>
      <c r="I660" s="67">
        <f t="shared" si="801"/>
        <v>0</v>
      </c>
      <c r="J660" s="66">
        <f>IF(ISBLANK($B660),0,VLOOKUP($B660,Listen!$A$2:$C$44,2,FALSE))</f>
        <v>0</v>
      </c>
      <c r="K660" s="66">
        <f>IF(ISBLANK($B660),0,VLOOKUP($B660,Listen!$A$2:$C$44,3,FALSE))</f>
        <v>0</v>
      </c>
      <c r="L660" s="54">
        <f t="shared" si="802"/>
        <v>0</v>
      </c>
      <c r="M660" s="54">
        <f t="shared" si="741"/>
        <v>0</v>
      </c>
      <c r="N660" s="54">
        <f t="shared" si="742"/>
        <v>0</v>
      </c>
      <c r="O660" s="54">
        <f t="shared" ref="O660" si="819">N660</f>
        <v>0</v>
      </c>
      <c r="P660" s="54">
        <f t="shared" si="792"/>
        <v>0</v>
      </c>
      <c r="Q660" s="54">
        <f t="shared" si="804"/>
        <v>0</v>
      </c>
      <c r="R660" s="54">
        <f t="shared" si="805"/>
        <v>0</v>
      </c>
      <c r="S660" s="65">
        <f t="shared" si="758"/>
        <v>0</v>
      </c>
      <c r="T660" s="65">
        <f>IF(C660=A_Stammdaten!$B$9,$I660-D_SAV!$U660,HLOOKUP(A_Stammdaten!$B$9-1,$V$4:$AB$2004,ROW(C660)-3,FALSE)-$U660)</f>
        <v>0</v>
      </c>
      <c r="U660" s="65">
        <f>HLOOKUP(A_Stammdaten!$B$9,$V$4:$AB$2004,ROW(C660)-3,FALSE)</f>
        <v>0</v>
      </c>
      <c r="V660" s="65">
        <f t="shared" si="793"/>
        <v>0</v>
      </c>
      <c r="W660" s="65">
        <f t="shared" si="794"/>
        <v>0</v>
      </c>
      <c r="X660" s="65">
        <f t="shared" si="795"/>
        <v>0</v>
      </c>
      <c r="Y660" s="65">
        <f t="shared" si="796"/>
        <v>0</v>
      </c>
      <c r="Z660" s="65">
        <f t="shared" si="797"/>
        <v>0</v>
      </c>
      <c r="AA660" s="65">
        <f t="shared" si="798"/>
        <v>0</v>
      </c>
      <c r="AB660" s="65">
        <f t="shared" si="799"/>
        <v>0</v>
      </c>
    </row>
    <row r="661" spans="1:28" x14ac:dyDescent="0.25">
      <c r="A661" s="61"/>
      <c r="B661" s="49"/>
      <c r="C661" s="53"/>
      <c r="D661" s="51"/>
      <c r="E661" s="51"/>
      <c r="F661" s="51"/>
      <c r="G661" s="67">
        <f t="shared" si="800"/>
        <v>0</v>
      </c>
      <c r="H661" s="49"/>
      <c r="I661" s="67">
        <f t="shared" si="801"/>
        <v>0</v>
      </c>
      <c r="J661" s="66">
        <f>IF(ISBLANK($B661),0,VLOOKUP($B661,Listen!$A$2:$C$44,2,FALSE))</f>
        <v>0</v>
      </c>
      <c r="K661" s="66">
        <f>IF(ISBLANK($B661),0,VLOOKUP($B661,Listen!$A$2:$C$44,3,FALSE))</f>
        <v>0</v>
      </c>
      <c r="L661" s="54">
        <f t="shared" si="802"/>
        <v>0</v>
      </c>
      <c r="M661" s="54">
        <f t="shared" ref="M661:M724" si="820">L661</f>
        <v>0</v>
      </c>
      <c r="N661" s="54">
        <f t="shared" ref="N661:N724" si="821">M661</f>
        <v>0</v>
      </c>
      <c r="O661" s="54">
        <f t="shared" ref="O661:P676" si="822">N661</f>
        <v>0</v>
      </c>
      <c r="P661" s="54">
        <f t="shared" si="822"/>
        <v>0</v>
      </c>
      <c r="Q661" s="54">
        <f t="shared" si="804"/>
        <v>0</v>
      </c>
      <c r="R661" s="54">
        <f t="shared" si="805"/>
        <v>0</v>
      </c>
      <c r="S661" s="65">
        <f t="shared" si="758"/>
        <v>0</v>
      </c>
      <c r="T661" s="65">
        <f>IF(C661=A_Stammdaten!$B$9,$I661-D_SAV!$U661,HLOOKUP(A_Stammdaten!$B$9-1,$V$4:$AB$2004,ROW(C661)-3,FALSE)-$U661)</f>
        <v>0</v>
      </c>
      <c r="U661" s="65">
        <f>HLOOKUP(A_Stammdaten!$B$9,$V$4:$AB$2004,ROW(C661)-3,FALSE)</f>
        <v>0</v>
      </c>
      <c r="V661" s="65">
        <f t="shared" si="793"/>
        <v>0</v>
      </c>
      <c r="W661" s="65">
        <f t="shared" si="794"/>
        <v>0</v>
      </c>
      <c r="X661" s="65">
        <f t="shared" si="795"/>
        <v>0</v>
      </c>
      <c r="Y661" s="65">
        <f t="shared" si="796"/>
        <v>0</v>
      </c>
      <c r="Z661" s="65">
        <f t="shared" si="797"/>
        <v>0</v>
      </c>
      <c r="AA661" s="65">
        <f t="shared" si="798"/>
        <v>0</v>
      </c>
      <c r="AB661" s="65">
        <f t="shared" si="799"/>
        <v>0</v>
      </c>
    </row>
    <row r="662" spans="1:28" x14ac:dyDescent="0.25">
      <c r="A662" s="61"/>
      <c r="B662" s="49"/>
      <c r="C662" s="53"/>
      <c r="D662" s="51"/>
      <c r="E662" s="51"/>
      <c r="F662" s="51"/>
      <c r="G662" s="67">
        <f t="shared" si="800"/>
        <v>0</v>
      </c>
      <c r="H662" s="49"/>
      <c r="I662" s="67">
        <f t="shared" si="801"/>
        <v>0</v>
      </c>
      <c r="J662" s="66">
        <f>IF(ISBLANK($B662),0,VLOOKUP($B662,Listen!$A$2:$C$44,2,FALSE))</f>
        <v>0</v>
      </c>
      <c r="K662" s="66">
        <f>IF(ISBLANK($B662),0,VLOOKUP($B662,Listen!$A$2:$C$44,3,FALSE))</f>
        <v>0</v>
      </c>
      <c r="L662" s="54">
        <f t="shared" si="802"/>
        <v>0</v>
      </c>
      <c r="M662" s="54">
        <f t="shared" si="820"/>
        <v>0</v>
      </c>
      <c r="N662" s="54">
        <f t="shared" si="821"/>
        <v>0</v>
      </c>
      <c r="O662" s="54">
        <f t="shared" ref="O662" si="823">N662</f>
        <v>0</v>
      </c>
      <c r="P662" s="54">
        <f t="shared" si="822"/>
        <v>0</v>
      </c>
      <c r="Q662" s="54">
        <f t="shared" si="804"/>
        <v>0</v>
      </c>
      <c r="R662" s="54">
        <f t="shared" si="805"/>
        <v>0</v>
      </c>
      <c r="S662" s="65">
        <f t="shared" si="758"/>
        <v>0</v>
      </c>
      <c r="T662" s="65">
        <f>IF(C662=A_Stammdaten!$B$9,$I662-D_SAV!$U662,HLOOKUP(A_Stammdaten!$B$9-1,$V$4:$AB$2004,ROW(C662)-3,FALSE)-$U662)</f>
        <v>0</v>
      </c>
      <c r="U662" s="65">
        <f>HLOOKUP(A_Stammdaten!$B$9,$V$4:$AB$2004,ROW(C662)-3,FALSE)</f>
        <v>0</v>
      </c>
      <c r="V662" s="65">
        <f t="shared" si="793"/>
        <v>0</v>
      </c>
      <c r="W662" s="65">
        <f t="shared" si="794"/>
        <v>0</v>
      </c>
      <c r="X662" s="65">
        <f t="shared" si="795"/>
        <v>0</v>
      </c>
      <c r="Y662" s="65">
        <f t="shared" si="796"/>
        <v>0</v>
      </c>
      <c r="Z662" s="65">
        <f t="shared" si="797"/>
        <v>0</v>
      </c>
      <c r="AA662" s="65">
        <f t="shared" si="798"/>
        <v>0</v>
      </c>
      <c r="AB662" s="65">
        <f t="shared" si="799"/>
        <v>0</v>
      </c>
    </row>
    <row r="663" spans="1:28" x14ac:dyDescent="0.25">
      <c r="A663" s="61"/>
      <c r="B663" s="49"/>
      <c r="C663" s="53"/>
      <c r="D663" s="51"/>
      <c r="E663" s="51"/>
      <c r="F663" s="51"/>
      <c r="G663" s="67">
        <f t="shared" si="800"/>
        <v>0</v>
      </c>
      <c r="H663" s="49"/>
      <c r="I663" s="67">
        <f t="shared" si="801"/>
        <v>0</v>
      </c>
      <c r="J663" s="66">
        <f>IF(ISBLANK($B663),0,VLOOKUP($B663,Listen!$A$2:$C$44,2,FALSE))</f>
        <v>0</v>
      </c>
      <c r="K663" s="66">
        <f>IF(ISBLANK($B663),0,VLOOKUP($B663,Listen!$A$2:$C$44,3,FALSE))</f>
        <v>0</v>
      </c>
      <c r="L663" s="54">
        <f t="shared" si="802"/>
        <v>0</v>
      </c>
      <c r="M663" s="54">
        <f t="shared" si="820"/>
        <v>0</v>
      </c>
      <c r="N663" s="54">
        <f t="shared" si="821"/>
        <v>0</v>
      </c>
      <c r="O663" s="54">
        <f t="shared" ref="O663" si="824">N663</f>
        <v>0</v>
      </c>
      <c r="P663" s="54">
        <f t="shared" si="822"/>
        <v>0</v>
      </c>
      <c r="Q663" s="54">
        <f t="shared" si="804"/>
        <v>0</v>
      </c>
      <c r="R663" s="54">
        <f t="shared" si="805"/>
        <v>0</v>
      </c>
      <c r="S663" s="65">
        <f t="shared" si="758"/>
        <v>0</v>
      </c>
      <c r="T663" s="65">
        <f>IF(C663=A_Stammdaten!$B$9,$I663-D_SAV!$U663,HLOOKUP(A_Stammdaten!$B$9-1,$V$4:$AB$2004,ROW(C663)-3,FALSE)-$U663)</f>
        <v>0</v>
      </c>
      <c r="U663" s="65">
        <f>HLOOKUP(A_Stammdaten!$B$9,$V$4:$AB$2004,ROW(C663)-3,FALSE)</f>
        <v>0</v>
      </c>
      <c r="V663" s="65">
        <f t="shared" si="793"/>
        <v>0</v>
      </c>
      <c r="W663" s="65">
        <f t="shared" si="794"/>
        <v>0</v>
      </c>
      <c r="X663" s="65">
        <f t="shared" si="795"/>
        <v>0</v>
      </c>
      <c r="Y663" s="65">
        <f t="shared" si="796"/>
        <v>0</v>
      </c>
      <c r="Z663" s="65">
        <f t="shared" si="797"/>
        <v>0</v>
      </c>
      <c r="AA663" s="65">
        <f t="shared" si="798"/>
        <v>0</v>
      </c>
      <c r="AB663" s="65">
        <f t="shared" si="799"/>
        <v>0</v>
      </c>
    </row>
    <row r="664" spans="1:28" x14ac:dyDescent="0.25">
      <c r="A664" s="61"/>
      <c r="B664" s="49"/>
      <c r="C664" s="53"/>
      <c r="D664" s="51"/>
      <c r="E664" s="51"/>
      <c r="F664" s="51"/>
      <c r="G664" s="67">
        <f t="shared" si="800"/>
        <v>0</v>
      </c>
      <c r="H664" s="49"/>
      <c r="I664" s="67">
        <f t="shared" si="801"/>
        <v>0</v>
      </c>
      <c r="J664" s="66">
        <f>IF(ISBLANK($B664),0,VLOOKUP($B664,Listen!$A$2:$C$44,2,FALSE))</f>
        <v>0</v>
      </c>
      <c r="K664" s="66">
        <f>IF(ISBLANK($B664),0,VLOOKUP($B664,Listen!$A$2:$C$44,3,FALSE))</f>
        <v>0</v>
      </c>
      <c r="L664" s="54">
        <f t="shared" si="802"/>
        <v>0</v>
      </c>
      <c r="M664" s="54">
        <f t="shared" si="820"/>
        <v>0</v>
      </c>
      <c r="N664" s="54">
        <f t="shared" si="821"/>
        <v>0</v>
      </c>
      <c r="O664" s="54">
        <f t="shared" ref="O664" si="825">N664</f>
        <v>0</v>
      </c>
      <c r="P664" s="54">
        <f t="shared" si="822"/>
        <v>0</v>
      </c>
      <c r="Q664" s="54">
        <f t="shared" si="804"/>
        <v>0</v>
      </c>
      <c r="R664" s="54">
        <f t="shared" si="805"/>
        <v>0</v>
      </c>
      <c r="S664" s="65">
        <f t="shared" si="758"/>
        <v>0</v>
      </c>
      <c r="T664" s="65">
        <f>IF(C664=A_Stammdaten!$B$9,$I664-D_SAV!$U664,HLOOKUP(A_Stammdaten!$B$9-1,$V$4:$AB$2004,ROW(C664)-3,FALSE)-$U664)</f>
        <v>0</v>
      </c>
      <c r="U664" s="65">
        <f>HLOOKUP(A_Stammdaten!$B$9,$V$4:$AB$2004,ROW(C664)-3,FALSE)</f>
        <v>0</v>
      </c>
      <c r="V664" s="65">
        <f t="shared" si="793"/>
        <v>0</v>
      </c>
      <c r="W664" s="65">
        <f t="shared" si="794"/>
        <v>0</v>
      </c>
      <c r="X664" s="65">
        <f t="shared" si="795"/>
        <v>0</v>
      </c>
      <c r="Y664" s="65">
        <f t="shared" si="796"/>
        <v>0</v>
      </c>
      <c r="Z664" s="65">
        <f t="shared" si="797"/>
        <v>0</v>
      </c>
      <c r="AA664" s="65">
        <f t="shared" si="798"/>
        <v>0</v>
      </c>
      <c r="AB664" s="65">
        <f t="shared" si="799"/>
        <v>0</v>
      </c>
    </row>
    <row r="665" spans="1:28" x14ac:dyDescent="0.25">
      <c r="A665" s="61"/>
      <c r="B665" s="49"/>
      <c r="C665" s="53"/>
      <c r="D665" s="51"/>
      <c r="E665" s="51"/>
      <c r="F665" s="51"/>
      <c r="G665" s="67">
        <f t="shared" si="800"/>
        <v>0</v>
      </c>
      <c r="H665" s="49"/>
      <c r="I665" s="67">
        <f t="shared" si="801"/>
        <v>0</v>
      </c>
      <c r="J665" s="66">
        <f>IF(ISBLANK($B665),0,VLOOKUP($B665,Listen!$A$2:$C$44,2,FALSE))</f>
        <v>0</v>
      </c>
      <c r="K665" s="66">
        <f>IF(ISBLANK($B665),0,VLOOKUP($B665,Listen!$A$2:$C$44,3,FALSE))</f>
        <v>0</v>
      </c>
      <c r="L665" s="54">
        <f t="shared" si="802"/>
        <v>0</v>
      </c>
      <c r="M665" s="54">
        <f t="shared" si="820"/>
        <v>0</v>
      </c>
      <c r="N665" s="54">
        <f t="shared" si="821"/>
        <v>0</v>
      </c>
      <c r="O665" s="54">
        <f t="shared" ref="O665" si="826">N665</f>
        <v>0</v>
      </c>
      <c r="P665" s="54">
        <f t="shared" si="822"/>
        <v>0</v>
      </c>
      <c r="Q665" s="54">
        <f t="shared" si="804"/>
        <v>0</v>
      </c>
      <c r="R665" s="54">
        <f t="shared" si="805"/>
        <v>0</v>
      </c>
      <c r="S665" s="65">
        <f t="shared" si="758"/>
        <v>0</v>
      </c>
      <c r="T665" s="65">
        <f>IF(C665=A_Stammdaten!$B$9,$I665-D_SAV!$U665,HLOOKUP(A_Stammdaten!$B$9-1,$V$4:$AB$2004,ROW(C665)-3,FALSE)-$U665)</f>
        <v>0</v>
      </c>
      <c r="U665" s="65">
        <f>HLOOKUP(A_Stammdaten!$B$9,$V$4:$AB$2004,ROW(C665)-3,FALSE)</f>
        <v>0</v>
      </c>
      <c r="V665" s="65">
        <f t="shared" si="793"/>
        <v>0</v>
      </c>
      <c r="W665" s="65">
        <f t="shared" si="794"/>
        <v>0</v>
      </c>
      <c r="X665" s="65">
        <f t="shared" si="795"/>
        <v>0</v>
      </c>
      <c r="Y665" s="65">
        <f t="shared" si="796"/>
        <v>0</v>
      </c>
      <c r="Z665" s="65">
        <f t="shared" si="797"/>
        <v>0</v>
      </c>
      <c r="AA665" s="65">
        <f t="shared" si="798"/>
        <v>0</v>
      </c>
      <c r="AB665" s="65">
        <f t="shared" si="799"/>
        <v>0</v>
      </c>
    </row>
    <row r="666" spans="1:28" x14ac:dyDescent="0.25">
      <c r="A666" s="61"/>
      <c r="B666" s="49"/>
      <c r="C666" s="53"/>
      <c r="D666" s="51"/>
      <c r="E666" s="51"/>
      <c r="F666" s="51"/>
      <c r="G666" s="67">
        <f t="shared" si="800"/>
        <v>0</v>
      </c>
      <c r="H666" s="49"/>
      <c r="I666" s="67">
        <f t="shared" si="801"/>
        <v>0</v>
      </c>
      <c r="J666" s="66">
        <f>IF(ISBLANK($B666),0,VLOOKUP($B666,Listen!$A$2:$C$44,2,FALSE))</f>
        <v>0</v>
      </c>
      <c r="K666" s="66">
        <f>IF(ISBLANK($B666),0,VLOOKUP($B666,Listen!$A$2:$C$44,3,FALSE))</f>
        <v>0</v>
      </c>
      <c r="L666" s="54">
        <f t="shared" si="802"/>
        <v>0</v>
      </c>
      <c r="M666" s="54">
        <f t="shared" si="820"/>
        <v>0</v>
      </c>
      <c r="N666" s="54">
        <f t="shared" si="821"/>
        <v>0</v>
      </c>
      <c r="O666" s="54">
        <f t="shared" ref="O666" si="827">N666</f>
        <v>0</v>
      </c>
      <c r="P666" s="54">
        <f t="shared" si="822"/>
        <v>0</v>
      </c>
      <c r="Q666" s="54">
        <f t="shared" si="804"/>
        <v>0</v>
      </c>
      <c r="R666" s="54">
        <f t="shared" si="805"/>
        <v>0</v>
      </c>
      <c r="S666" s="65">
        <f t="shared" si="758"/>
        <v>0</v>
      </c>
      <c r="T666" s="65">
        <f>IF(C666=A_Stammdaten!$B$9,$I666-D_SAV!$U666,HLOOKUP(A_Stammdaten!$B$9-1,$V$4:$AB$2004,ROW(C666)-3,FALSE)-$U666)</f>
        <v>0</v>
      </c>
      <c r="U666" s="65">
        <f>HLOOKUP(A_Stammdaten!$B$9,$V$4:$AB$2004,ROW(C666)-3,FALSE)</f>
        <v>0</v>
      </c>
      <c r="V666" s="65">
        <f t="shared" si="793"/>
        <v>0</v>
      </c>
      <c r="W666" s="65">
        <f t="shared" si="794"/>
        <v>0</v>
      </c>
      <c r="X666" s="65">
        <f t="shared" si="795"/>
        <v>0</v>
      </c>
      <c r="Y666" s="65">
        <f t="shared" si="796"/>
        <v>0</v>
      </c>
      <c r="Z666" s="65">
        <f t="shared" si="797"/>
        <v>0</v>
      </c>
      <c r="AA666" s="65">
        <f t="shared" si="798"/>
        <v>0</v>
      </c>
      <c r="AB666" s="65">
        <f t="shared" si="799"/>
        <v>0</v>
      </c>
    </row>
    <row r="667" spans="1:28" x14ac:dyDescent="0.25">
      <c r="A667" s="61"/>
      <c r="B667" s="49"/>
      <c r="C667" s="53"/>
      <c r="D667" s="51"/>
      <c r="E667" s="51"/>
      <c r="F667" s="51"/>
      <c r="G667" s="67">
        <f t="shared" si="800"/>
        <v>0</v>
      </c>
      <c r="H667" s="49"/>
      <c r="I667" s="67">
        <f t="shared" si="801"/>
        <v>0</v>
      </c>
      <c r="J667" s="66">
        <f>IF(ISBLANK($B667),0,VLOOKUP($B667,Listen!$A$2:$C$44,2,FALSE))</f>
        <v>0</v>
      </c>
      <c r="K667" s="66">
        <f>IF(ISBLANK($B667),0,VLOOKUP($B667,Listen!$A$2:$C$44,3,FALSE))</f>
        <v>0</v>
      </c>
      <c r="L667" s="54">
        <f t="shared" si="802"/>
        <v>0</v>
      </c>
      <c r="M667" s="54">
        <f t="shared" si="820"/>
        <v>0</v>
      </c>
      <c r="N667" s="54">
        <f t="shared" si="821"/>
        <v>0</v>
      </c>
      <c r="O667" s="54">
        <f t="shared" ref="O667" si="828">N667</f>
        <v>0</v>
      </c>
      <c r="P667" s="54">
        <f t="shared" si="822"/>
        <v>0</v>
      </c>
      <c r="Q667" s="54">
        <f t="shared" si="804"/>
        <v>0</v>
      </c>
      <c r="R667" s="54">
        <f t="shared" si="805"/>
        <v>0</v>
      </c>
      <c r="S667" s="65">
        <f t="shared" si="758"/>
        <v>0</v>
      </c>
      <c r="T667" s="65">
        <f>IF(C667=A_Stammdaten!$B$9,$I667-D_SAV!$U667,HLOOKUP(A_Stammdaten!$B$9-1,$V$4:$AB$2004,ROW(C667)-3,FALSE)-$U667)</f>
        <v>0</v>
      </c>
      <c r="U667" s="65">
        <f>HLOOKUP(A_Stammdaten!$B$9,$V$4:$AB$2004,ROW(C667)-3,FALSE)</f>
        <v>0</v>
      </c>
      <c r="V667" s="65">
        <f t="shared" si="793"/>
        <v>0</v>
      </c>
      <c r="W667" s="65">
        <f t="shared" si="794"/>
        <v>0</v>
      </c>
      <c r="X667" s="65">
        <f t="shared" si="795"/>
        <v>0</v>
      </c>
      <c r="Y667" s="65">
        <f t="shared" si="796"/>
        <v>0</v>
      </c>
      <c r="Z667" s="65">
        <f t="shared" si="797"/>
        <v>0</v>
      </c>
      <c r="AA667" s="65">
        <f t="shared" si="798"/>
        <v>0</v>
      </c>
      <c r="AB667" s="65">
        <f t="shared" si="799"/>
        <v>0</v>
      </c>
    </row>
    <row r="668" spans="1:28" x14ac:dyDescent="0.25">
      <c r="A668" s="61"/>
      <c r="B668" s="49"/>
      <c r="C668" s="53"/>
      <c r="D668" s="51"/>
      <c r="E668" s="51"/>
      <c r="F668" s="51"/>
      <c r="G668" s="67">
        <f t="shared" si="800"/>
        <v>0</v>
      </c>
      <c r="H668" s="49"/>
      <c r="I668" s="67">
        <f t="shared" si="801"/>
        <v>0</v>
      </c>
      <c r="J668" s="66">
        <f>IF(ISBLANK($B668),0,VLOOKUP($B668,Listen!$A$2:$C$44,2,FALSE))</f>
        <v>0</v>
      </c>
      <c r="K668" s="66">
        <f>IF(ISBLANK($B668),0,VLOOKUP($B668,Listen!$A$2:$C$44,3,FALSE))</f>
        <v>0</v>
      </c>
      <c r="L668" s="54">
        <f t="shared" si="802"/>
        <v>0</v>
      </c>
      <c r="M668" s="54">
        <f t="shared" si="820"/>
        <v>0</v>
      </c>
      <c r="N668" s="54">
        <f t="shared" si="821"/>
        <v>0</v>
      </c>
      <c r="O668" s="54">
        <f t="shared" ref="O668" si="829">N668</f>
        <v>0</v>
      </c>
      <c r="P668" s="54">
        <f t="shared" si="822"/>
        <v>0</v>
      </c>
      <c r="Q668" s="54">
        <f t="shared" si="804"/>
        <v>0</v>
      </c>
      <c r="R668" s="54">
        <f t="shared" si="805"/>
        <v>0</v>
      </c>
      <c r="S668" s="65">
        <f t="shared" si="758"/>
        <v>0</v>
      </c>
      <c r="T668" s="65">
        <f>IF(C668=A_Stammdaten!$B$9,$I668-D_SAV!$U668,HLOOKUP(A_Stammdaten!$B$9-1,$V$4:$AB$2004,ROW(C668)-3,FALSE)-$U668)</f>
        <v>0</v>
      </c>
      <c r="U668" s="65">
        <f>HLOOKUP(A_Stammdaten!$B$9,$V$4:$AB$2004,ROW(C668)-3,FALSE)</f>
        <v>0</v>
      </c>
      <c r="V668" s="65">
        <f t="shared" si="793"/>
        <v>0</v>
      </c>
      <c r="W668" s="65">
        <f t="shared" si="794"/>
        <v>0</v>
      </c>
      <c r="X668" s="65">
        <f t="shared" si="795"/>
        <v>0</v>
      </c>
      <c r="Y668" s="65">
        <f t="shared" si="796"/>
        <v>0</v>
      </c>
      <c r="Z668" s="65">
        <f t="shared" si="797"/>
        <v>0</v>
      </c>
      <c r="AA668" s="65">
        <f t="shared" si="798"/>
        <v>0</v>
      </c>
      <c r="AB668" s="65">
        <f t="shared" si="799"/>
        <v>0</v>
      </c>
    </row>
    <row r="669" spans="1:28" x14ac:dyDescent="0.25">
      <c r="A669" s="61"/>
      <c r="B669" s="49"/>
      <c r="C669" s="53"/>
      <c r="D669" s="51"/>
      <c r="E669" s="51"/>
      <c r="F669" s="51"/>
      <c r="G669" s="67">
        <f t="shared" si="800"/>
        <v>0</v>
      </c>
      <c r="H669" s="49"/>
      <c r="I669" s="67">
        <f t="shared" si="801"/>
        <v>0</v>
      </c>
      <c r="J669" s="66">
        <f>IF(ISBLANK($B669),0,VLOOKUP($B669,Listen!$A$2:$C$44,2,FALSE))</f>
        <v>0</v>
      </c>
      <c r="K669" s="66">
        <f>IF(ISBLANK($B669),0,VLOOKUP($B669,Listen!$A$2:$C$44,3,FALSE))</f>
        <v>0</v>
      </c>
      <c r="L669" s="54">
        <f t="shared" si="802"/>
        <v>0</v>
      </c>
      <c r="M669" s="54">
        <f t="shared" si="820"/>
        <v>0</v>
      </c>
      <c r="N669" s="54">
        <f t="shared" si="821"/>
        <v>0</v>
      </c>
      <c r="O669" s="54">
        <f t="shared" ref="O669" si="830">N669</f>
        <v>0</v>
      </c>
      <c r="P669" s="54">
        <f t="shared" si="822"/>
        <v>0</v>
      </c>
      <c r="Q669" s="54">
        <f t="shared" si="804"/>
        <v>0</v>
      </c>
      <c r="R669" s="54">
        <f t="shared" si="805"/>
        <v>0</v>
      </c>
      <c r="S669" s="65">
        <f t="shared" si="758"/>
        <v>0</v>
      </c>
      <c r="T669" s="65">
        <f>IF(C669=A_Stammdaten!$B$9,$I669-D_SAV!$U669,HLOOKUP(A_Stammdaten!$B$9-1,$V$4:$AB$2004,ROW(C669)-3,FALSE)-$U669)</f>
        <v>0</v>
      </c>
      <c r="U669" s="65">
        <f>HLOOKUP(A_Stammdaten!$B$9,$V$4:$AB$2004,ROW(C669)-3,FALSE)</f>
        <v>0</v>
      </c>
      <c r="V669" s="65">
        <f t="shared" si="793"/>
        <v>0</v>
      </c>
      <c r="W669" s="65">
        <f t="shared" si="794"/>
        <v>0</v>
      </c>
      <c r="X669" s="65">
        <f t="shared" si="795"/>
        <v>0</v>
      </c>
      <c r="Y669" s="65">
        <f t="shared" si="796"/>
        <v>0</v>
      </c>
      <c r="Z669" s="65">
        <f t="shared" si="797"/>
        <v>0</v>
      </c>
      <c r="AA669" s="65">
        <f t="shared" si="798"/>
        <v>0</v>
      </c>
      <c r="AB669" s="65">
        <f t="shared" si="799"/>
        <v>0</v>
      </c>
    </row>
    <row r="670" spans="1:28" x14ac:dyDescent="0.25">
      <c r="A670" s="61"/>
      <c r="B670" s="49"/>
      <c r="C670" s="53"/>
      <c r="D670" s="51"/>
      <c r="E670" s="51"/>
      <c r="F670" s="51"/>
      <c r="G670" s="67">
        <f t="shared" si="800"/>
        <v>0</v>
      </c>
      <c r="H670" s="49"/>
      <c r="I670" s="67">
        <f t="shared" si="801"/>
        <v>0</v>
      </c>
      <c r="J670" s="66">
        <f>IF(ISBLANK($B670),0,VLOOKUP($B670,Listen!$A$2:$C$44,2,FALSE))</f>
        <v>0</v>
      </c>
      <c r="K670" s="66">
        <f>IF(ISBLANK($B670),0,VLOOKUP($B670,Listen!$A$2:$C$44,3,FALSE))</f>
        <v>0</v>
      </c>
      <c r="L670" s="54">
        <f t="shared" si="802"/>
        <v>0</v>
      </c>
      <c r="M670" s="54">
        <f t="shared" si="820"/>
        <v>0</v>
      </c>
      <c r="N670" s="54">
        <f t="shared" si="821"/>
        <v>0</v>
      </c>
      <c r="O670" s="54">
        <f t="shared" ref="O670" si="831">N670</f>
        <v>0</v>
      </c>
      <c r="P670" s="54">
        <f t="shared" si="822"/>
        <v>0</v>
      </c>
      <c r="Q670" s="54">
        <f t="shared" si="804"/>
        <v>0</v>
      </c>
      <c r="R670" s="54">
        <f t="shared" si="805"/>
        <v>0</v>
      </c>
      <c r="S670" s="65">
        <f t="shared" si="758"/>
        <v>0</v>
      </c>
      <c r="T670" s="65">
        <f>IF(C670=A_Stammdaten!$B$9,$I670-D_SAV!$U670,HLOOKUP(A_Stammdaten!$B$9-1,$V$4:$AB$2004,ROW(C670)-3,FALSE)-$U670)</f>
        <v>0</v>
      </c>
      <c r="U670" s="65">
        <f>HLOOKUP(A_Stammdaten!$B$9,$V$4:$AB$2004,ROW(C670)-3,FALSE)</f>
        <v>0</v>
      </c>
      <c r="V670" s="65">
        <f t="shared" si="793"/>
        <v>0</v>
      </c>
      <c r="W670" s="65">
        <f t="shared" si="794"/>
        <v>0</v>
      </c>
      <c r="X670" s="65">
        <f t="shared" si="795"/>
        <v>0</v>
      </c>
      <c r="Y670" s="65">
        <f t="shared" si="796"/>
        <v>0</v>
      </c>
      <c r="Z670" s="65">
        <f t="shared" si="797"/>
        <v>0</v>
      </c>
      <c r="AA670" s="65">
        <f t="shared" si="798"/>
        <v>0</v>
      </c>
      <c r="AB670" s="65">
        <f t="shared" si="799"/>
        <v>0</v>
      </c>
    </row>
    <row r="671" spans="1:28" x14ac:dyDescent="0.25">
      <c r="A671" s="61"/>
      <c r="B671" s="49"/>
      <c r="C671" s="53"/>
      <c r="D671" s="51"/>
      <c r="E671" s="51"/>
      <c r="F671" s="51"/>
      <c r="G671" s="67">
        <f t="shared" si="800"/>
        <v>0</v>
      </c>
      <c r="H671" s="49"/>
      <c r="I671" s="67">
        <f t="shared" si="801"/>
        <v>0</v>
      </c>
      <c r="J671" s="66">
        <f>IF(ISBLANK($B671),0,VLOOKUP($B671,Listen!$A$2:$C$44,2,FALSE))</f>
        <v>0</v>
      </c>
      <c r="K671" s="66">
        <f>IF(ISBLANK($B671),0,VLOOKUP($B671,Listen!$A$2:$C$44,3,FALSE))</f>
        <v>0</v>
      </c>
      <c r="L671" s="54">
        <f t="shared" si="802"/>
        <v>0</v>
      </c>
      <c r="M671" s="54">
        <f t="shared" si="820"/>
        <v>0</v>
      </c>
      <c r="N671" s="54">
        <f t="shared" si="821"/>
        <v>0</v>
      </c>
      <c r="O671" s="54">
        <f t="shared" ref="O671" si="832">N671</f>
        <v>0</v>
      </c>
      <c r="P671" s="54">
        <f t="shared" si="822"/>
        <v>0</v>
      </c>
      <c r="Q671" s="54">
        <f t="shared" si="804"/>
        <v>0</v>
      </c>
      <c r="R671" s="54">
        <f t="shared" si="805"/>
        <v>0</v>
      </c>
      <c r="S671" s="65">
        <f t="shared" si="758"/>
        <v>0</v>
      </c>
      <c r="T671" s="65">
        <f>IF(C671=A_Stammdaten!$B$9,$I671-D_SAV!$U671,HLOOKUP(A_Stammdaten!$B$9-1,$V$4:$AB$2004,ROW(C671)-3,FALSE)-$U671)</f>
        <v>0</v>
      </c>
      <c r="U671" s="65">
        <f>HLOOKUP(A_Stammdaten!$B$9,$V$4:$AB$2004,ROW(C671)-3,FALSE)</f>
        <v>0</v>
      </c>
      <c r="V671" s="65">
        <f t="shared" si="793"/>
        <v>0</v>
      </c>
      <c r="W671" s="65">
        <f t="shared" si="794"/>
        <v>0</v>
      </c>
      <c r="X671" s="65">
        <f t="shared" si="795"/>
        <v>0</v>
      </c>
      <c r="Y671" s="65">
        <f t="shared" si="796"/>
        <v>0</v>
      </c>
      <c r="Z671" s="65">
        <f t="shared" si="797"/>
        <v>0</v>
      </c>
      <c r="AA671" s="65">
        <f t="shared" si="798"/>
        <v>0</v>
      </c>
      <c r="AB671" s="65">
        <f t="shared" si="799"/>
        <v>0</v>
      </c>
    </row>
    <row r="672" spans="1:28" x14ac:dyDescent="0.25">
      <c r="A672" s="61"/>
      <c r="B672" s="49"/>
      <c r="C672" s="53"/>
      <c r="D672" s="51"/>
      <c r="E672" s="51"/>
      <c r="F672" s="51"/>
      <c r="G672" s="67">
        <f t="shared" si="800"/>
        <v>0</v>
      </c>
      <c r="H672" s="49"/>
      <c r="I672" s="67">
        <f t="shared" si="801"/>
        <v>0</v>
      </c>
      <c r="J672" s="66">
        <f>IF(ISBLANK($B672),0,VLOOKUP($B672,Listen!$A$2:$C$44,2,FALSE))</f>
        <v>0</v>
      </c>
      <c r="K672" s="66">
        <f>IF(ISBLANK($B672),0,VLOOKUP($B672,Listen!$A$2:$C$44,3,FALSE))</f>
        <v>0</v>
      </c>
      <c r="L672" s="54">
        <f t="shared" si="802"/>
        <v>0</v>
      </c>
      <c r="M672" s="54">
        <f t="shared" si="820"/>
        <v>0</v>
      </c>
      <c r="N672" s="54">
        <f t="shared" si="821"/>
        <v>0</v>
      </c>
      <c r="O672" s="54">
        <f t="shared" ref="O672" si="833">N672</f>
        <v>0</v>
      </c>
      <c r="P672" s="54">
        <f t="shared" si="822"/>
        <v>0</v>
      </c>
      <c r="Q672" s="54">
        <f t="shared" si="804"/>
        <v>0</v>
      </c>
      <c r="R672" s="54">
        <f t="shared" si="805"/>
        <v>0</v>
      </c>
      <c r="S672" s="65">
        <f t="shared" si="758"/>
        <v>0</v>
      </c>
      <c r="T672" s="65">
        <f>IF(C672=A_Stammdaten!$B$9,$I672-D_SAV!$U672,HLOOKUP(A_Stammdaten!$B$9-1,$V$4:$AB$2004,ROW(C672)-3,FALSE)-$U672)</f>
        <v>0</v>
      </c>
      <c r="U672" s="65">
        <f>HLOOKUP(A_Stammdaten!$B$9,$V$4:$AB$2004,ROW(C672)-3,FALSE)</f>
        <v>0</v>
      </c>
      <c r="V672" s="65">
        <f t="shared" si="793"/>
        <v>0</v>
      </c>
      <c r="W672" s="65">
        <f t="shared" si="794"/>
        <v>0</v>
      </c>
      <c r="X672" s="65">
        <f t="shared" si="795"/>
        <v>0</v>
      </c>
      <c r="Y672" s="65">
        <f t="shared" si="796"/>
        <v>0</v>
      </c>
      <c r="Z672" s="65">
        <f t="shared" si="797"/>
        <v>0</v>
      </c>
      <c r="AA672" s="65">
        <f t="shared" si="798"/>
        <v>0</v>
      </c>
      <c r="AB672" s="65">
        <f t="shared" si="799"/>
        <v>0</v>
      </c>
    </row>
    <row r="673" spans="1:28" x14ac:dyDescent="0.25">
      <c r="A673" s="61"/>
      <c r="B673" s="49"/>
      <c r="C673" s="53"/>
      <c r="D673" s="51"/>
      <c r="E673" s="51"/>
      <c r="F673" s="51"/>
      <c r="G673" s="67">
        <f t="shared" si="800"/>
        <v>0</v>
      </c>
      <c r="H673" s="49"/>
      <c r="I673" s="67">
        <f t="shared" si="801"/>
        <v>0</v>
      </c>
      <c r="J673" s="66">
        <f>IF(ISBLANK($B673),0,VLOOKUP($B673,Listen!$A$2:$C$44,2,FALSE))</f>
        <v>0</v>
      </c>
      <c r="K673" s="66">
        <f>IF(ISBLANK($B673),0,VLOOKUP($B673,Listen!$A$2:$C$44,3,FALSE))</f>
        <v>0</v>
      </c>
      <c r="L673" s="54">
        <f t="shared" si="802"/>
        <v>0</v>
      </c>
      <c r="M673" s="54">
        <f t="shared" si="820"/>
        <v>0</v>
      </c>
      <c r="N673" s="54">
        <f t="shared" si="821"/>
        <v>0</v>
      </c>
      <c r="O673" s="54">
        <f t="shared" ref="O673" si="834">N673</f>
        <v>0</v>
      </c>
      <c r="P673" s="54">
        <f t="shared" si="822"/>
        <v>0</v>
      </c>
      <c r="Q673" s="54">
        <f t="shared" si="804"/>
        <v>0</v>
      </c>
      <c r="R673" s="54">
        <f t="shared" si="805"/>
        <v>0</v>
      </c>
      <c r="S673" s="65">
        <f t="shared" si="758"/>
        <v>0</v>
      </c>
      <c r="T673" s="65">
        <f>IF(C673=A_Stammdaten!$B$9,$I673-D_SAV!$U673,HLOOKUP(A_Stammdaten!$B$9-1,$V$4:$AB$2004,ROW(C673)-3,FALSE)-$U673)</f>
        <v>0</v>
      </c>
      <c r="U673" s="65">
        <f>HLOOKUP(A_Stammdaten!$B$9,$V$4:$AB$2004,ROW(C673)-3,FALSE)</f>
        <v>0</v>
      </c>
      <c r="V673" s="65">
        <f t="shared" si="793"/>
        <v>0</v>
      </c>
      <c r="W673" s="65">
        <f t="shared" si="794"/>
        <v>0</v>
      </c>
      <c r="X673" s="65">
        <f t="shared" si="795"/>
        <v>0</v>
      </c>
      <c r="Y673" s="65">
        <f t="shared" si="796"/>
        <v>0</v>
      </c>
      <c r="Z673" s="65">
        <f t="shared" si="797"/>
        <v>0</v>
      </c>
      <c r="AA673" s="65">
        <f t="shared" si="798"/>
        <v>0</v>
      </c>
      <c r="AB673" s="65">
        <f t="shared" si="799"/>
        <v>0</v>
      </c>
    </row>
    <row r="674" spans="1:28" x14ac:dyDescent="0.25">
      <c r="A674" s="61"/>
      <c r="B674" s="49"/>
      <c r="C674" s="53"/>
      <c r="D674" s="51"/>
      <c r="E674" s="51"/>
      <c r="F674" s="51"/>
      <c r="G674" s="67">
        <f t="shared" si="800"/>
        <v>0</v>
      </c>
      <c r="H674" s="49"/>
      <c r="I674" s="67">
        <f t="shared" si="801"/>
        <v>0</v>
      </c>
      <c r="J674" s="66">
        <f>IF(ISBLANK($B674),0,VLOOKUP($B674,Listen!$A$2:$C$44,2,FALSE))</f>
        <v>0</v>
      </c>
      <c r="K674" s="66">
        <f>IF(ISBLANK($B674),0,VLOOKUP($B674,Listen!$A$2:$C$44,3,FALSE))</f>
        <v>0</v>
      </c>
      <c r="L674" s="54">
        <f t="shared" si="802"/>
        <v>0</v>
      </c>
      <c r="M674" s="54">
        <f t="shared" si="820"/>
        <v>0</v>
      </c>
      <c r="N674" s="54">
        <f t="shared" si="821"/>
        <v>0</v>
      </c>
      <c r="O674" s="54">
        <f t="shared" ref="O674" si="835">N674</f>
        <v>0</v>
      </c>
      <c r="P674" s="54">
        <f t="shared" si="822"/>
        <v>0</v>
      </c>
      <c r="Q674" s="54">
        <f t="shared" si="804"/>
        <v>0</v>
      </c>
      <c r="R674" s="54">
        <f t="shared" si="805"/>
        <v>0</v>
      </c>
      <c r="S674" s="65">
        <f t="shared" si="758"/>
        <v>0</v>
      </c>
      <c r="T674" s="65">
        <f>IF(C674=A_Stammdaten!$B$9,$I674-D_SAV!$U674,HLOOKUP(A_Stammdaten!$B$9-1,$V$4:$AB$2004,ROW(C674)-3,FALSE)-$U674)</f>
        <v>0</v>
      </c>
      <c r="U674" s="65">
        <f>HLOOKUP(A_Stammdaten!$B$9,$V$4:$AB$2004,ROW(C674)-3,FALSE)</f>
        <v>0</v>
      </c>
      <c r="V674" s="65">
        <f t="shared" si="793"/>
        <v>0</v>
      </c>
      <c r="W674" s="65">
        <f t="shared" si="794"/>
        <v>0</v>
      </c>
      <c r="X674" s="65">
        <f t="shared" si="795"/>
        <v>0</v>
      </c>
      <c r="Y674" s="65">
        <f t="shared" si="796"/>
        <v>0</v>
      </c>
      <c r="Z674" s="65">
        <f t="shared" si="797"/>
        <v>0</v>
      </c>
      <c r="AA674" s="65">
        <f t="shared" si="798"/>
        <v>0</v>
      </c>
      <c r="AB674" s="65">
        <f t="shared" si="799"/>
        <v>0</v>
      </c>
    </row>
    <row r="675" spans="1:28" x14ac:dyDescent="0.25">
      <c r="A675" s="61"/>
      <c r="B675" s="49"/>
      <c r="C675" s="53"/>
      <c r="D675" s="51"/>
      <c r="E675" s="51"/>
      <c r="F675" s="51"/>
      <c r="G675" s="67">
        <f t="shared" si="800"/>
        <v>0</v>
      </c>
      <c r="H675" s="49"/>
      <c r="I675" s="67">
        <f t="shared" si="801"/>
        <v>0</v>
      </c>
      <c r="J675" s="66">
        <f>IF(ISBLANK($B675),0,VLOOKUP($B675,Listen!$A$2:$C$44,2,FALSE))</f>
        <v>0</v>
      </c>
      <c r="K675" s="66">
        <f>IF(ISBLANK($B675),0,VLOOKUP($B675,Listen!$A$2:$C$44,3,FALSE))</f>
        <v>0</v>
      </c>
      <c r="L675" s="54">
        <f t="shared" si="802"/>
        <v>0</v>
      </c>
      <c r="M675" s="54">
        <f t="shared" si="820"/>
        <v>0</v>
      </c>
      <c r="N675" s="54">
        <f t="shared" si="821"/>
        <v>0</v>
      </c>
      <c r="O675" s="54">
        <f t="shared" ref="O675" si="836">N675</f>
        <v>0</v>
      </c>
      <c r="P675" s="54">
        <f t="shared" si="822"/>
        <v>0</v>
      </c>
      <c r="Q675" s="54">
        <f t="shared" si="804"/>
        <v>0</v>
      </c>
      <c r="R675" s="54">
        <f t="shared" si="805"/>
        <v>0</v>
      </c>
      <c r="S675" s="65">
        <f t="shared" ref="S675:S738" si="837">U675+T675</f>
        <v>0</v>
      </c>
      <c r="T675" s="65">
        <f>IF(C675=A_Stammdaten!$B$9,$I675-D_SAV!$U675,HLOOKUP(A_Stammdaten!$B$9-1,$V$4:$AB$2004,ROW(C675)-3,FALSE)-$U675)</f>
        <v>0</v>
      </c>
      <c r="U675" s="65">
        <f>HLOOKUP(A_Stammdaten!$B$9,$V$4:$AB$2004,ROW(C675)-3,FALSE)</f>
        <v>0</v>
      </c>
      <c r="V675" s="65">
        <f t="shared" si="793"/>
        <v>0</v>
      </c>
      <c r="W675" s="65">
        <f t="shared" si="794"/>
        <v>0</v>
      </c>
      <c r="X675" s="65">
        <f t="shared" si="795"/>
        <v>0</v>
      </c>
      <c r="Y675" s="65">
        <f t="shared" si="796"/>
        <v>0</v>
      </c>
      <c r="Z675" s="65">
        <f t="shared" si="797"/>
        <v>0</v>
      </c>
      <c r="AA675" s="65">
        <f t="shared" si="798"/>
        <v>0</v>
      </c>
      <c r="AB675" s="65">
        <f t="shared" si="799"/>
        <v>0</v>
      </c>
    </row>
    <row r="676" spans="1:28" x14ac:dyDescent="0.25">
      <c r="A676" s="61"/>
      <c r="B676" s="49"/>
      <c r="C676" s="53"/>
      <c r="D676" s="51"/>
      <c r="E676" s="51"/>
      <c r="F676" s="51"/>
      <c r="G676" s="67">
        <f t="shared" si="800"/>
        <v>0</v>
      </c>
      <c r="H676" s="49"/>
      <c r="I676" s="67">
        <f t="shared" si="801"/>
        <v>0</v>
      </c>
      <c r="J676" s="66">
        <f>IF(ISBLANK($B676),0,VLOOKUP($B676,Listen!$A$2:$C$44,2,FALSE))</f>
        <v>0</v>
      </c>
      <c r="K676" s="66">
        <f>IF(ISBLANK($B676),0,VLOOKUP($B676,Listen!$A$2:$C$44,3,FALSE))</f>
        <v>0</v>
      </c>
      <c r="L676" s="54">
        <f t="shared" si="802"/>
        <v>0</v>
      </c>
      <c r="M676" s="54">
        <f t="shared" si="820"/>
        <v>0</v>
      </c>
      <c r="N676" s="54">
        <f t="shared" si="821"/>
        <v>0</v>
      </c>
      <c r="O676" s="54">
        <f t="shared" ref="O676" si="838">N676</f>
        <v>0</v>
      </c>
      <c r="P676" s="54">
        <f t="shared" si="822"/>
        <v>0</v>
      </c>
      <c r="Q676" s="54">
        <f t="shared" si="804"/>
        <v>0</v>
      </c>
      <c r="R676" s="54">
        <f t="shared" si="805"/>
        <v>0</v>
      </c>
      <c r="S676" s="65">
        <f t="shared" si="837"/>
        <v>0</v>
      </c>
      <c r="T676" s="65">
        <f>IF(C676=A_Stammdaten!$B$9,$I676-D_SAV!$U676,HLOOKUP(A_Stammdaten!$B$9-1,$V$4:$AB$2004,ROW(C676)-3,FALSE)-$U676)</f>
        <v>0</v>
      </c>
      <c r="U676" s="65">
        <f>HLOOKUP(A_Stammdaten!$B$9,$V$4:$AB$2004,ROW(C676)-3,FALSE)</f>
        <v>0</v>
      </c>
      <c r="V676" s="65">
        <f t="shared" si="793"/>
        <v>0</v>
      </c>
      <c r="W676" s="65">
        <f t="shared" si="794"/>
        <v>0</v>
      </c>
      <c r="X676" s="65">
        <f t="shared" si="795"/>
        <v>0</v>
      </c>
      <c r="Y676" s="65">
        <f t="shared" si="796"/>
        <v>0</v>
      </c>
      <c r="Z676" s="65">
        <f t="shared" si="797"/>
        <v>0</v>
      </c>
      <c r="AA676" s="65">
        <f t="shared" si="798"/>
        <v>0</v>
      </c>
      <c r="AB676" s="65">
        <f t="shared" si="799"/>
        <v>0</v>
      </c>
    </row>
    <row r="677" spans="1:28" x14ac:dyDescent="0.25">
      <c r="A677" s="61"/>
      <c r="B677" s="49"/>
      <c r="C677" s="53"/>
      <c r="D677" s="51"/>
      <c r="E677" s="51"/>
      <c r="F677" s="51"/>
      <c r="G677" s="67">
        <f t="shared" si="800"/>
        <v>0</v>
      </c>
      <c r="H677" s="49"/>
      <c r="I677" s="67">
        <f t="shared" si="801"/>
        <v>0</v>
      </c>
      <c r="J677" s="66">
        <f>IF(ISBLANK($B677),0,VLOOKUP($B677,Listen!$A$2:$C$44,2,FALSE))</f>
        <v>0</v>
      </c>
      <c r="K677" s="66">
        <f>IF(ISBLANK($B677),0,VLOOKUP($B677,Listen!$A$2:$C$44,3,FALSE))</f>
        <v>0</v>
      </c>
      <c r="L677" s="54">
        <f t="shared" si="802"/>
        <v>0</v>
      </c>
      <c r="M677" s="54">
        <f t="shared" si="820"/>
        <v>0</v>
      </c>
      <c r="N677" s="54">
        <f t="shared" si="821"/>
        <v>0</v>
      </c>
      <c r="O677" s="54">
        <f t="shared" ref="O677:P692" si="839">N677</f>
        <v>0</v>
      </c>
      <c r="P677" s="54">
        <f t="shared" si="839"/>
        <v>0</v>
      </c>
      <c r="Q677" s="54">
        <f t="shared" si="804"/>
        <v>0</v>
      </c>
      <c r="R677" s="54">
        <f t="shared" si="805"/>
        <v>0</v>
      </c>
      <c r="S677" s="65">
        <f t="shared" si="837"/>
        <v>0</v>
      </c>
      <c r="T677" s="65">
        <f>IF(C677=A_Stammdaten!$B$9,$I677-D_SAV!$U677,HLOOKUP(A_Stammdaten!$B$9-1,$V$4:$AB$2004,ROW(C677)-3,FALSE)-$U677)</f>
        <v>0</v>
      </c>
      <c r="U677" s="65">
        <f>HLOOKUP(A_Stammdaten!$B$9,$V$4:$AB$2004,ROW(C677)-3,FALSE)</f>
        <v>0</v>
      </c>
      <c r="V677" s="65">
        <f t="shared" si="793"/>
        <v>0</v>
      </c>
      <c r="W677" s="65">
        <f t="shared" si="794"/>
        <v>0</v>
      </c>
      <c r="X677" s="65">
        <f t="shared" si="795"/>
        <v>0</v>
      </c>
      <c r="Y677" s="65">
        <f t="shared" si="796"/>
        <v>0</v>
      </c>
      <c r="Z677" s="65">
        <f t="shared" si="797"/>
        <v>0</v>
      </c>
      <c r="AA677" s="65">
        <f t="shared" si="798"/>
        <v>0</v>
      </c>
      <c r="AB677" s="65">
        <f t="shared" si="799"/>
        <v>0</v>
      </c>
    </row>
    <row r="678" spans="1:28" x14ac:dyDescent="0.25">
      <c r="A678" s="61"/>
      <c r="B678" s="49"/>
      <c r="C678" s="53"/>
      <c r="D678" s="51"/>
      <c r="E678" s="51"/>
      <c r="F678" s="51"/>
      <c r="G678" s="67">
        <f t="shared" si="800"/>
        <v>0</v>
      </c>
      <c r="H678" s="49"/>
      <c r="I678" s="67">
        <f t="shared" si="801"/>
        <v>0</v>
      </c>
      <c r="J678" s="66">
        <f>IF(ISBLANK($B678),0,VLOOKUP($B678,Listen!$A$2:$C$44,2,FALSE))</f>
        <v>0</v>
      </c>
      <c r="K678" s="66">
        <f>IF(ISBLANK($B678),0,VLOOKUP($B678,Listen!$A$2:$C$44,3,FALSE))</f>
        <v>0</v>
      </c>
      <c r="L678" s="54">
        <f t="shared" si="802"/>
        <v>0</v>
      </c>
      <c r="M678" s="54">
        <f t="shared" si="820"/>
        <v>0</v>
      </c>
      <c r="N678" s="54">
        <f t="shared" si="821"/>
        <v>0</v>
      </c>
      <c r="O678" s="54">
        <f t="shared" ref="O678" si="840">N678</f>
        <v>0</v>
      </c>
      <c r="P678" s="54">
        <f t="shared" si="839"/>
        <v>0</v>
      </c>
      <c r="Q678" s="54">
        <f t="shared" si="804"/>
        <v>0</v>
      </c>
      <c r="R678" s="54">
        <f t="shared" si="805"/>
        <v>0</v>
      </c>
      <c r="S678" s="65">
        <f t="shared" si="837"/>
        <v>0</v>
      </c>
      <c r="T678" s="65">
        <f>IF(C678=A_Stammdaten!$B$9,$I678-D_SAV!$U678,HLOOKUP(A_Stammdaten!$B$9-1,$V$4:$AB$2004,ROW(C678)-3,FALSE)-$U678)</f>
        <v>0</v>
      </c>
      <c r="U678" s="65">
        <f>HLOOKUP(A_Stammdaten!$B$9,$V$4:$AB$2004,ROW(C678)-3,FALSE)</f>
        <v>0</v>
      </c>
      <c r="V678" s="65">
        <f t="shared" si="793"/>
        <v>0</v>
      </c>
      <c r="W678" s="65">
        <f t="shared" si="794"/>
        <v>0</v>
      </c>
      <c r="X678" s="65">
        <f t="shared" si="795"/>
        <v>0</v>
      </c>
      <c r="Y678" s="65">
        <f t="shared" si="796"/>
        <v>0</v>
      </c>
      <c r="Z678" s="65">
        <f t="shared" si="797"/>
        <v>0</v>
      </c>
      <c r="AA678" s="65">
        <f t="shared" si="798"/>
        <v>0</v>
      </c>
      <c r="AB678" s="65">
        <f t="shared" si="799"/>
        <v>0</v>
      </c>
    </row>
    <row r="679" spans="1:28" x14ac:dyDescent="0.25">
      <c r="A679" s="61"/>
      <c r="B679" s="49"/>
      <c r="C679" s="53"/>
      <c r="D679" s="51"/>
      <c r="E679" s="51"/>
      <c r="F679" s="51"/>
      <c r="G679" s="67">
        <f t="shared" si="800"/>
        <v>0</v>
      </c>
      <c r="H679" s="49"/>
      <c r="I679" s="67">
        <f t="shared" si="801"/>
        <v>0</v>
      </c>
      <c r="J679" s="66">
        <f>IF(ISBLANK($B679),0,VLOOKUP($B679,Listen!$A$2:$C$44,2,FALSE))</f>
        <v>0</v>
      </c>
      <c r="K679" s="66">
        <f>IF(ISBLANK($B679),0,VLOOKUP($B679,Listen!$A$2:$C$44,3,FALSE))</f>
        <v>0</v>
      </c>
      <c r="L679" s="54">
        <f t="shared" si="802"/>
        <v>0</v>
      </c>
      <c r="M679" s="54">
        <f t="shared" si="820"/>
        <v>0</v>
      </c>
      <c r="N679" s="54">
        <f t="shared" si="821"/>
        <v>0</v>
      </c>
      <c r="O679" s="54">
        <f t="shared" ref="O679" si="841">N679</f>
        <v>0</v>
      </c>
      <c r="P679" s="54">
        <f t="shared" si="839"/>
        <v>0</v>
      </c>
      <c r="Q679" s="54">
        <f t="shared" si="804"/>
        <v>0</v>
      </c>
      <c r="R679" s="54">
        <f t="shared" si="805"/>
        <v>0</v>
      </c>
      <c r="S679" s="65">
        <f t="shared" si="837"/>
        <v>0</v>
      </c>
      <c r="T679" s="65">
        <f>IF(C679=A_Stammdaten!$B$9,$I679-D_SAV!$U679,HLOOKUP(A_Stammdaten!$B$9-1,$V$4:$AB$2004,ROW(C679)-3,FALSE)-$U679)</f>
        <v>0</v>
      </c>
      <c r="U679" s="65">
        <f>HLOOKUP(A_Stammdaten!$B$9,$V$4:$AB$2004,ROW(C679)-3,FALSE)</f>
        <v>0</v>
      </c>
      <c r="V679" s="65">
        <f t="shared" si="793"/>
        <v>0</v>
      </c>
      <c r="W679" s="65">
        <f t="shared" si="794"/>
        <v>0</v>
      </c>
      <c r="X679" s="65">
        <f t="shared" si="795"/>
        <v>0</v>
      </c>
      <c r="Y679" s="65">
        <f t="shared" si="796"/>
        <v>0</v>
      </c>
      <c r="Z679" s="65">
        <f t="shared" si="797"/>
        <v>0</v>
      </c>
      <c r="AA679" s="65">
        <f t="shared" si="798"/>
        <v>0</v>
      </c>
      <c r="AB679" s="65">
        <f t="shared" si="799"/>
        <v>0</v>
      </c>
    </row>
    <row r="680" spans="1:28" x14ac:dyDescent="0.25">
      <c r="A680" s="61"/>
      <c r="B680" s="49"/>
      <c r="C680" s="53"/>
      <c r="D680" s="51"/>
      <c r="E680" s="51"/>
      <c r="F680" s="51"/>
      <c r="G680" s="67">
        <f t="shared" si="800"/>
        <v>0</v>
      </c>
      <c r="H680" s="49"/>
      <c r="I680" s="67">
        <f t="shared" si="801"/>
        <v>0</v>
      </c>
      <c r="J680" s="66">
        <f>IF(ISBLANK($B680),0,VLOOKUP($B680,Listen!$A$2:$C$44,2,FALSE))</f>
        <v>0</v>
      </c>
      <c r="K680" s="66">
        <f>IF(ISBLANK($B680),0,VLOOKUP($B680,Listen!$A$2:$C$44,3,FALSE))</f>
        <v>0</v>
      </c>
      <c r="L680" s="54">
        <f t="shared" si="802"/>
        <v>0</v>
      </c>
      <c r="M680" s="54">
        <f t="shared" si="820"/>
        <v>0</v>
      </c>
      <c r="N680" s="54">
        <f t="shared" si="821"/>
        <v>0</v>
      </c>
      <c r="O680" s="54">
        <f t="shared" ref="O680" si="842">N680</f>
        <v>0</v>
      </c>
      <c r="P680" s="54">
        <f t="shared" si="839"/>
        <v>0</v>
      </c>
      <c r="Q680" s="54">
        <f t="shared" si="804"/>
        <v>0</v>
      </c>
      <c r="R680" s="54">
        <f t="shared" si="805"/>
        <v>0</v>
      </c>
      <c r="S680" s="65">
        <f t="shared" si="837"/>
        <v>0</v>
      </c>
      <c r="T680" s="65">
        <f>IF(C680=A_Stammdaten!$B$9,$I680-D_SAV!$U680,HLOOKUP(A_Stammdaten!$B$9-1,$V$4:$AB$2004,ROW(C680)-3,FALSE)-$U680)</f>
        <v>0</v>
      </c>
      <c r="U680" s="65">
        <f>HLOOKUP(A_Stammdaten!$B$9,$V$4:$AB$2004,ROW(C680)-3,FALSE)</f>
        <v>0</v>
      </c>
      <c r="V680" s="65">
        <f t="shared" si="793"/>
        <v>0</v>
      </c>
      <c r="W680" s="65">
        <f t="shared" si="794"/>
        <v>0</v>
      </c>
      <c r="X680" s="65">
        <f t="shared" si="795"/>
        <v>0</v>
      </c>
      <c r="Y680" s="65">
        <f t="shared" si="796"/>
        <v>0</v>
      </c>
      <c r="Z680" s="65">
        <f t="shared" si="797"/>
        <v>0</v>
      </c>
      <c r="AA680" s="65">
        <f t="shared" si="798"/>
        <v>0</v>
      </c>
      <c r="AB680" s="65">
        <f t="shared" si="799"/>
        <v>0</v>
      </c>
    </row>
    <row r="681" spans="1:28" x14ac:dyDescent="0.25">
      <c r="A681" s="61"/>
      <c r="B681" s="49"/>
      <c r="C681" s="53"/>
      <c r="D681" s="51"/>
      <c r="E681" s="51"/>
      <c r="F681" s="51"/>
      <c r="G681" s="67">
        <f t="shared" si="800"/>
        <v>0</v>
      </c>
      <c r="H681" s="49"/>
      <c r="I681" s="67">
        <f t="shared" si="801"/>
        <v>0</v>
      </c>
      <c r="J681" s="66">
        <f>IF(ISBLANK($B681),0,VLOOKUP($B681,Listen!$A$2:$C$44,2,FALSE))</f>
        <v>0</v>
      </c>
      <c r="K681" s="66">
        <f>IF(ISBLANK($B681),0,VLOOKUP($B681,Listen!$A$2:$C$44,3,FALSE))</f>
        <v>0</v>
      </c>
      <c r="L681" s="54">
        <f t="shared" si="802"/>
        <v>0</v>
      </c>
      <c r="M681" s="54">
        <f t="shared" si="820"/>
        <v>0</v>
      </c>
      <c r="N681" s="54">
        <f t="shared" si="821"/>
        <v>0</v>
      </c>
      <c r="O681" s="54">
        <f t="shared" ref="O681" si="843">N681</f>
        <v>0</v>
      </c>
      <c r="P681" s="54">
        <f t="shared" si="839"/>
        <v>0</v>
      </c>
      <c r="Q681" s="54">
        <f t="shared" si="804"/>
        <v>0</v>
      </c>
      <c r="R681" s="54">
        <f t="shared" si="805"/>
        <v>0</v>
      </c>
      <c r="S681" s="65">
        <f t="shared" si="837"/>
        <v>0</v>
      </c>
      <c r="T681" s="65">
        <f>IF(C681=A_Stammdaten!$B$9,$I681-D_SAV!$U681,HLOOKUP(A_Stammdaten!$B$9-1,$V$4:$AB$2004,ROW(C681)-3,FALSE)-$U681)</f>
        <v>0</v>
      </c>
      <c r="U681" s="65">
        <f>HLOOKUP(A_Stammdaten!$B$9,$V$4:$AB$2004,ROW(C681)-3,FALSE)</f>
        <v>0</v>
      </c>
      <c r="V681" s="65">
        <f t="shared" si="793"/>
        <v>0</v>
      </c>
      <c r="W681" s="65">
        <f t="shared" si="794"/>
        <v>0</v>
      </c>
      <c r="X681" s="65">
        <f t="shared" si="795"/>
        <v>0</v>
      </c>
      <c r="Y681" s="65">
        <f t="shared" si="796"/>
        <v>0</v>
      </c>
      <c r="Z681" s="65">
        <f t="shared" si="797"/>
        <v>0</v>
      </c>
      <c r="AA681" s="65">
        <f t="shared" si="798"/>
        <v>0</v>
      </c>
      <c r="AB681" s="65">
        <f t="shared" si="799"/>
        <v>0</v>
      </c>
    </row>
    <row r="682" spans="1:28" x14ac:dyDescent="0.25">
      <c r="A682" s="61"/>
      <c r="B682" s="49"/>
      <c r="C682" s="53"/>
      <c r="D682" s="51"/>
      <c r="E682" s="51"/>
      <c r="F682" s="51"/>
      <c r="G682" s="67">
        <f t="shared" si="800"/>
        <v>0</v>
      </c>
      <c r="H682" s="49"/>
      <c r="I682" s="67">
        <f t="shared" si="801"/>
        <v>0</v>
      </c>
      <c r="J682" s="66">
        <f>IF(ISBLANK($B682),0,VLOOKUP($B682,Listen!$A$2:$C$44,2,FALSE))</f>
        <v>0</v>
      </c>
      <c r="K682" s="66">
        <f>IF(ISBLANK($B682),0,VLOOKUP($B682,Listen!$A$2:$C$44,3,FALSE))</f>
        <v>0</v>
      </c>
      <c r="L682" s="54">
        <f t="shared" si="802"/>
        <v>0</v>
      </c>
      <c r="M682" s="54">
        <f t="shared" si="820"/>
        <v>0</v>
      </c>
      <c r="N682" s="54">
        <f t="shared" si="821"/>
        <v>0</v>
      </c>
      <c r="O682" s="54">
        <f t="shared" ref="O682" si="844">N682</f>
        <v>0</v>
      </c>
      <c r="P682" s="54">
        <f t="shared" si="839"/>
        <v>0</v>
      </c>
      <c r="Q682" s="54">
        <f t="shared" si="804"/>
        <v>0</v>
      </c>
      <c r="R682" s="54">
        <f t="shared" si="805"/>
        <v>0</v>
      </c>
      <c r="S682" s="65">
        <f t="shared" si="837"/>
        <v>0</v>
      </c>
      <c r="T682" s="65">
        <f>IF(C682=A_Stammdaten!$B$9,$I682-D_SAV!$U682,HLOOKUP(A_Stammdaten!$B$9-1,$V$4:$AB$2004,ROW(C682)-3,FALSE)-$U682)</f>
        <v>0</v>
      </c>
      <c r="U682" s="65">
        <f>HLOOKUP(A_Stammdaten!$B$9,$V$4:$AB$2004,ROW(C682)-3,FALSE)</f>
        <v>0</v>
      </c>
      <c r="V682" s="65">
        <f t="shared" si="793"/>
        <v>0</v>
      </c>
      <c r="W682" s="65">
        <f t="shared" si="794"/>
        <v>0</v>
      </c>
      <c r="X682" s="65">
        <f t="shared" si="795"/>
        <v>0</v>
      </c>
      <c r="Y682" s="65">
        <f t="shared" si="796"/>
        <v>0</v>
      </c>
      <c r="Z682" s="65">
        <f t="shared" si="797"/>
        <v>0</v>
      </c>
      <c r="AA682" s="65">
        <f t="shared" si="798"/>
        <v>0</v>
      </c>
      <c r="AB682" s="65">
        <f t="shared" si="799"/>
        <v>0</v>
      </c>
    </row>
    <row r="683" spans="1:28" x14ac:dyDescent="0.25">
      <c r="A683" s="61"/>
      <c r="B683" s="49"/>
      <c r="C683" s="53"/>
      <c r="D683" s="51"/>
      <c r="E683" s="51"/>
      <c r="F683" s="51"/>
      <c r="G683" s="67">
        <f t="shared" si="800"/>
        <v>0</v>
      </c>
      <c r="H683" s="49"/>
      <c r="I683" s="67">
        <f t="shared" si="801"/>
        <v>0</v>
      </c>
      <c r="J683" s="66">
        <f>IF(ISBLANK($B683),0,VLOOKUP($B683,Listen!$A$2:$C$44,2,FALSE))</f>
        <v>0</v>
      </c>
      <c r="K683" s="66">
        <f>IF(ISBLANK($B683),0,VLOOKUP($B683,Listen!$A$2:$C$44,3,FALSE))</f>
        <v>0</v>
      </c>
      <c r="L683" s="54">
        <f t="shared" si="802"/>
        <v>0</v>
      </c>
      <c r="M683" s="54">
        <f t="shared" si="820"/>
        <v>0</v>
      </c>
      <c r="N683" s="54">
        <f t="shared" si="821"/>
        <v>0</v>
      </c>
      <c r="O683" s="54">
        <f t="shared" ref="O683" si="845">N683</f>
        <v>0</v>
      </c>
      <c r="P683" s="54">
        <f t="shared" si="839"/>
        <v>0</v>
      </c>
      <c r="Q683" s="54">
        <f t="shared" si="804"/>
        <v>0</v>
      </c>
      <c r="R683" s="54">
        <f t="shared" si="805"/>
        <v>0</v>
      </c>
      <c r="S683" s="65">
        <f t="shared" si="837"/>
        <v>0</v>
      </c>
      <c r="T683" s="65">
        <f>IF(C683=A_Stammdaten!$B$9,$I683-D_SAV!$U683,HLOOKUP(A_Stammdaten!$B$9-1,$V$4:$AB$2004,ROW(C683)-3,FALSE)-$U683)</f>
        <v>0</v>
      </c>
      <c r="U683" s="65">
        <f>HLOOKUP(A_Stammdaten!$B$9,$V$4:$AB$2004,ROW(C683)-3,FALSE)</f>
        <v>0</v>
      </c>
      <c r="V683" s="65">
        <f t="shared" si="793"/>
        <v>0</v>
      </c>
      <c r="W683" s="65">
        <f t="shared" si="794"/>
        <v>0</v>
      </c>
      <c r="X683" s="65">
        <f t="shared" si="795"/>
        <v>0</v>
      </c>
      <c r="Y683" s="65">
        <f t="shared" si="796"/>
        <v>0</v>
      </c>
      <c r="Z683" s="65">
        <f t="shared" si="797"/>
        <v>0</v>
      </c>
      <c r="AA683" s="65">
        <f t="shared" si="798"/>
        <v>0</v>
      </c>
      <c r="AB683" s="65">
        <f t="shared" si="799"/>
        <v>0</v>
      </c>
    </row>
    <row r="684" spans="1:28" x14ac:dyDescent="0.25">
      <c r="A684" s="61"/>
      <c r="B684" s="49"/>
      <c r="C684" s="53"/>
      <c r="D684" s="51"/>
      <c r="E684" s="51"/>
      <c r="F684" s="51"/>
      <c r="G684" s="67">
        <f t="shared" si="800"/>
        <v>0</v>
      </c>
      <c r="H684" s="49"/>
      <c r="I684" s="67">
        <f t="shared" si="801"/>
        <v>0</v>
      </c>
      <c r="J684" s="66">
        <f>IF(ISBLANK($B684),0,VLOOKUP($B684,Listen!$A$2:$C$44,2,FALSE))</f>
        <v>0</v>
      </c>
      <c r="K684" s="66">
        <f>IF(ISBLANK($B684),0,VLOOKUP($B684,Listen!$A$2:$C$44,3,FALSE))</f>
        <v>0</v>
      </c>
      <c r="L684" s="54">
        <f t="shared" si="802"/>
        <v>0</v>
      </c>
      <c r="M684" s="54">
        <f t="shared" si="820"/>
        <v>0</v>
      </c>
      <c r="N684" s="54">
        <f t="shared" si="821"/>
        <v>0</v>
      </c>
      <c r="O684" s="54">
        <f t="shared" ref="O684" si="846">N684</f>
        <v>0</v>
      </c>
      <c r="P684" s="54">
        <f t="shared" si="839"/>
        <v>0</v>
      </c>
      <c r="Q684" s="54">
        <f t="shared" si="804"/>
        <v>0</v>
      </c>
      <c r="R684" s="54">
        <f t="shared" si="805"/>
        <v>0</v>
      </c>
      <c r="S684" s="65">
        <f t="shared" si="837"/>
        <v>0</v>
      </c>
      <c r="T684" s="65">
        <f>IF(C684=A_Stammdaten!$B$9,$I684-D_SAV!$U684,HLOOKUP(A_Stammdaten!$B$9-1,$V$4:$AB$2004,ROW(C684)-3,FALSE)-$U684)</f>
        <v>0</v>
      </c>
      <c r="U684" s="65">
        <f>HLOOKUP(A_Stammdaten!$B$9,$V$4:$AB$2004,ROW(C684)-3,FALSE)</f>
        <v>0</v>
      </c>
      <c r="V684" s="65">
        <f t="shared" si="793"/>
        <v>0</v>
      </c>
      <c r="W684" s="65">
        <f t="shared" si="794"/>
        <v>0</v>
      </c>
      <c r="X684" s="65">
        <f t="shared" si="795"/>
        <v>0</v>
      </c>
      <c r="Y684" s="65">
        <f t="shared" si="796"/>
        <v>0</v>
      </c>
      <c r="Z684" s="65">
        <f t="shared" si="797"/>
        <v>0</v>
      </c>
      <c r="AA684" s="65">
        <f t="shared" si="798"/>
        <v>0</v>
      </c>
      <c r="AB684" s="65">
        <f t="shared" si="799"/>
        <v>0</v>
      </c>
    </row>
    <row r="685" spans="1:28" x14ac:dyDescent="0.25">
      <c r="A685" s="61"/>
      <c r="B685" s="49"/>
      <c r="C685" s="53"/>
      <c r="D685" s="51"/>
      <c r="E685" s="51"/>
      <c r="F685" s="51"/>
      <c r="G685" s="67">
        <f t="shared" si="800"/>
        <v>0</v>
      </c>
      <c r="H685" s="49"/>
      <c r="I685" s="67">
        <f t="shared" si="801"/>
        <v>0</v>
      </c>
      <c r="J685" s="66">
        <f>IF(ISBLANK($B685),0,VLOOKUP($B685,Listen!$A$2:$C$44,2,FALSE))</f>
        <v>0</v>
      </c>
      <c r="K685" s="66">
        <f>IF(ISBLANK($B685),0,VLOOKUP($B685,Listen!$A$2:$C$44,3,FALSE))</f>
        <v>0</v>
      </c>
      <c r="L685" s="54">
        <f t="shared" si="802"/>
        <v>0</v>
      </c>
      <c r="M685" s="54">
        <f t="shared" si="820"/>
        <v>0</v>
      </c>
      <c r="N685" s="54">
        <f t="shared" si="821"/>
        <v>0</v>
      </c>
      <c r="O685" s="54">
        <f t="shared" ref="O685" si="847">N685</f>
        <v>0</v>
      </c>
      <c r="P685" s="54">
        <f t="shared" si="839"/>
        <v>0</v>
      </c>
      <c r="Q685" s="54">
        <f t="shared" si="804"/>
        <v>0</v>
      </c>
      <c r="R685" s="54">
        <f t="shared" si="805"/>
        <v>0</v>
      </c>
      <c r="S685" s="65">
        <f t="shared" si="837"/>
        <v>0</v>
      </c>
      <c r="T685" s="65">
        <f>IF(C685=A_Stammdaten!$B$9,$I685-D_SAV!$U685,HLOOKUP(A_Stammdaten!$B$9-1,$V$4:$AB$2004,ROW(C685)-3,FALSE)-$U685)</f>
        <v>0</v>
      </c>
      <c r="U685" s="65">
        <f>HLOOKUP(A_Stammdaten!$B$9,$V$4:$AB$2004,ROW(C685)-3,FALSE)</f>
        <v>0</v>
      </c>
      <c r="V685" s="65">
        <f t="shared" si="793"/>
        <v>0</v>
      </c>
      <c r="W685" s="65">
        <f t="shared" si="794"/>
        <v>0</v>
      </c>
      <c r="X685" s="65">
        <f t="shared" si="795"/>
        <v>0</v>
      </c>
      <c r="Y685" s="65">
        <f t="shared" si="796"/>
        <v>0</v>
      </c>
      <c r="Z685" s="65">
        <f t="shared" si="797"/>
        <v>0</v>
      </c>
      <c r="AA685" s="65">
        <f t="shared" si="798"/>
        <v>0</v>
      </c>
      <c r="AB685" s="65">
        <f t="shared" si="799"/>
        <v>0</v>
      </c>
    </row>
    <row r="686" spans="1:28" x14ac:dyDescent="0.25">
      <c r="A686" s="61"/>
      <c r="B686" s="49"/>
      <c r="C686" s="53"/>
      <c r="D686" s="51"/>
      <c r="E686" s="51"/>
      <c r="F686" s="51"/>
      <c r="G686" s="67">
        <f t="shared" si="800"/>
        <v>0</v>
      </c>
      <c r="H686" s="49"/>
      <c r="I686" s="67">
        <f t="shared" si="801"/>
        <v>0</v>
      </c>
      <c r="J686" s="66">
        <f>IF(ISBLANK($B686),0,VLOOKUP($B686,Listen!$A$2:$C$44,2,FALSE))</f>
        <v>0</v>
      </c>
      <c r="K686" s="66">
        <f>IF(ISBLANK($B686),0,VLOOKUP($B686,Listen!$A$2:$C$44,3,FALSE))</f>
        <v>0</v>
      </c>
      <c r="L686" s="54">
        <f t="shared" si="802"/>
        <v>0</v>
      </c>
      <c r="M686" s="54">
        <f t="shared" si="820"/>
        <v>0</v>
      </c>
      <c r="N686" s="54">
        <f t="shared" si="821"/>
        <v>0</v>
      </c>
      <c r="O686" s="54">
        <f t="shared" ref="O686" si="848">N686</f>
        <v>0</v>
      </c>
      <c r="P686" s="54">
        <f t="shared" si="839"/>
        <v>0</v>
      </c>
      <c r="Q686" s="54">
        <f t="shared" si="804"/>
        <v>0</v>
      </c>
      <c r="R686" s="54">
        <f t="shared" si="805"/>
        <v>0</v>
      </c>
      <c r="S686" s="65">
        <f t="shared" si="837"/>
        <v>0</v>
      </c>
      <c r="T686" s="65">
        <f>IF(C686=A_Stammdaten!$B$9,$I686-D_SAV!$U686,HLOOKUP(A_Stammdaten!$B$9-1,$V$4:$AB$2004,ROW(C686)-3,FALSE)-$U686)</f>
        <v>0</v>
      </c>
      <c r="U686" s="65">
        <f>HLOOKUP(A_Stammdaten!$B$9,$V$4:$AB$2004,ROW(C686)-3,FALSE)</f>
        <v>0</v>
      </c>
      <c r="V686" s="65">
        <f t="shared" si="793"/>
        <v>0</v>
      </c>
      <c r="W686" s="65">
        <f t="shared" si="794"/>
        <v>0</v>
      </c>
      <c r="X686" s="65">
        <f t="shared" si="795"/>
        <v>0</v>
      </c>
      <c r="Y686" s="65">
        <f t="shared" si="796"/>
        <v>0</v>
      </c>
      <c r="Z686" s="65">
        <f t="shared" si="797"/>
        <v>0</v>
      </c>
      <c r="AA686" s="65">
        <f t="shared" si="798"/>
        <v>0</v>
      </c>
      <c r="AB686" s="65">
        <f t="shared" si="799"/>
        <v>0</v>
      </c>
    </row>
    <row r="687" spans="1:28" x14ac:dyDescent="0.25">
      <c r="A687" s="61"/>
      <c r="B687" s="49"/>
      <c r="C687" s="53"/>
      <c r="D687" s="51"/>
      <c r="E687" s="51"/>
      <c r="F687" s="51"/>
      <c r="G687" s="67">
        <f t="shared" si="800"/>
        <v>0</v>
      </c>
      <c r="H687" s="49"/>
      <c r="I687" s="67">
        <f t="shared" si="801"/>
        <v>0</v>
      </c>
      <c r="J687" s="66">
        <f>IF(ISBLANK($B687),0,VLOOKUP($B687,Listen!$A$2:$C$44,2,FALSE))</f>
        <v>0</v>
      </c>
      <c r="K687" s="66">
        <f>IF(ISBLANK($B687),0,VLOOKUP($B687,Listen!$A$2:$C$44,3,FALSE))</f>
        <v>0</v>
      </c>
      <c r="L687" s="54">
        <f t="shared" si="802"/>
        <v>0</v>
      </c>
      <c r="M687" s="54">
        <f t="shared" si="820"/>
        <v>0</v>
      </c>
      <c r="N687" s="54">
        <f t="shared" si="821"/>
        <v>0</v>
      </c>
      <c r="O687" s="54">
        <f t="shared" ref="O687" si="849">N687</f>
        <v>0</v>
      </c>
      <c r="P687" s="54">
        <f t="shared" si="839"/>
        <v>0</v>
      </c>
      <c r="Q687" s="54">
        <f t="shared" si="804"/>
        <v>0</v>
      </c>
      <c r="R687" s="54">
        <f t="shared" si="805"/>
        <v>0</v>
      </c>
      <c r="S687" s="65">
        <f t="shared" si="837"/>
        <v>0</v>
      </c>
      <c r="T687" s="65">
        <f>IF(C687=A_Stammdaten!$B$9,$I687-D_SAV!$U687,HLOOKUP(A_Stammdaten!$B$9-1,$V$4:$AB$2004,ROW(C687)-3,FALSE)-$U687)</f>
        <v>0</v>
      </c>
      <c r="U687" s="65">
        <f>HLOOKUP(A_Stammdaten!$B$9,$V$4:$AB$2004,ROW(C687)-3,FALSE)</f>
        <v>0</v>
      </c>
      <c r="V687" s="65">
        <f t="shared" si="793"/>
        <v>0</v>
      </c>
      <c r="W687" s="65">
        <f t="shared" si="794"/>
        <v>0</v>
      </c>
      <c r="X687" s="65">
        <f t="shared" si="795"/>
        <v>0</v>
      </c>
      <c r="Y687" s="65">
        <f t="shared" si="796"/>
        <v>0</v>
      </c>
      <c r="Z687" s="65">
        <f t="shared" si="797"/>
        <v>0</v>
      </c>
      <c r="AA687" s="65">
        <f t="shared" si="798"/>
        <v>0</v>
      </c>
      <c r="AB687" s="65">
        <f t="shared" si="799"/>
        <v>0</v>
      </c>
    </row>
    <row r="688" spans="1:28" x14ac:dyDescent="0.25">
      <c r="A688" s="61"/>
      <c r="B688" s="49"/>
      <c r="C688" s="53"/>
      <c r="D688" s="51"/>
      <c r="E688" s="51"/>
      <c r="F688" s="51"/>
      <c r="G688" s="67">
        <f t="shared" si="800"/>
        <v>0</v>
      </c>
      <c r="H688" s="49"/>
      <c r="I688" s="67">
        <f t="shared" si="801"/>
        <v>0</v>
      </c>
      <c r="J688" s="66">
        <f>IF(ISBLANK($B688),0,VLOOKUP($B688,Listen!$A$2:$C$44,2,FALSE))</f>
        <v>0</v>
      </c>
      <c r="K688" s="66">
        <f>IF(ISBLANK($B688),0,VLOOKUP($B688,Listen!$A$2:$C$44,3,FALSE))</f>
        <v>0</v>
      </c>
      <c r="L688" s="54">
        <f t="shared" si="802"/>
        <v>0</v>
      </c>
      <c r="M688" s="54">
        <f t="shared" si="820"/>
        <v>0</v>
      </c>
      <c r="N688" s="54">
        <f t="shared" si="821"/>
        <v>0</v>
      </c>
      <c r="O688" s="54">
        <f t="shared" ref="O688" si="850">N688</f>
        <v>0</v>
      </c>
      <c r="P688" s="54">
        <f t="shared" si="839"/>
        <v>0</v>
      </c>
      <c r="Q688" s="54">
        <f t="shared" si="804"/>
        <v>0</v>
      </c>
      <c r="R688" s="54">
        <f t="shared" si="805"/>
        <v>0</v>
      </c>
      <c r="S688" s="65">
        <f t="shared" si="837"/>
        <v>0</v>
      </c>
      <c r="T688" s="65">
        <f>IF(C688=A_Stammdaten!$B$9,$I688-D_SAV!$U688,HLOOKUP(A_Stammdaten!$B$9-1,$V$4:$AB$2004,ROW(C688)-3,FALSE)-$U688)</f>
        <v>0</v>
      </c>
      <c r="U688" s="65">
        <f>HLOOKUP(A_Stammdaten!$B$9,$V$4:$AB$2004,ROW(C688)-3,FALSE)</f>
        <v>0</v>
      </c>
      <c r="V688" s="65">
        <f t="shared" si="793"/>
        <v>0</v>
      </c>
      <c r="W688" s="65">
        <f t="shared" si="794"/>
        <v>0</v>
      </c>
      <c r="X688" s="65">
        <f t="shared" si="795"/>
        <v>0</v>
      </c>
      <c r="Y688" s="65">
        <f t="shared" si="796"/>
        <v>0</v>
      </c>
      <c r="Z688" s="65">
        <f t="shared" si="797"/>
        <v>0</v>
      </c>
      <c r="AA688" s="65">
        <f t="shared" si="798"/>
        <v>0</v>
      </c>
      <c r="AB688" s="65">
        <f t="shared" si="799"/>
        <v>0</v>
      </c>
    </row>
    <row r="689" spans="1:28" x14ac:dyDescent="0.25">
      <c r="A689" s="61"/>
      <c r="B689" s="49"/>
      <c r="C689" s="53"/>
      <c r="D689" s="51"/>
      <c r="E689" s="51"/>
      <c r="F689" s="51"/>
      <c r="G689" s="67">
        <f t="shared" si="800"/>
        <v>0</v>
      </c>
      <c r="H689" s="49"/>
      <c r="I689" s="67">
        <f t="shared" si="801"/>
        <v>0</v>
      </c>
      <c r="J689" s="66">
        <f>IF(ISBLANK($B689),0,VLOOKUP($B689,Listen!$A$2:$C$44,2,FALSE))</f>
        <v>0</v>
      </c>
      <c r="K689" s="66">
        <f>IF(ISBLANK($B689),0,VLOOKUP($B689,Listen!$A$2:$C$44,3,FALSE))</f>
        <v>0</v>
      </c>
      <c r="L689" s="54">
        <f t="shared" si="802"/>
        <v>0</v>
      </c>
      <c r="M689" s="54">
        <f t="shared" si="820"/>
        <v>0</v>
      </c>
      <c r="N689" s="54">
        <f t="shared" si="821"/>
        <v>0</v>
      </c>
      <c r="O689" s="54">
        <f t="shared" ref="O689" si="851">N689</f>
        <v>0</v>
      </c>
      <c r="P689" s="54">
        <f t="shared" si="839"/>
        <v>0</v>
      </c>
      <c r="Q689" s="54">
        <f t="shared" si="804"/>
        <v>0</v>
      </c>
      <c r="R689" s="54">
        <f t="shared" si="805"/>
        <v>0</v>
      </c>
      <c r="S689" s="65">
        <f t="shared" si="837"/>
        <v>0</v>
      </c>
      <c r="T689" s="65">
        <f>IF(C689=A_Stammdaten!$B$9,$I689-D_SAV!$U689,HLOOKUP(A_Stammdaten!$B$9-1,$V$4:$AB$2004,ROW(C689)-3,FALSE)-$U689)</f>
        <v>0</v>
      </c>
      <c r="U689" s="65">
        <f>HLOOKUP(A_Stammdaten!$B$9,$V$4:$AB$2004,ROW(C689)-3,FALSE)</f>
        <v>0</v>
      </c>
      <c r="V689" s="65">
        <f t="shared" si="793"/>
        <v>0</v>
      </c>
      <c r="W689" s="65">
        <f t="shared" si="794"/>
        <v>0</v>
      </c>
      <c r="X689" s="65">
        <f t="shared" si="795"/>
        <v>0</v>
      </c>
      <c r="Y689" s="65">
        <f t="shared" si="796"/>
        <v>0</v>
      </c>
      <c r="Z689" s="65">
        <f t="shared" si="797"/>
        <v>0</v>
      </c>
      <c r="AA689" s="65">
        <f t="shared" si="798"/>
        <v>0</v>
      </c>
      <c r="AB689" s="65">
        <f t="shared" si="799"/>
        <v>0</v>
      </c>
    </row>
    <row r="690" spans="1:28" x14ac:dyDescent="0.25">
      <c r="A690" s="61"/>
      <c r="B690" s="49"/>
      <c r="C690" s="53"/>
      <c r="D690" s="51"/>
      <c r="E690" s="51"/>
      <c r="F690" s="51"/>
      <c r="G690" s="67">
        <f t="shared" si="800"/>
        <v>0</v>
      </c>
      <c r="H690" s="49"/>
      <c r="I690" s="67">
        <f t="shared" si="801"/>
        <v>0</v>
      </c>
      <c r="J690" s="66">
        <f>IF(ISBLANK($B690),0,VLOOKUP($B690,Listen!$A$2:$C$44,2,FALSE))</f>
        <v>0</v>
      </c>
      <c r="K690" s="66">
        <f>IF(ISBLANK($B690),0,VLOOKUP($B690,Listen!$A$2:$C$44,3,FALSE))</f>
        <v>0</v>
      </c>
      <c r="L690" s="54">
        <f t="shared" si="802"/>
        <v>0</v>
      </c>
      <c r="M690" s="54">
        <f t="shared" si="820"/>
        <v>0</v>
      </c>
      <c r="N690" s="54">
        <f t="shared" si="821"/>
        <v>0</v>
      </c>
      <c r="O690" s="54">
        <f t="shared" ref="O690" si="852">N690</f>
        <v>0</v>
      </c>
      <c r="P690" s="54">
        <f t="shared" si="839"/>
        <v>0</v>
      </c>
      <c r="Q690" s="54">
        <f t="shared" si="804"/>
        <v>0</v>
      </c>
      <c r="R690" s="54">
        <f t="shared" si="805"/>
        <v>0</v>
      </c>
      <c r="S690" s="65">
        <f t="shared" si="837"/>
        <v>0</v>
      </c>
      <c r="T690" s="65">
        <f>IF(C690=A_Stammdaten!$B$9,$I690-D_SAV!$U690,HLOOKUP(A_Stammdaten!$B$9-1,$V$4:$AB$2004,ROW(C690)-3,FALSE)-$U690)</f>
        <v>0</v>
      </c>
      <c r="U690" s="65">
        <f>HLOOKUP(A_Stammdaten!$B$9,$V$4:$AB$2004,ROW(C690)-3,FALSE)</f>
        <v>0</v>
      </c>
      <c r="V690" s="65">
        <f t="shared" si="793"/>
        <v>0</v>
      </c>
      <c r="W690" s="65">
        <f t="shared" si="794"/>
        <v>0</v>
      </c>
      <c r="X690" s="65">
        <f t="shared" si="795"/>
        <v>0</v>
      </c>
      <c r="Y690" s="65">
        <f t="shared" si="796"/>
        <v>0</v>
      </c>
      <c r="Z690" s="65">
        <f t="shared" si="797"/>
        <v>0</v>
      </c>
      <c r="AA690" s="65">
        <f t="shared" si="798"/>
        <v>0</v>
      </c>
      <c r="AB690" s="65">
        <f t="shared" si="799"/>
        <v>0</v>
      </c>
    </row>
    <row r="691" spans="1:28" x14ac:dyDescent="0.25">
      <c r="A691" s="61"/>
      <c r="B691" s="49"/>
      <c r="C691" s="53"/>
      <c r="D691" s="51"/>
      <c r="E691" s="51"/>
      <c r="F691" s="51"/>
      <c r="G691" s="67">
        <f t="shared" si="800"/>
        <v>0</v>
      </c>
      <c r="H691" s="49"/>
      <c r="I691" s="67">
        <f t="shared" si="801"/>
        <v>0</v>
      </c>
      <c r="J691" s="66">
        <f>IF(ISBLANK($B691),0,VLOOKUP($B691,Listen!$A$2:$C$44,2,FALSE))</f>
        <v>0</v>
      </c>
      <c r="K691" s="66">
        <f>IF(ISBLANK($B691),0,VLOOKUP($B691,Listen!$A$2:$C$44,3,FALSE))</f>
        <v>0</v>
      </c>
      <c r="L691" s="54">
        <f t="shared" si="802"/>
        <v>0</v>
      </c>
      <c r="M691" s="54">
        <f t="shared" si="820"/>
        <v>0</v>
      </c>
      <c r="N691" s="54">
        <f t="shared" si="821"/>
        <v>0</v>
      </c>
      <c r="O691" s="54">
        <f t="shared" ref="O691" si="853">N691</f>
        <v>0</v>
      </c>
      <c r="P691" s="54">
        <f t="shared" si="839"/>
        <v>0</v>
      </c>
      <c r="Q691" s="54">
        <f t="shared" si="804"/>
        <v>0</v>
      </c>
      <c r="R691" s="54">
        <f t="shared" si="805"/>
        <v>0</v>
      </c>
      <c r="S691" s="65">
        <f t="shared" si="837"/>
        <v>0</v>
      </c>
      <c r="T691" s="65">
        <f>IF(C691=A_Stammdaten!$B$9,$I691-D_SAV!$U691,HLOOKUP(A_Stammdaten!$B$9-1,$V$4:$AB$2004,ROW(C691)-3,FALSE)-$U691)</f>
        <v>0</v>
      </c>
      <c r="U691" s="65">
        <f>HLOOKUP(A_Stammdaten!$B$9,$V$4:$AB$2004,ROW(C691)-3,FALSE)</f>
        <v>0</v>
      </c>
      <c r="V691" s="65">
        <f t="shared" si="793"/>
        <v>0</v>
      </c>
      <c r="W691" s="65">
        <f t="shared" si="794"/>
        <v>0</v>
      </c>
      <c r="X691" s="65">
        <f t="shared" si="795"/>
        <v>0</v>
      </c>
      <c r="Y691" s="65">
        <f t="shared" si="796"/>
        <v>0</v>
      </c>
      <c r="Z691" s="65">
        <f t="shared" si="797"/>
        <v>0</v>
      </c>
      <c r="AA691" s="65">
        <f t="shared" si="798"/>
        <v>0</v>
      </c>
      <c r="AB691" s="65">
        <f t="shared" si="799"/>
        <v>0</v>
      </c>
    </row>
    <row r="692" spans="1:28" x14ac:dyDescent="0.25">
      <c r="A692" s="61"/>
      <c r="B692" s="49"/>
      <c r="C692" s="53"/>
      <c r="D692" s="51"/>
      <c r="E692" s="51"/>
      <c r="F692" s="51"/>
      <c r="G692" s="67">
        <f t="shared" si="800"/>
        <v>0</v>
      </c>
      <c r="H692" s="49"/>
      <c r="I692" s="67">
        <f t="shared" si="801"/>
        <v>0</v>
      </c>
      <c r="J692" s="66">
        <f>IF(ISBLANK($B692),0,VLOOKUP($B692,Listen!$A$2:$C$44,2,FALSE))</f>
        <v>0</v>
      </c>
      <c r="K692" s="66">
        <f>IF(ISBLANK($B692),0,VLOOKUP($B692,Listen!$A$2:$C$44,3,FALSE))</f>
        <v>0</v>
      </c>
      <c r="L692" s="54">
        <f t="shared" si="802"/>
        <v>0</v>
      </c>
      <c r="M692" s="54">
        <f t="shared" si="820"/>
        <v>0</v>
      </c>
      <c r="N692" s="54">
        <f t="shared" si="821"/>
        <v>0</v>
      </c>
      <c r="O692" s="54">
        <f t="shared" ref="O692" si="854">N692</f>
        <v>0</v>
      </c>
      <c r="P692" s="54">
        <f t="shared" si="839"/>
        <v>0</v>
      </c>
      <c r="Q692" s="54">
        <f t="shared" si="804"/>
        <v>0</v>
      </c>
      <c r="R692" s="54">
        <f t="shared" si="805"/>
        <v>0</v>
      </c>
      <c r="S692" s="65">
        <f t="shared" si="837"/>
        <v>0</v>
      </c>
      <c r="T692" s="65">
        <f>IF(C692=A_Stammdaten!$B$9,$I692-D_SAV!$U692,HLOOKUP(A_Stammdaten!$B$9-1,$V$4:$AB$2004,ROW(C692)-3,FALSE)-$U692)</f>
        <v>0</v>
      </c>
      <c r="U692" s="65">
        <f>HLOOKUP(A_Stammdaten!$B$9,$V$4:$AB$2004,ROW(C692)-3,FALSE)</f>
        <v>0</v>
      </c>
      <c r="V692" s="65">
        <f t="shared" si="793"/>
        <v>0</v>
      </c>
      <c r="W692" s="65">
        <f t="shared" si="794"/>
        <v>0</v>
      </c>
      <c r="X692" s="65">
        <f t="shared" si="795"/>
        <v>0</v>
      </c>
      <c r="Y692" s="65">
        <f t="shared" si="796"/>
        <v>0</v>
      </c>
      <c r="Z692" s="65">
        <f t="shared" si="797"/>
        <v>0</v>
      </c>
      <c r="AA692" s="65">
        <f t="shared" si="798"/>
        <v>0</v>
      </c>
      <c r="AB692" s="65">
        <f t="shared" si="799"/>
        <v>0</v>
      </c>
    </row>
    <row r="693" spans="1:28" x14ac:dyDescent="0.25">
      <c r="A693" s="61"/>
      <c r="B693" s="49"/>
      <c r="C693" s="53"/>
      <c r="D693" s="51"/>
      <c r="E693" s="51"/>
      <c r="F693" s="51"/>
      <c r="G693" s="67">
        <f t="shared" si="800"/>
        <v>0</v>
      </c>
      <c r="H693" s="49"/>
      <c r="I693" s="67">
        <f t="shared" si="801"/>
        <v>0</v>
      </c>
      <c r="J693" s="66">
        <f>IF(ISBLANK($B693),0,VLOOKUP($B693,Listen!$A$2:$C$44,2,FALSE))</f>
        <v>0</v>
      </c>
      <c r="K693" s="66">
        <f>IF(ISBLANK($B693),0,VLOOKUP($B693,Listen!$A$2:$C$44,3,FALSE))</f>
        <v>0</v>
      </c>
      <c r="L693" s="54">
        <f t="shared" si="802"/>
        <v>0</v>
      </c>
      <c r="M693" s="54">
        <f t="shared" si="820"/>
        <v>0</v>
      </c>
      <c r="N693" s="54">
        <f t="shared" si="821"/>
        <v>0</v>
      </c>
      <c r="O693" s="54">
        <f t="shared" ref="O693:P708" si="855">N693</f>
        <v>0</v>
      </c>
      <c r="P693" s="54">
        <f t="shared" si="855"/>
        <v>0</v>
      </c>
      <c r="Q693" s="54">
        <f t="shared" si="804"/>
        <v>0</v>
      </c>
      <c r="R693" s="54">
        <f t="shared" si="805"/>
        <v>0</v>
      </c>
      <c r="S693" s="65">
        <f t="shared" si="837"/>
        <v>0</v>
      </c>
      <c r="T693" s="65">
        <f>IF(C693=A_Stammdaten!$B$9,$I693-D_SAV!$U693,HLOOKUP(A_Stammdaten!$B$9-1,$V$4:$AB$2004,ROW(C693)-3,FALSE)-$U693)</f>
        <v>0</v>
      </c>
      <c r="U693" s="65">
        <f>HLOOKUP(A_Stammdaten!$B$9,$V$4:$AB$2004,ROW(C693)-3,FALSE)</f>
        <v>0</v>
      </c>
      <c r="V693" s="65">
        <f t="shared" si="793"/>
        <v>0</v>
      </c>
      <c r="W693" s="65">
        <f t="shared" si="794"/>
        <v>0</v>
      </c>
      <c r="X693" s="65">
        <f t="shared" si="795"/>
        <v>0</v>
      </c>
      <c r="Y693" s="65">
        <f t="shared" si="796"/>
        <v>0</v>
      </c>
      <c r="Z693" s="65">
        <f t="shared" si="797"/>
        <v>0</v>
      </c>
      <c r="AA693" s="65">
        <f t="shared" si="798"/>
        <v>0</v>
      </c>
      <c r="AB693" s="65">
        <f t="shared" si="799"/>
        <v>0</v>
      </c>
    </row>
    <row r="694" spans="1:28" x14ac:dyDescent="0.25">
      <c r="A694" s="61"/>
      <c r="B694" s="49"/>
      <c r="C694" s="53"/>
      <c r="D694" s="51"/>
      <c r="E694" s="51"/>
      <c r="F694" s="51"/>
      <c r="G694" s="67">
        <f t="shared" si="800"/>
        <v>0</v>
      </c>
      <c r="H694" s="49"/>
      <c r="I694" s="67">
        <f t="shared" si="801"/>
        <v>0</v>
      </c>
      <c r="J694" s="66">
        <f>IF(ISBLANK($B694),0,VLOOKUP($B694,Listen!$A$2:$C$44,2,FALSE))</f>
        <v>0</v>
      </c>
      <c r="K694" s="66">
        <f>IF(ISBLANK($B694),0,VLOOKUP($B694,Listen!$A$2:$C$44,3,FALSE))</f>
        <v>0</v>
      </c>
      <c r="L694" s="54">
        <f t="shared" si="802"/>
        <v>0</v>
      </c>
      <c r="M694" s="54">
        <f t="shared" si="820"/>
        <v>0</v>
      </c>
      <c r="N694" s="54">
        <f t="shared" si="821"/>
        <v>0</v>
      </c>
      <c r="O694" s="54">
        <f t="shared" ref="O694" si="856">N694</f>
        <v>0</v>
      </c>
      <c r="P694" s="54">
        <f t="shared" si="855"/>
        <v>0</v>
      </c>
      <c r="Q694" s="54">
        <f t="shared" si="804"/>
        <v>0</v>
      </c>
      <c r="R694" s="54">
        <f t="shared" si="805"/>
        <v>0</v>
      </c>
      <c r="S694" s="65">
        <f t="shared" si="837"/>
        <v>0</v>
      </c>
      <c r="T694" s="65">
        <f>IF(C694=A_Stammdaten!$B$9,$I694-D_SAV!$U694,HLOOKUP(A_Stammdaten!$B$9-1,$V$4:$AB$2004,ROW(C694)-3,FALSE)-$U694)</f>
        <v>0</v>
      </c>
      <c r="U694" s="65">
        <f>HLOOKUP(A_Stammdaten!$B$9,$V$4:$AB$2004,ROW(C694)-3,FALSE)</f>
        <v>0</v>
      </c>
      <c r="V694" s="65">
        <f t="shared" si="793"/>
        <v>0</v>
      </c>
      <c r="W694" s="65">
        <f t="shared" si="794"/>
        <v>0</v>
      </c>
      <c r="X694" s="65">
        <f t="shared" si="795"/>
        <v>0</v>
      </c>
      <c r="Y694" s="65">
        <f t="shared" si="796"/>
        <v>0</v>
      </c>
      <c r="Z694" s="65">
        <f t="shared" si="797"/>
        <v>0</v>
      </c>
      <c r="AA694" s="65">
        <f t="shared" si="798"/>
        <v>0</v>
      </c>
      <c r="AB694" s="65">
        <f t="shared" si="799"/>
        <v>0</v>
      </c>
    </row>
    <row r="695" spans="1:28" x14ac:dyDescent="0.25">
      <c r="A695" s="61"/>
      <c r="B695" s="49"/>
      <c r="C695" s="53"/>
      <c r="D695" s="51"/>
      <c r="E695" s="51"/>
      <c r="F695" s="51"/>
      <c r="G695" s="67">
        <f t="shared" si="800"/>
        <v>0</v>
      </c>
      <c r="H695" s="49"/>
      <c r="I695" s="67">
        <f t="shared" si="801"/>
        <v>0</v>
      </c>
      <c r="J695" s="66">
        <f>IF(ISBLANK($B695),0,VLOOKUP($B695,Listen!$A$2:$C$44,2,FALSE))</f>
        <v>0</v>
      </c>
      <c r="K695" s="66">
        <f>IF(ISBLANK($B695),0,VLOOKUP($B695,Listen!$A$2:$C$44,3,FALSE))</f>
        <v>0</v>
      </c>
      <c r="L695" s="54">
        <f t="shared" si="802"/>
        <v>0</v>
      </c>
      <c r="M695" s="54">
        <f t="shared" si="820"/>
        <v>0</v>
      </c>
      <c r="N695" s="54">
        <f t="shared" si="821"/>
        <v>0</v>
      </c>
      <c r="O695" s="54">
        <f t="shared" ref="O695" si="857">N695</f>
        <v>0</v>
      </c>
      <c r="P695" s="54">
        <f t="shared" si="855"/>
        <v>0</v>
      </c>
      <c r="Q695" s="54">
        <f t="shared" si="804"/>
        <v>0</v>
      </c>
      <c r="R695" s="54">
        <f t="shared" si="805"/>
        <v>0</v>
      </c>
      <c r="S695" s="65">
        <f t="shared" si="837"/>
        <v>0</v>
      </c>
      <c r="T695" s="65">
        <f>IF(C695=A_Stammdaten!$B$9,$I695-D_SAV!$U695,HLOOKUP(A_Stammdaten!$B$9-1,$V$4:$AB$2004,ROW(C695)-3,FALSE)-$U695)</f>
        <v>0</v>
      </c>
      <c r="U695" s="65">
        <f>HLOOKUP(A_Stammdaten!$B$9,$V$4:$AB$2004,ROW(C695)-3,FALSE)</f>
        <v>0</v>
      </c>
      <c r="V695" s="65">
        <f t="shared" si="793"/>
        <v>0</v>
      </c>
      <c r="W695" s="65">
        <f t="shared" si="794"/>
        <v>0</v>
      </c>
      <c r="X695" s="65">
        <f t="shared" si="795"/>
        <v>0</v>
      </c>
      <c r="Y695" s="65">
        <f t="shared" si="796"/>
        <v>0</v>
      </c>
      <c r="Z695" s="65">
        <f t="shared" si="797"/>
        <v>0</v>
      </c>
      <c r="AA695" s="65">
        <f t="shared" si="798"/>
        <v>0</v>
      </c>
      <c r="AB695" s="65">
        <f t="shared" si="799"/>
        <v>0</v>
      </c>
    </row>
    <row r="696" spans="1:28" x14ac:dyDescent="0.25">
      <c r="A696" s="61"/>
      <c r="B696" s="49"/>
      <c r="C696" s="53"/>
      <c r="D696" s="51"/>
      <c r="E696" s="51"/>
      <c r="F696" s="51"/>
      <c r="G696" s="67">
        <f t="shared" si="800"/>
        <v>0</v>
      </c>
      <c r="H696" s="49"/>
      <c r="I696" s="67">
        <f t="shared" si="801"/>
        <v>0</v>
      </c>
      <c r="J696" s="66">
        <f>IF(ISBLANK($B696),0,VLOOKUP($B696,Listen!$A$2:$C$44,2,FALSE))</f>
        <v>0</v>
      </c>
      <c r="K696" s="66">
        <f>IF(ISBLANK($B696),0,VLOOKUP($B696,Listen!$A$2:$C$44,3,FALSE))</f>
        <v>0</v>
      </c>
      <c r="L696" s="54">
        <f t="shared" si="802"/>
        <v>0</v>
      </c>
      <c r="M696" s="54">
        <f t="shared" si="820"/>
        <v>0</v>
      </c>
      <c r="N696" s="54">
        <f t="shared" si="821"/>
        <v>0</v>
      </c>
      <c r="O696" s="54">
        <f t="shared" ref="O696" si="858">N696</f>
        <v>0</v>
      </c>
      <c r="P696" s="54">
        <f t="shared" si="855"/>
        <v>0</v>
      </c>
      <c r="Q696" s="54">
        <f t="shared" si="804"/>
        <v>0</v>
      </c>
      <c r="R696" s="54">
        <f t="shared" si="805"/>
        <v>0</v>
      </c>
      <c r="S696" s="65">
        <f t="shared" si="837"/>
        <v>0</v>
      </c>
      <c r="T696" s="65">
        <f>IF(C696=A_Stammdaten!$B$9,$I696-D_SAV!$U696,HLOOKUP(A_Stammdaten!$B$9-1,$V$4:$AB$2004,ROW(C696)-3,FALSE)-$U696)</f>
        <v>0</v>
      </c>
      <c r="U696" s="65">
        <f>HLOOKUP(A_Stammdaten!$B$9,$V$4:$AB$2004,ROW(C696)-3,FALSE)</f>
        <v>0</v>
      </c>
      <c r="V696" s="65">
        <f t="shared" si="793"/>
        <v>0</v>
      </c>
      <c r="W696" s="65">
        <f t="shared" si="794"/>
        <v>0</v>
      </c>
      <c r="X696" s="65">
        <f t="shared" si="795"/>
        <v>0</v>
      </c>
      <c r="Y696" s="65">
        <f t="shared" si="796"/>
        <v>0</v>
      </c>
      <c r="Z696" s="65">
        <f t="shared" si="797"/>
        <v>0</v>
      </c>
      <c r="AA696" s="65">
        <f t="shared" si="798"/>
        <v>0</v>
      </c>
      <c r="AB696" s="65">
        <f t="shared" si="799"/>
        <v>0</v>
      </c>
    </row>
    <row r="697" spans="1:28" x14ac:dyDescent="0.25">
      <c r="A697" s="61"/>
      <c r="B697" s="49"/>
      <c r="C697" s="53"/>
      <c r="D697" s="51"/>
      <c r="E697" s="51"/>
      <c r="F697" s="51"/>
      <c r="G697" s="67">
        <f t="shared" si="800"/>
        <v>0</v>
      </c>
      <c r="H697" s="49"/>
      <c r="I697" s="67">
        <f t="shared" si="801"/>
        <v>0</v>
      </c>
      <c r="J697" s="66">
        <f>IF(ISBLANK($B697),0,VLOOKUP($B697,Listen!$A$2:$C$44,2,FALSE))</f>
        <v>0</v>
      </c>
      <c r="K697" s="66">
        <f>IF(ISBLANK($B697),0,VLOOKUP($B697,Listen!$A$2:$C$44,3,FALSE))</f>
        <v>0</v>
      </c>
      <c r="L697" s="54">
        <f t="shared" si="802"/>
        <v>0</v>
      </c>
      <c r="M697" s="54">
        <f t="shared" si="820"/>
        <v>0</v>
      </c>
      <c r="N697" s="54">
        <f t="shared" si="821"/>
        <v>0</v>
      </c>
      <c r="O697" s="54">
        <f t="shared" ref="O697" si="859">N697</f>
        <v>0</v>
      </c>
      <c r="P697" s="54">
        <f t="shared" si="855"/>
        <v>0</v>
      </c>
      <c r="Q697" s="54">
        <f t="shared" si="804"/>
        <v>0</v>
      </c>
      <c r="R697" s="54">
        <f t="shared" si="805"/>
        <v>0</v>
      </c>
      <c r="S697" s="65">
        <f t="shared" si="837"/>
        <v>0</v>
      </c>
      <c r="T697" s="65">
        <f>IF(C697=A_Stammdaten!$B$9,$I697-D_SAV!$U697,HLOOKUP(A_Stammdaten!$B$9-1,$V$4:$AB$2004,ROW(C697)-3,FALSE)-$U697)</f>
        <v>0</v>
      </c>
      <c r="U697" s="65">
        <f>HLOOKUP(A_Stammdaten!$B$9,$V$4:$AB$2004,ROW(C697)-3,FALSE)</f>
        <v>0</v>
      </c>
      <c r="V697" s="65">
        <f t="shared" si="793"/>
        <v>0</v>
      </c>
      <c r="W697" s="65">
        <f t="shared" si="794"/>
        <v>0</v>
      </c>
      <c r="X697" s="65">
        <f t="shared" si="795"/>
        <v>0</v>
      </c>
      <c r="Y697" s="65">
        <f t="shared" si="796"/>
        <v>0</v>
      </c>
      <c r="Z697" s="65">
        <f t="shared" si="797"/>
        <v>0</v>
      </c>
      <c r="AA697" s="65">
        <f t="shared" si="798"/>
        <v>0</v>
      </c>
      <c r="AB697" s="65">
        <f t="shared" si="799"/>
        <v>0</v>
      </c>
    </row>
    <row r="698" spans="1:28" x14ac:dyDescent="0.25">
      <c r="A698" s="61"/>
      <c r="B698" s="49"/>
      <c r="C698" s="53"/>
      <c r="D698" s="51"/>
      <c r="E698" s="51"/>
      <c r="F698" s="51"/>
      <c r="G698" s="67">
        <f t="shared" si="800"/>
        <v>0</v>
      </c>
      <c r="H698" s="49"/>
      <c r="I698" s="67">
        <f t="shared" si="801"/>
        <v>0</v>
      </c>
      <c r="J698" s="66">
        <f>IF(ISBLANK($B698),0,VLOOKUP($B698,Listen!$A$2:$C$44,2,FALSE))</f>
        <v>0</v>
      </c>
      <c r="K698" s="66">
        <f>IF(ISBLANK($B698),0,VLOOKUP($B698,Listen!$A$2:$C$44,3,FALSE))</f>
        <v>0</v>
      </c>
      <c r="L698" s="54">
        <f t="shared" si="802"/>
        <v>0</v>
      </c>
      <c r="M698" s="54">
        <f t="shared" si="820"/>
        <v>0</v>
      </c>
      <c r="N698" s="54">
        <f t="shared" si="821"/>
        <v>0</v>
      </c>
      <c r="O698" s="54">
        <f t="shared" ref="O698" si="860">N698</f>
        <v>0</v>
      </c>
      <c r="P698" s="54">
        <f t="shared" si="855"/>
        <v>0</v>
      </c>
      <c r="Q698" s="54">
        <f t="shared" si="804"/>
        <v>0</v>
      </c>
      <c r="R698" s="54">
        <f t="shared" si="805"/>
        <v>0</v>
      </c>
      <c r="S698" s="65">
        <f t="shared" si="837"/>
        <v>0</v>
      </c>
      <c r="T698" s="65">
        <f>IF(C698=A_Stammdaten!$B$9,$I698-D_SAV!$U698,HLOOKUP(A_Stammdaten!$B$9-1,$V$4:$AB$2004,ROW(C698)-3,FALSE)-$U698)</f>
        <v>0</v>
      </c>
      <c r="U698" s="65">
        <f>HLOOKUP(A_Stammdaten!$B$9,$V$4:$AB$2004,ROW(C698)-3,FALSE)</f>
        <v>0</v>
      </c>
      <c r="V698" s="65">
        <f t="shared" si="793"/>
        <v>0</v>
      </c>
      <c r="W698" s="65">
        <f t="shared" si="794"/>
        <v>0</v>
      </c>
      <c r="X698" s="65">
        <f t="shared" si="795"/>
        <v>0</v>
      </c>
      <c r="Y698" s="65">
        <f t="shared" si="796"/>
        <v>0</v>
      </c>
      <c r="Z698" s="65">
        <f t="shared" si="797"/>
        <v>0</v>
      </c>
      <c r="AA698" s="65">
        <f t="shared" si="798"/>
        <v>0</v>
      </c>
      <c r="AB698" s="65">
        <f t="shared" si="799"/>
        <v>0</v>
      </c>
    </row>
    <row r="699" spans="1:28" x14ac:dyDescent="0.25">
      <c r="A699" s="61"/>
      <c r="B699" s="49"/>
      <c r="C699" s="53"/>
      <c r="D699" s="51"/>
      <c r="E699" s="51"/>
      <c r="F699" s="51"/>
      <c r="G699" s="67">
        <f t="shared" si="800"/>
        <v>0</v>
      </c>
      <c r="H699" s="49"/>
      <c r="I699" s="67">
        <f t="shared" si="801"/>
        <v>0</v>
      </c>
      <c r="J699" s="66">
        <f>IF(ISBLANK($B699),0,VLOOKUP($B699,Listen!$A$2:$C$44,2,FALSE))</f>
        <v>0</v>
      </c>
      <c r="K699" s="66">
        <f>IF(ISBLANK($B699),0,VLOOKUP($B699,Listen!$A$2:$C$44,3,FALSE))</f>
        <v>0</v>
      </c>
      <c r="L699" s="54">
        <f t="shared" si="802"/>
        <v>0</v>
      </c>
      <c r="M699" s="54">
        <f t="shared" si="820"/>
        <v>0</v>
      </c>
      <c r="N699" s="54">
        <f t="shared" si="821"/>
        <v>0</v>
      </c>
      <c r="O699" s="54">
        <f t="shared" ref="O699" si="861">N699</f>
        <v>0</v>
      </c>
      <c r="P699" s="54">
        <f t="shared" si="855"/>
        <v>0</v>
      </c>
      <c r="Q699" s="54">
        <f t="shared" si="804"/>
        <v>0</v>
      </c>
      <c r="R699" s="54">
        <f t="shared" si="805"/>
        <v>0</v>
      </c>
      <c r="S699" s="65">
        <f t="shared" si="837"/>
        <v>0</v>
      </c>
      <c r="T699" s="65">
        <f>IF(C699=A_Stammdaten!$B$9,$I699-D_SAV!$U699,HLOOKUP(A_Stammdaten!$B$9-1,$V$4:$AB$2004,ROW(C699)-3,FALSE)-$U699)</f>
        <v>0</v>
      </c>
      <c r="U699" s="65">
        <f>HLOOKUP(A_Stammdaten!$B$9,$V$4:$AB$2004,ROW(C699)-3,FALSE)</f>
        <v>0</v>
      </c>
      <c r="V699" s="65">
        <f t="shared" si="793"/>
        <v>0</v>
      </c>
      <c r="W699" s="65">
        <f t="shared" si="794"/>
        <v>0</v>
      </c>
      <c r="X699" s="65">
        <f t="shared" si="795"/>
        <v>0</v>
      </c>
      <c r="Y699" s="65">
        <f t="shared" si="796"/>
        <v>0</v>
      </c>
      <c r="Z699" s="65">
        <f t="shared" si="797"/>
        <v>0</v>
      </c>
      <c r="AA699" s="65">
        <f t="shared" si="798"/>
        <v>0</v>
      </c>
      <c r="AB699" s="65">
        <f t="shared" si="799"/>
        <v>0</v>
      </c>
    </row>
    <row r="700" spans="1:28" x14ac:dyDescent="0.25">
      <c r="A700" s="61"/>
      <c r="B700" s="49"/>
      <c r="C700" s="53"/>
      <c r="D700" s="51"/>
      <c r="E700" s="51"/>
      <c r="F700" s="51"/>
      <c r="G700" s="67">
        <f t="shared" si="800"/>
        <v>0</v>
      </c>
      <c r="H700" s="49"/>
      <c r="I700" s="67">
        <f t="shared" si="801"/>
        <v>0</v>
      </c>
      <c r="J700" s="66">
        <f>IF(ISBLANK($B700),0,VLOOKUP($B700,Listen!$A$2:$C$44,2,FALSE))</f>
        <v>0</v>
      </c>
      <c r="K700" s="66">
        <f>IF(ISBLANK($B700),0,VLOOKUP($B700,Listen!$A$2:$C$44,3,FALSE))</f>
        <v>0</v>
      </c>
      <c r="L700" s="54">
        <f t="shared" si="802"/>
        <v>0</v>
      </c>
      <c r="M700" s="54">
        <f t="shared" si="820"/>
        <v>0</v>
      </c>
      <c r="N700" s="54">
        <f t="shared" si="821"/>
        <v>0</v>
      </c>
      <c r="O700" s="54">
        <f t="shared" ref="O700" si="862">N700</f>
        <v>0</v>
      </c>
      <c r="P700" s="54">
        <f t="shared" si="855"/>
        <v>0</v>
      </c>
      <c r="Q700" s="54">
        <f t="shared" si="804"/>
        <v>0</v>
      </c>
      <c r="R700" s="54">
        <f t="shared" si="805"/>
        <v>0</v>
      </c>
      <c r="S700" s="65">
        <f t="shared" si="837"/>
        <v>0</v>
      </c>
      <c r="T700" s="65">
        <f>IF(C700=A_Stammdaten!$B$9,$I700-D_SAV!$U700,HLOOKUP(A_Stammdaten!$B$9-1,$V$4:$AB$2004,ROW(C700)-3,FALSE)-$U700)</f>
        <v>0</v>
      </c>
      <c r="U700" s="65">
        <f>HLOOKUP(A_Stammdaten!$B$9,$V$4:$AB$2004,ROW(C700)-3,FALSE)</f>
        <v>0</v>
      </c>
      <c r="V700" s="65">
        <f t="shared" si="793"/>
        <v>0</v>
      </c>
      <c r="W700" s="65">
        <f t="shared" si="794"/>
        <v>0</v>
      </c>
      <c r="X700" s="65">
        <f t="shared" si="795"/>
        <v>0</v>
      </c>
      <c r="Y700" s="65">
        <f t="shared" si="796"/>
        <v>0</v>
      </c>
      <c r="Z700" s="65">
        <f t="shared" si="797"/>
        <v>0</v>
      </c>
      <c r="AA700" s="65">
        <f t="shared" si="798"/>
        <v>0</v>
      </c>
      <c r="AB700" s="65">
        <f t="shared" si="799"/>
        <v>0</v>
      </c>
    </row>
    <row r="701" spans="1:28" x14ac:dyDescent="0.25">
      <c r="A701" s="61"/>
      <c r="B701" s="49"/>
      <c r="C701" s="53"/>
      <c r="D701" s="51"/>
      <c r="E701" s="51"/>
      <c r="F701" s="51"/>
      <c r="G701" s="67">
        <f t="shared" si="800"/>
        <v>0</v>
      </c>
      <c r="H701" s="49"/>
      <c r="I701" s="67">
        <f t="shared" si="801"/>
        <v>0</v>
      </c>
      <c r="J701" s="66">
        <f>IF(ISBLANK($B701),0,VLOOKUP($B701,Listen!$A$2:$C$44,2,FALSE))</f>
        <v>0</v>
      </c>
      <c r="K701" s="66">
        <f>IF(ISBLANK($B701),0,VLOOKUP($B701,Listen!$A$2:$C$44,3,FALSE))</f>
        <v>0</v>
      </c>
      <c r="L701" s="54">
        <f t="shared" si="802"/>
        <v>0</v>
      </c>
      <c r="M701" s="54">
        <f t="shared" si="820"/>
        <v>0</v>
      </c>
      <c r="N701" s="54">
        <f t="shared" si="821"/>
        <v>0</v>
      </c>
      <c r="O701" s="54">
        <f t="shared" ref="O701" si="863">N701</f>
        <v>0</v>
      </c>
      <c r="P701" s="54">
        <f t="shared" si="855"/>
        <v>0</v>
      </c>
      <c r="Q701" s="54">
        <f t="shared" si="804"/>
        <v>0</v>
      </c>
      <c r="R701" s="54">
        <f t="shared" si="805"/>
        <v>0</v>
      </c>
      <c r="S701" s="65">
        <f t="shared" si="837"/>
        <v>0</v>
      </c>
      <c r="T701" s="65">
        <f>IF(C701=A_Stammdaten!$B$9,$I701-D_SAV!$U701,HLOOKUP(A_Stammdaten!$B$9-1,$V$4:$AB$2004,ROW(C701)-3,FALSE)-$U701)</f>
        <v>0</v>
      </c>
      <c r="U701" s="65">
        <f>HLOOKUP(A_Stammdaten!$B$9,$V$4:$AB$2004,ROW(C701)-3,FALSE)</f>
        <v>0</v>
      </c>
      <c r="V701" s="65">
        <f t="shared" si="793"/>
        <v>0</v>
      </c>
      <c r="W701" s="65">
        <f t="shared" si="794"/>
        <v>0</v>
      </c>
      <c r="X701" s="65">
        <f t="shared" si="795"/>
        <v>0</v>
      </c>
      <c r="Y701" s="65">
        <f t="shared" si="796"/>
        <v>0</v>
      </c>
      <c r="Z701" s="65">
        <f t="shared" si="797"/>
        <v>0</v>
      </c>
      <c r="AA701" s="65">
        <f t="shared" si="798"/>
        <v>0</v>
      </c>
      <c r="AB701" s="65">
        <f t="shared" si="799"/>
        <v>0</v>
      </c>
    </row>
    <row r="702" spans="1:28" x14ac:dyDescent="0.25">
      <c r="A702" s="61"/>
      <c r="B702" s="49"/>
      <c r="C702" s="53"/>
      <c r="D702" s="51"/>
      <c r="E702" s="51"/>
      <c r="F702" s="51"/>
      <c r="G702" s="67">
        <f t="shared" si="800"/>
        <v>0</v>
      </c>
      <c r="H702" s="49"/>
      <c r="I702" s="67">
        <f t="shared" si="801"/>
        <v>0</v>
      </c>
      <c r="J702" s="66">
        <f>IF(ISBLANK($B702),0,VLOOKUP($B702,Listen!$A$2:$C$44,2,FALSE))</f>
        <v>0</v>
      </c>
      <c r="K702" s="66">
        <f>IF(ISBLANK($B702),0,VLOOKUP($B702,Listen!$A$2:$C$44,3,FALSE))</f>
        <v>0</v>
      </c>
      <c r="L702" s="54">
        <f t="shared" si="802"/>
        <v>0</v>
      </c>
      <c r="M702" s="54">
        <f t="shared" si="820"/>
        <v>0</v>
      </c>
      <c r="N702" s="54">
        <f t="shared" si="821"/>
        <v>0</v>
      </c>
      <c r="O702" s="54">
        <f t="shared" ref="O702" si="864">N702</f>
        <v>0</v>
      </c>
      <c r="P702" s="54">
        <f t="shared" si="855"/>
        <v>0</v>
      </c>
      <c r="Q702" s="54">
        <f t="shared" si="804"/>
        <v>0</v>
      </c>
      <c r="R702" s="54">
        <f t="shared" si="805"/>
        <v>0</v>
      </c>
      <c r="S702" s="65">
        <f t="shared" si="837"/>
        <v>0</v>
      </c>
      <c r="T702" s="65">
        <f>IF(C702=A_Stammdaten!$B$9,$I702-D_SAV!$U702,HLOOKUP(A_Stammdaten!$B$9-1,$V$4:$AB$2004,ROW(C702)-3,FALSE)-$U702)</f>
        <v>0</v>
      </c>
      <c r="U702" s="65">
        <f>HLOOKUP(A_Stammdaten!$B$9,$V$4:$AB$2004,ROW(C702)-3,FALSE)</f>
        <v>0</v>
      </c>
      <c r="V702" s="65">
        <f t="shared" si="793"/>
        <v>0</v>
      </c>
      <c r="W702" s="65">
        <f t="shared" si="794"/>
        <v>0</v>
      </c>
      <c r="X702" s="65">
        <f t="shared" si="795"/>
        <v>0</v>
      </c>
      <c r="Y702" s="65">
        <f t="shared" si="796"/>
        <v>0</v>
      </c>
      <c r="Z702" s="65">
        <f t="shared" si="797"/>
        <v>0</v>
      </c>
      <c r="AA702" s="65">
        <f t="shared" si="798"/>
        <v>0</v>
      </c>
      <c r="AB702" s="65">
        <f t="shared" si="799"/>
        <v>0</v>
      </c>
    </row>
    <row r="703" spans="1:28" x14ac:dyDescent="0.25">
      <c r="A703" s="61"/>
      <c r="B703" s="49"/>
      <c r="C703" s="53"/>
      <c r="D703" s="51"/>
      <c r="E703" s="51"/>
      <c r="F703" s="51"/>
      <c r="G703" s="67">
        <f t="shared" si="800"/>
        <v>0</v>
      </c>
      <c r="H703" s="49"/>
      <c r="I703" s="67">
        <f t="shared" si="801"/>
        <v>0</v>
      </c>
      <c r="J703" s="66">
        <f>IF(ISBLANK($B703),0,VLOOKUP($B703,Listen!$A$2:$C$44,2,FALSE))</f>
        <v>0</v>
      </c>
      <c r="K703" s="66">
        <f>IF(ISBLANK($B703),0,VLOOKUP($B703,Listen!$A$2:$C$44,3,FALSE))</f>
        <v>0</v>
      </c>
      <c r="L703" s="54">
        <f t="shared" si="802"/>
        <v>0</v>
      </c>
      <c r="M703" s="54">
        <f t="shared" si="820"/>
        <v>0</v>
      </c>
      <c r="N703" s="54">
        <f t="shared" si="821"/>
        <v>0</v>
      </c>
      <c r="O703" s="54">
        <f t="shared" ref="O703" si="865">N703</f>
        <v>0</v>
      </c>
      <c r="P703" s="54">
        <f t="shared" si="855"/>
        <v>0</v>
      </c>
      <c r="Q703" s="54">
        <f t="shared" si="804"/>
        <v>0</v>
      </c>
      <c r="R703" s="54">
        <f t="shared" si="805"/>
        <v>0</v>
      </c>
      <c r="S703" s="65">
        <f t="shared" si="837"/>
        <v>0</v>
      </c>
      <c r="T703" s="65">
        <f>IF(C703=A_Stammdaten!$B$9,$I703-D_SAV!$U703,HLOOKUP(A_Stammdaten!$B$9-1,$V$4:$AB$2004,ROW(C703)-3,FALSE)-$U703)</f>
        <v>0</v>
      </c>
      <c r="U703" s="65">
        <f>HLOOKUP(A_Stammdaten!$B$9,$V$4:$AB$2004,ROW(C703)-3,FALSE)</f>
        <v>0</v>
      </c>
      <c r="V703" s="65">
        <f t="shared" si="793"/>
        <v>0</v>
      </c>
      <c r="W703" s="65">
        <f t="shared" si="794"/>
        <v>0</v>
      </c>
      <c r="X703" s="65">
        <f t="shared" si="795"/>
        <v>0</v>
      </c>
      <c r="Y703" s="65">
        <f t="shared" si="796"/>
        <v>0</v>
      </c>
      <c r="Z703" s="65">
        <f t="shared" si="797"/>
        <v>0</v>
      </c>
      <c r="AA703" s="65">
        <f t="shared" si="798"/>
        <v>0</v>
      </c>
      <c r="AB703" s="65">
        <f t="shared" si="799"/>
        <v>0</v>
      </c>
    </row>
    <row r="704" spans="1:28" x14ac:dyDescent="0.25">
      <c r="A704" s="61"/>
      <c r="B704" s="49"/>
      <c r="C704" s="53"/>
      <c r="D704" s="51"/>
      <c r="E704" s="51"/>
      <c r="F704" s="51"/>
      <c r="G704" s="67">
        <f t="shared" si="800"/>
        <v>0</v>
      </c>
      <c r="H704" s="49"/>
      <c r="I704" s="67">
        <f t="shared" si="801"/>
        <v>0</v>
      </c>
      <c r="J704" s="66">
        <f>IF(ISBLANK($B704),0,VLOOKUP($B704,Listen!$A$2:$C$44,2,FALSE))</f>
        <v>0</v>
      </c>
      <c r="K704" s="66">
        <f>IF(ISBLANK($B704),0,VLOOKUP($B704,Listen!$A$2:$C$44,3,FALSE))</f>
        <v>0</v>
      </c>
      <c r="L704" s="54">
        <f t="shared" si="802"/>
        <v>0</v>
      </c>
      <c r="M704" s="54">
        <f t="shared" si="820"/>
        <v>0</v>
      </c>
      <c r="N704" s="54">
        <f t="shared" si="821"/>
        <v>0</v>
      </c>
      <c r="O704" s="54">
        <f t="shared" ref="O704" si="866">N704</f>
        <v>0</v>
      </c>
      <c r="P704" s="54">
        <f t="shared" si="855"/>
        <v>0</v>
      </c>
      <c r="Q704" s="54">
        <f t="shared" si="804"/>
        <v>0</v>
      </c>
      <c r="R704" s="54">
        <f t="shared" si="805"/>
        <v>0</v>
      </c>
      <c r="S704" s="65">
        <f t="shared" si="837"/>
        <v>0</v>
      </c>
      <c r="T704" s="65">
        <f>IF(C704=A_Stammdaten!$B$9,$I704-D_SAV!$U704,HLOOKUP(A_Stammdaten!$B$9-1,$V$4:$AB$2004,ROW(C704)-3,FALSE)-$U704)</f>
        <v>0</v>
      </c>
      <c r="U704" s="65">
        <f>HLOOKUP(A_Stammdaten!$B$9,$V$4:$AB$2004,ROW(C704)-3,FALSE)</f>
        <v>0</v>
      </c>
      <c r="V704" s="65">
        <f t="shared" si="793"/>
        <v>0</v>
      </c>
      <c r="W704" s="65">
        <f t="shared" si="794"/>
        <v>0</v>
      </c>
      <c r="X704" s="65">
        <f t="shared" si="795"/>
        <v>0</v>
      </c>
      <c r="Y704" s="65">
        <f t="shared" si="796"/>
        <v>0</v>
      </c>
      <c r="Z704" s="65">
        <f t="shared" si="797"/>
        <v>0</v>
      </c>
      <c r="AA704" s="65">
        <f t="shared" si="798"/>
        <v>0</v>
      </c>
      <c r="AB704" s="65">
        <f t="shared" si="799"/>
        <v>0</v>
      </c>
    </row>
    <row r="705" spans="1:28" x14ac:dyDescent="0.25">
      <c r="A705" s="61"/>
      <c r="B705" s="49"/>
      <c r="C705" s="53"/>
      <c r="D705" s="51"/>
      <c r="E705" s="51"/>
      <c r="F705" s="51"/>
      <c r="G705" s="67">
        <f t="shared" si="800"/>
        <v>0</v>
      </c>
      <c r="H705" s="49"/>
      <c r="I705" s="67">
        <f t="shared" si="801"/>
        <v>0</v>
      </c>
      <c r="J705" s="66">
        <f>IF(ISBLANK($B705),0,VLOOKUP($B705,Listen!$A$2:$C$44,2,FALSE))</f>
        <v>0</v>
      </c>
      <c r="K705" s="66">
        <f>IF(ISBLANK($B705),0,VLOOKUP($B705,Listen!$A$2:$C$44,3,FALSE))</f>
        <v>0</v>
      </c>
      <c r="L705" s="54">
        <f t="shared" si="802"/>
        <v>0</v>
      </c>
      <c r="M705" s="54">
        <f t="shared" si="820"/>
        <v>0</v>
      </c>
      <c r="N705" s="54">
        <f t="shared" si="821"/>
        <v>0</v>
      </c>
      <c r="O705" s="54">
        <f t="shared" ref="O705" si="867">N705</f>
        <v>0</v>
      </c>
      <c r="P705" s="54">
        <f t="shared" si="855"/>
        <v>0</v>
      </c>
      <c r="Q705" s="54">
        <f t="shared" si="804"/>
        <v>0</v>
      </c>
      <c r="R705" s="54">
        <f t="shared" si="805"/>
        <v>0</v>
      </c>
      <c r="S705" s="65">
        <f t="shared" si="837"/>
        <v>0</v>
      </c>
      <c r="T705" s="65">
        <f>IF(C705=A_Stammdaten!$B$9,$I705-D_SAV!$U705,HLOOKUP(A_Stammdaten!$B$9-1,$V$4:$AB$2004,ROW(C705)-3,FALSE)-$U705)</f>
        <v>0</v>
      </c>
      <c r="U705" s="65">
        <f>HLOOKUP(A_Stammdaten!$B$9,$V$4:$AB$2004,ROW(C705)-3,FALSE)</f>
        <v>0</v>
      </c>
      <c r="V705" s="65">
        <f t="shared" si="793"/>
        <v>0</v>
      </c>
      <c r="W705" s="65">
        <f t="shared" si="794"/>
        <v>0</v>
      </c>
      <c r="X705" s="65">
        <f t="shared" si="795"/>
        <v>0</v>
      </c>
      <c r="Y705" s="65">
        <f t="shared" si="796"/>
        <v>0</v>
      </c>
      <c r="Z705" s="65">
        <f t="shared" si="797"/>
        <v>0</v>
      </c>
      <c r="AA705" s="65">
        <f t="shared" si="798"/>
        <v>0</v>
      </c>
      <c r="AB705" s="65">
        <f t="shared" si="799"/>
        <v>0</v>
      </c>
    </row>
    <row r="706" spans="1:28" x14ac:dyDescent="0.25">
      <c r="A706" s="61"/>
      <c r="B706" s="49"/>
      <c r="C706" s="53"/>
      <c r="D706" s="51"/>
      <c r="E706" s="51"/>
      <c r="F706" s="51"/>
      <c r="G706" s="67">
        <f t="shared" si="800"/>
        <v>0</v>
      </c>
      <c r="H706" s="49"/>
      <c r="I706" s="67">
        <f t="shared" si="801"/>
        <v>0</v>
      </c>
      <c r="J706" s="66">
        <f>IF(ISBLANK($B706),0,VLOOKUP($B706,Listen!$A$2:$C$44,2,FALSE))</f>
        <v>0</v>
      </c>
      <c r="K706" s="66">
        <f>IF(ISBLANK($B706),0,VLOOKUP($B706,Listen!$A$2:$C$44,3,FALSE))</f>
        <v>0</v>
      </c>
      <c r="L706" s="54">
        <f t="shared" si="802"/>
        <v>0</v>
      </c>
      <c r="M706" s="54">
        <f t="shared" si="820"/>
        <v>0</v>
      </c>
      <c r="N706" s="54">
        <f t="shared" si="821"/>
        <v>0</v>
      </c>
      <c r="O706" s="54">
        <f t="shared" ref="O706" si="868">N706</f>
        <v>0</v>
      </c>
      <c r="P706" s="54">
        <f t="shared" si="855"/>
        <v>0</v>
      </c>
      <c r="Q706" s="54">
        <f t="shared" si="804"/>
        <v>0</v>
      </c>
      <c r="R706" s="54">
        <f t="shared" si="805"/>
        <v>0</v>
      </c>
      <c r="S706" s="65">
        <f t="shared" si="837"/>
        <v>0</v>
      </c>
      <c r="T706" s="65">
        <f>IF(C706=A_Stammdaten!$B$9,$I706-D_SAV!$U706,HLOOKUP(A_Stammdaten!$B$9-1,$V$4:$AB$2004,ROW(C706)-3,FALSE)-$U706)</f>
        <v>0</v>
      </c>
      <c r="U706" s="65">
        <f>HLOOKUP(A_Stammdaten!$B$9,$V$4:$AB$2004,ROW(C706)-3,FALSE)</f>
        <v>0</v>
      </c>
      <c r="V706" s="65">
        <f t="shared" si="793"/>
        <v>0</v>
      </c>
      <c r="W706" s="65">
        <f t="shared" si="794"/>
        <v>0</v>
      </c>
      <c r="X706" s="65">
        <f t="shared" si="795"/>
        <v>0</v>
      </c>
      <c r="Y706" s="65">
        <f t="shared" si="796"/>
        <v>0</v>
      </c>
      <c r="Z706" s="65">
        <f t="shared" si="797"/>
        <v>0</v>
      </c>
      <c r="AA706" s="65">
        <f t="shared" si="798"/>
        <v>0</v>
      </c>
      <c r="AB706" s="65">
        <f t="shared" si="799"/>
        <v>0</v>
      </c>
    </row>
    <row r="707" spans="1:28" x14ac:dyDescent="0.25">
      <c r="A707" s="61"/>
      <c r="B707" s="49"/>
      <c r="C707" s="53"/>
      <c r="D707" s="51"/>
      <c r="E707" s="51"/>
      <c r="F707" s="51"/>
      <c r="G707" s="67">
        <f t="shared" si="800"/>
        <v>0</v>
      </c>
      <c r="H707" s="49"/>
      <c r="I707" s="67">
        <f t="shared" si="801"/>
        <v>0</v>
      </c>
      <c r="J707" s="66">
        <f>IF(ISBLANK($B707),0,VLOOKUP($B707,Listen!$A$2:$C$44,2,FALSE))</f>
        <v>0</v>
      </c>
      <c r="K707" s="66">
        <f>IF(ISBLANK($B707),0,VLOOKUP($B707,Listen!$A$2:$C$44,3,FALSE))</f>
        <v>0</v>
      </c>
      <c r="L707" s="54">
        <f t="shared" si="802"/>
        <v>0</v>
      </c>
      <c r="M707" s="54">
        <f t="shared" si="820"/>
        <v>0</v>
      </c>
      <c r="N707" s="54">
        <f t="shared" si="821"/>
        <v>0</v>
      </c>
      <c r="O707" s="54">
        <f t="shared" ref="O707" si="869">N707</f>
        <v>0</v>
      </c>
      <c r="P707" s="54">
        <f t="shared" si="855"/>
        <v>0</v>
      </c>
      <c r="Q707" s="54">
        <f t="shared" si="804"/>
        <v>0</v>
      </c>
      <c r="R707" s="54">
        <f t="shared" si="805"/>
        <v>0</v>
      </c>
      <c r="S707" s="65">
        <f t="shared" si="837"/>
        <v>0</v>
      </c>
      <c r="T707" s="65">
        <f>IF(C707=A_Stammdaten!$B$9,$I707-D_SAV!$U707,HLOOKUP(A_Stammdaten!$B$9-1,$V$4:$AB$2004,ROW(C707)-3,FALSE)-$U707)</f>
        <v>0</v>
      </c>
      <c r="U707" s="65">
        <f>HLOOKUP(A_Stammdaten!$B$9,$V$4:$AB$2004,ROW(C707)-3,FALSE)</f>
        <v>0</v>
      </c>
      <c r="V707" s="65">
        <f t="shared" si="793"/>
        <v>0</v>
      </c>
      <c r="W707" s="65">
        <f t="shared" si="794"/>
        <v>0</v>
      </c>
      <c r="X707" s="65">
        <f t="shared" si="795"/>
        <v>0</v>
      </c>
      <c r="Y707" s="65">
        <f t="shared" si="796"/>
        <v>0</v>
      </c>
      <c r="Z707" s="65">
        <f t="shared" si="797"/>
        <v>0</v>
      </c>
      <c r="AA707" s="65">
        <f t="shared" si="798"/>
        <v>0</v>
      </c>
      <c r="AB707" s="65">
        <f t="shared" si="799"/>
        <v>0</v>
      </c>
    </row>
    <row r="708" spans="1:28" x14ac:dyDescent="0.25">
      <c r="A708" s="61"/>
      <c r="B708" s="49"/>
      <c r="C708" s="53"/>
      <c r="D708" s="51"/>
      <c r="E708" s="51"/>
      <c r="F708" s="51"/>
      <c r="G708" s="67">
        <f t="shared" si="800"/>
        <v>0</v>
      </c>
      <c r="H708" s="49"/>
      <c r="I708" s="67">
        <f t="shared" si="801"/>
        <v>0</v>
      </c>
      <c r="J708" s="66">
        <f>IF(ISBLANK($B708),0,VLOOKUP($B708,Listen!$A$2:$C$44,2,FALSE))</f>
        <v>0</v>
      </c>
      <c r="K708" s="66">
        <f>IF(ISBLANK($B708),0,VLOOKUP($B708,Listen!$A$2:$C$44,3,FALSE))</f>
        <v>0</v>
      </c>
      <c r="L708" s="54">
        <f t="shared" si="802"/>
        <v>0</v>
      </c>
      <c r="M708" s="54">
        <f t="shared" si="820"/>
        <v>0</v>
      </c>
      <c r="N708" s="54">
        <f t="shared" si="821"/>
        <v>0</v>
      </c>
      <c r="O708" s="54">
        <f t="shared" ref="O708" si="870">N708</f>
        <v>0</v>
      </c>
      <c r="P708" s="54">
        <f t="shared" si="855"/>
        <v>0</v>
      </c>
      <c r="Q708" s="54">
        <f t="shared" si="804"/>
        <v>0</v>
      </c>
      <c r="R708" s="54">
        <f t="shared" si="805"/>
        <v>0</v>
      </c>
      <c r="S708" s="65">
        <f t="shared" si="837"/>
        <v>0</v>
      </c>
      <c r="T708" s="65">
        <f>IF(C708=A_Stammdaten!$B$9,$I708-D_SAV!$U708,HLOOKUP(A_Stammdaten!$B$9-1,$V$4:$AB$2004,ROW(C708)-3,FALSE)-$U708)</f>
        <v>0</v>
      </c>
      <c r="U708" s="65">
        <f>HLOOKUP(A_Stammdaten!$B$9,$V$4:$AB$2004,ROW(C708)-3,FALSE)</f>
        <v>0</v>
      </c>
      <c r="V708" s="65">
        <f t="shared" si="793"/>
        <v>0</v>
      </c>
      <c r="W708" s="65">
        <f t="shared" si="794"/>
        <v>0</v>
      </c>
      <c r="X708" s="65">
        <f t="shared" si="795"/>
        <v>0</v>
      </c>
      <c r="Y708" s="65">
        <f t="shared" si="796"/>
        <v>0</v>
      </c>
      <c r="Z708" s="65">
        <f t="shared" si="797"/>
        <v>0</v>
      </c>
      <c r="AA708" s="65">
        <f t="shared" si="798"/>
        <v>0</v>
      </c>
      <c r="AB708" s="65">
        <f t="shared" si="799"/>
        <v>0</v>
      </c>
    </row>
    <row r="709" spans="1:28" x14ac:dyDescent="0.25">
      <c r="A709" s="61"/>
      <c r="B709" s="49"/>
      <c r="C709" s="53"/>
      <c r="D709" s="51"/>
      <c r="E709" s="51"/>
      <c r="F709" s="51"/>
      <c r="G709" s="67">
        <f t="shared" si="800"/>
        <v>0</v>
      </c>
      <c r="H709" s="49"/>
      <c r="I709" s="67">
        <f t="shared" si="801"/>
        <v>0</v>
      </c>
      <c r="J709" s="66">
        <f>IF(ISBLANK($B709),0,VLOOKUP($B709,Listen!$A$2:$C$44,2,FALSE))</f>
        <v>0</v>
      </c>
      <c r="K709" s="66">
        <f>IF(ISBLANK($B709),0,VLOOKUP($B709,Listen!$A$2:$C$44,3,FALSE))</f>
        <v>0</v>
      </c>
      <c r="L709" s="54">
        <f t="shared" si="802"/>
        <v>0</v>
      </c>
      <c r="M709" s="54">
        <f t="shared" si="820"/>
        <v>0</v>
      </c>
      <c r="N709" s="54">
        <f t="shared" si="821"/>
        <v>0</v>
      </c>
      <c r="O709" s="54">
        <f t="shared" ref="O709:P724" si="871">N709</f>
        <v>0</v>
      </c>
      <c r="P709" s="54">
        <f t="shared" si="871"/>
        <v>0</v>
      </c>
      <c r="Q709" s="54">
        <f t="shared" si="804"/>
        <v>0</v>
      </c>
      <c r="R709" s="54">
        <f t="shared" si="805"/>
        <v>0</v>
      </c>
      <c r="S709" s="65">
        <f t="shared" si="837"/>
        <v>0</v>
      </c>
      <c r="T709" s="65">
        <f>IF(C709=A_Stammdaten!$B$9,$I709-D_SAV!$U709,HLOOKUP(A_Stammdaten!$B$9-1,$V$4:$AB$2004,ROW(C709)-3,FALSE)-$U709)</f>
        <v>0</v>
      </c>
      <c r="U709" s="65">
        <f>HLOOKUP(A_Stammdaten!$B$9,$V$4:$AB$2004,ROW(C709)-3,FALSE)</f>
        <v>0</v>
      </c>
      <c r="V709" s="65">
        <f t="shared" ref="V709:V772" si="872">IF(OR($C709=0,$I709=0),0,IF($C709&lt;=V$4,$I709-$I709/L709*(V$4-$C709+1),0))</f>
        <v>0</v>
      </c>
      <c r="W709" s="65">
        <f t="shared" ref="W709:W772" si="873">IF(OR($C709=0,$I709=0,M709-(W$4-$C709)=0),0,IF($C709&lt;W$4,V709-V709/(M709-(W$4-$C709)),IF($C709=W$4,$I709-$I709/M709,0)))</f>
        <v>0</v>
      </c>
      <c r="X709" s="65">
        <f t="shared" ref="X709:X772" si="874">IF(OR($C709=0,$I709=0,N709-(X$4-$C709)=0),0,IF($C709&lt;X$4,W709-W709/(N709-(X$4-$C709)),IF($C709=X$4,$I709-$I709/N709,0)))</f>
        <v>0</v>
      </c>
      <c r="Y709" s="65">
        <f t="shared" ref="Y709:Y772" si="875">IF(OR($C709=0,$I709=0,O709-(Y$4-$C709)=0),0,IF($C709&lt;Y$4,X709-X709/(O709-(Y$4-$C709)),IF($C709=Y$4,$I709-$I709/O709,0)))</f>
        <v>0</v>
      </c>
      <c r="Z709" s="65">
        <f t="shared" ref="Z709:Z772" si="876">IF(OR($C709=0,$I709=0,P709-(Z$4-$C709)=0),0,IF($C709&lt;Z$4,Y709-Y709/(P709-(Z$4-$C709)),IF($C709=Z$4,$I709-$I709/P709,0)))</f>
        <v>0</v>
      </c>
      <c r="AA709" s="65">
        <f t="shared" ref="AA709:AA772" si="877">IF(OR($C709=0,$I709=0,Q709-(AA$4-$C709)=0),0,IF($C709&lt;AA$4,Z709-Z709/(Q709-(AA$4-$C709)),IF($C709=AA$4,$I709-$I709/Q709,0)))</f>
        <v>0</v>
      </c>
      <c r="AB709" s="65">
        <f t="shared" ref="AB709:AB772" si="878">IF(OR($C709=0,$I709=0,R709-(AB$4-$C709)=0),0,IF($C709&lt;AB$4,AA709-AA709/(R709-(AB$4-$C709)),IF($C709=AB$4,$I709-$I709/R709,0)))</f>
        <v>0</v>
      </c>
    </row>
    <row r="710" spans="1:28" x14ac:dyDescent="0.25">
      <c r="A710" s="61"/>
      <c r="B710" s="49"/>
      <c r="C710" s="53"/>
      <c r="D710" s="51"/>
      <c r="E710" s="51"/>
      <c r="F710" s="51"/>
      <c r="G710" s="67">
        <f t="shared" ref="G710:G773" si="879">D710+E710-F710</f>
        <v>0</v>
      </c>
      <c r="H710" s="49"/>
      <c r="I710" s="67">
        <f t="shared" ref="I710:I773" si="880">G710-H710</f>
        <v>0</v>
      </c>
      <c r="J710" s="66">
        <f>IF(ISBLANK($B710),0,VLOOKUP($B710,Listen!$A$2:$C$44,2,FALSE))</f>
        <v>0</v>
      </c>
      <c r="K710" s="66">
        <f>IF(ISBLANK($B710),0,VLOOKUP($B710,Listen!$A$2:$C$44,3,FALSE))</f>
        <v>0</v>
      </c>
      <c r="L710" s="54">
        <f t="shared" ref="L710:L773" si="881">$J710</f>
        <v>0</v>
      </c>
      <c r="M710" s="54">
        <f t="shared" si="820"/>
        <v>0</v>
      </c>
      <c r="N710" s="54">
        <f t="shared" si="821"/>
        <v>0</v>
      </c>
      <c r="O710" s="54">
        <f t="shared" ref="O710" si="882">N710</f>
        <v>0</v>
      </c>
      <c r="P710" s="54">
        <f t="shared" si="871"/>
        <v>0</v>
      </c>
      <c r="Q710" s="54">
        <f t="shared" ref="Q710:Q773" si="883">P710</f>
        <v>0</v>
      </c>
      <c r="R710" s="54">
        <f t="shared" ref="R710:R773" si="884">Q710</f>
        <v>0</v>
      </c>
      <c r="S710" s="65">
        <f t="shared" si="837"/>
        <v>0</v>
      </c>
      <c r="T710" s="65">
        <f>IF(C710=A_Stammdaten!$B$9,$I710-D_SAV!$U710,HLOOKUP(A_Stammdaten!$B$9-1,$V$4:$AB$2004,ROW(C710)-3,FALSE)-$U710)</f>
        <v>0</v>
      </c>
      <c r="U710" s="65">
        <f>HLOOKUP(A_Stammdaten!$B$9,$V$4:$AB$2004,ROW(C710)-3,FALSE)</f>
        <v>0</v>
      </c>
      <c r="V710" s="65">
        <f t="shared" si="872"/>
        <v>0</v>
      </c>
      <c r="W710" s="65">
        <f t="shared" si="873"/>
        <v>0</v>
      </c>
      <c r="X710" s="65">
        <f t="shared" si="874"/>
        <v>0</v>
      </c>
      <c r="Y710" s="65">
        <f t="shared" si="875"/>
        <v>0</v>
      </c>
      <c r="Z710" s="65">
        <f t="shared" si="876"/>
        <v>0</v>
      </c>
      <c r="AA710" s="65">
        <f t="shared" si="877"/>
        <v>0</v>
      </c>
      <c r="AB710" s="65">
        <f t="shared" si="878"/>
        <v>0</v>
      </c>
    </row>
    <row r="711" spans="1:28" x14ac:dyDescent="0.25">
      <c r="A711" s="61"/>
      <c r="B711" s="49"/>
      <c r="C711" s="53"/>
      <c r="D711" s="51"/>
      <c r="E711" s="51"/>
      <c r="F711" s="51"/>
      <c r="G711" s="67">
        <f t="shared" si="879"/>
        <v>0</v>
      </c>
      <c r="H711" s="49"/>
      <c r="I711" s="67">
        <f t="shared" si="880"/>
        <v>0</v>
      </c>
      <c r="J711" s="66">
        <f>IF(ISBLANK($B711),0,VLOOKUP($B711,Listen!$A$2:$C$44,2,FALSE))</f>
        <v>0</v>
      </c>
      <c r="K711" s="66">
        <f>IF(ISBLANK($B711),0,VLOOKUP($B711,Listen!$A$2:$C$44,3,FALSE))</f>
        <v>0</v>
      </c>
      <c r="L711" s="54">
        <f t="shared" si="881"/>
        <v>0</v>
      </c>
      <c r="M711" s="54">
        <f t="shared" si="820"/>
        <v>0</v>
      </c>
      <c r="N711" s="54">
        <f t="shared" si="821"/>
        <v>0</v>
      </c>
      <c r="O711" s="54">
        <f t="shared" ref="O711" si="885">N711</f>
        <v>0</v>
      </c>
      <c r="P711" s="54">
        <f t="shared" si="871"/>
        <v>0</v>
      </c>
      <c r="Q711" s="54">
        <f t="shared" si="883"/>
        <v>0</v>
      </c>
      <c r="R711" s="54">
        <f t="shared" si="884"/>
        <v>0</v>
      </c>
      <c r="S711" s="65">
        <f t="shared" si="837"/>
        <v>0</v>
      </c>
      <c r="T711" s="65">
        <f>IF(C711=A_Stammdaten!$B$9,$I711-D_SAV!$U711,HLOOKUP(A_Stammdaten!$B$9-1,$V$4:$AB$2004,ROW(C711)-3,FALSE)-$U711)</f>
        <v>0</v>
      </c>
      <c r="U711" s="65">
        <f>HLOOKUP(A_Stammdaten!$B$9,$V$4:$AB$2004,ROW(C711)-3,FALSE)</f>
        <v>0</v>
      </c>
      <c r="V711" s="65">
        <f t="shared" si="872"/>
        <v>0</v>
      </c>
      <c r="W711" s="65">
        <f t="shared" si="873"/>
        <v>0</v>
      </c>
      <c r="X711" s="65">
        <f t="shared" si="874"/>
        <v>0</v>
      </c>
      <c r="Y711" s="65">
        <f t="shared" si="875"/>
        <v>0</v>
      </c>
      <c r="Z711" s="65">
        <f t="shared" si="876"/>
        <v>0</v>
      </c>
      <c r="AA711" s="65">
        <f t="shared" si="877"/>
        <v>0</v>
      </c>
      <c r="AB711" s="65">
        <f t="shared" si="878"/>
        <v>0</v>
      </c>
    </row>
    <row r="712" spans="1:28" x14ac:dyDescent="0.25">
      <c r="A712" s="61"/>
      <c r="B712" s="49"/>
      <c r="C712" s="53"/>
      <c r="D712" s="51"/>
      <c r="E712" s="51"/>
      <c r="F712" s="51"/>
      <c r="G712" s="67">
        <f t="shared" si="879"/>
        <v>0</v>
      </c>
      <c r="H712" s="49"/>
      <c r="I712" s="67">
        <f t="shared" si="880"/>
        <v>0</v>
      </c>
      <c r="J712" s="66">
        <f>IF(ISBLANK($B712),0,VLOOKUP($B712,Listen!$A$2:$C$44,2,FALSE))</f>
        <v>0</v>
      </c>
      <c r="K712" s="66">
        <f>IF(ISBLANK($B712),0,VLOOKUP($B712,Listen!$A$2:$C$44,3,FALSE))</f>
        <v>0</v>
      </c>
      <c r="L712" s="54">
        <f t="shared" si="881"/>
        <v>0</v>
      </c>
      <c r="M712" s="54">
        <f t="shared" si="820"/>
        <v>0</v>
      </c>
      <c r="N712" s="54">
        <f t="shared" si="821"/>
        <v>0</v>
      </c>
      <c r="O712" s="54">
        <f t="shared" ref="O712" si="886">N712</f>
        <v>0</v>
      </c>
      <c r="P712" s="54">
        <f t="shared" si="871"/>
        <v>0</v>
      </c>
      <c r="Q712" s="54">
        <f t="shared" si="883"/>
        <v>0</v>
      </c>
      <c r="R712" s="54">
        <f t="shared" si="884"/>
        <v>0</v>
      </c>
      <c r="S712" s="65">
        <f t="shared" si="837"/>
        <v>0</v>
      </c>
      <c r="T712" s="65">
        <f>IF(C712=A_Stammdaten!$B$9,$I712-D_SAV!$U712,HLOOKUP(A_Stammdaten!$B$9-1,$V$4:$AB$2004,ROW(C712)-3,FALSE)-$U712)</f>
        <v>0</v>
      </c>
      <c r="U712" s="65">
        <f>HLOOKUP(A_Stammdaten!$B$9,$V$4:$AB$2004,ROW(C712)-3,FALSE)</f>
        <v>0</v>
      </c>
      <c r="V712" s="65">
        <f t="shared" si="872"/>
        <v>0</v>
      </c>
      <c r="W712" s="65">
        <f t="shared" si="873"/>
        <v>0</v>
      </c>
      <c r="X712" s="65">
        <f t="shared" si="874"/>
        <v>0</v>
      </c>
      <c r="Y712" s="65">
        <f t="shared" si="875"/>
        <v>0</v>
      </c>
      <c r="Z712" s="65">
        <f t="shared" si="876"/>
        <v>0</v>
      </c>
      <c r="AA712" s="65">
        <f t="shared" si="877"/>
        <v>0</v>
      </c>
      <c r="AB712" s="65">
        <f t="shared" si="878"/>
        <v>0</v>
      </c>
    </row>
    <row r="713" spans="1:28" x14ac:dyDescent="0.25">
      <c r="A713" s="61"/>
      <c r="B713" s="49"/>
      <c r="C713" s="53"/>
      <c r="D713" s="51"/>
      <c r="E713" s="51"/>
      <c r="F713" s="51"/>
      <c r="G713" s="67">
        <f t="shared" si="879"/>
        <v>0</v>
      </c>
      <c r="H713" s="49"/>
      <c r="I713" s="67">
        <f t="shared" si="880"/>
        <v>0</v>
      </c>
      <c r="J713" s="66">
        <f>IF(ISBLANK($B713),0,VLOOKUP($B713,Listen!$A$2:$C$44,2,FALSE))</f>
        <v>0</v>
      </c>
      <c r="K713" s="66">
        <f>IF(ISBLANK($B713),0,VLOOKUP($B713,Listen!$A$2:$C$44,3,FALSE))</f>
        <v>0</v>
      </c>
      <c r="L713" s="54">
        <f t="shared" si="881"/>
        <v>0</v>
      </c>
      <c r="M713" s="54">
        <f t="shared" si="820"/>
        <v>0</v>
      </c>
      <c r="N713" s="54">
        <f t="shared" si="821"/>
        <v>0</v>
      </c>
      <c r="O713" s="54">
        <f t="shared" ref="O713" si="887">N713</f>
        <v>0</v>
      </c>
      <c r="P713" s="54">
        <f t="shared" si="871"/>
        <v>0</v>
      </c>
      <c r="Q713" s="54">
        <f t="shared" si="883"/>
        <v>0</v>
      </c>
      <c r="R713" s="54">
        <f t="shared" si="884"/>
        <v>0</v>
      </c>
      <c r="S713" s="65">
        <f t="shared" si="837"/>
        <v>0</v>
      </c>
      <c r="T713" s="65">
        <f>IF(C713=A_Stammdaten!$B$9,$I713-D_SAV!$U713,HLOOKUP(A_Stammdaten!$B$9-1,$V$4:$AB$2004,ROW(C713)-3,FALSE)-$U713)</f>
        <v>0</v>
      </c>
      <c r="U713" s="65">
        <f>HLOOKUP(A_Stammdaten!$B$9,$V$4:$AB$2004,ROW(C713)-3,FALSE)</f>
        <v>0</v>
      </c>
      <c r="V713" s="65">
        <f t="shared" si="872"/>
        <v>0</v>
      </c>
      <c r="W713" s="65">
        <f t="shared" si="873"/>
        <v>0</v>
      </c>
      <c r="X713" s="65">
        <f t="shared" si="874"/>
        <v>0</v>
      </c>
      <c r="Y713" s="65">
        <f t="shared" si="875"/>
        <v>0</v>
      </c>
      <c r="Z713" s="65">
        <f t="shared" si="876"/>
        <v>0</v>
      </c>
      <c r="AA713" s="65">
        <f t="shared" si="877"/>
        <v>0</v>
      </c>
      <c r="AB713" s="65">
        <f t="shared" si="878"/>
        <v>0</v>
      </c>
    </row>
    <row r="714" spans="1:28" x14ac:dyDescent="0.25">
      <c r="A714" s="61"/>
      <c r="B714" s="49"/>
      <c r="C714" s="53"/>
      <c r="D714" s="51"/>
      <c r="E714" s="51"/>
      <c r="F714" s="51"/>
      <c r="G714" s="67">
        <f t="shared" si="879"/>
        <v>0</v>
      </c>
      <c r="H714" s="49"/>
      <c r="I714" s="67">
        <f t="shared" si="880"/>
        <v>0</v>
      </c>
      <c r="J714" s="66">
        <f>IF(ISBLANK($B714),0,VLOOKUP($B714,Listen!$A$2:$C$44,2,FALSE))</f>
        <v>0</v>
      </c>
      <c r="K714" s="66">
        <f>IF(ISBLANK($B714),0,VLOOKUP($B714,Listen!$A$2:$C$44,3,FALSE))</f>
        <v>0</v>
      </c>
      <c r="L714" s="54">
        <f t="shared" si="881"/>
        <v>0</v>
      </c>
      <c r="M714" s="54">
        <f t="shared" si="820"/>
        <v>0</v>
      </c>
      <c r="N714" s="54">
        <f t="shared" si="821"/>
        <v>0</v>
      </c>
      <c r="O714" s="54">
        <f t="shared" ref="O714" si="888">N714</f>
        <v>0</v>
      </c>
      <c r="P714" s="54">
        <f t="shared" si="871"/>
        <v>0</v>
      </c>
      <c r="Q714" s="54">
        <f t="shared" si="883"/>
        <v>0</v>
      </c>
      <c r="R714" s="54">
        <f t="shared" si="884"/>
        <v>0</v>
      </c>
      <c r="S714" s="65">
        <f t="shared" si="837"/>
        <v>0</v>
      </c>
      <c r="T714" s="65">
        <f>IF(C714=A_Stammdaten!$B$9,$I714-D_SAV!$U714,HLOOKUP(A_Stammdaten!$B$9-1,$V$4:$AB$2004,ROW(C714)-3,FALSE)-$U714)</f>
        <v>0</v>
      </c>
      <c r="U714" s="65">
        <f>HLOOKUP(A_Stammdaten!$B$9,$V$4:$AB$2004,ROW(C714)-3,FALSE)</f>
        <v>0</v>
      </c>
      <c r="V714" s="65">
        <f t="shared" si="872"/>
        <v>0</v>
      </c>
      <c r="W714" s="65">
        <f t="shared" si="873"/>
        <v>0</v>
      </c>
      <c r="X714" s="65">
        <f t="shared" si="874"/>
        <v>0</v>
      </c>
      <c r="Y714" s="65">
        <f t="shared" si="875"/>
        <v>0</v>
      </c>
      <c r="Z714" s="65">
        <f t="shared" si="876"/>
        <v>0</v>
      </c>
      <c r="AA714" s="65">
        <f t="shared" si="877"/>
        <v>0</v>
      </c>
      <c r="AB714" s="65">
        <f t="shared" si="878"/>
        <v>0</v>
      </c>
    </row>
    <row r="715" spans="1:28" x14ac:dyDescent="0.25">
      <c r="A715" s="61"/>
      <c r="B715" s="49"/>
      <c r="C715" s="53"/>
      <c r="D715" s="51"/>
      <c r="E715" s="51"/>
      <c r="F715" s="51"/>
      <c r="G715" s="67">
        <f t="shared" si="879"/>
        <v>0</v>
      </c>
      <c r="H715" s="49"/>
      <c r="I715" s="67">
        <f t="shared" si="880"/>
        <v>0</v>
      </c>
      <c r="J715" s="66">
        <f>IF(ISBLANK($B715),0,VLOOKUP($B715,Listen!$A$2:$C$44,2,FALSE))</f>
        <v>0</v>
      </c>
      <c r="K715" s="66">
        <f>IF(ISBLANK($B715),0,VLOOKUP($B715,Listen!$A$2:$C$44,3,FALSE))</f>
        <v>0</v>
      </c>
      <c r="L715" s="54">
        <f t="shared" si="881"/>
        <v>0</v>
      </c>
      <c r="M715" s="54">
        <f t="shared" si="820"/>
        <v>0</v>
      </c>
      <c r="N715" s="54">
        <f t="shared" si="821"/>
        <v>0</v>
      </c>
      <c r="O715" s="54">
        <f t="shared" ref="O715" si="889">N715</f>
        <v>0</v>
      </c>
      <c r="P715" s="54">
        <f t="shared" si="871"/>
        <v>0</v>
      </c>
      <c r="Q715" s="54">
        <f t="shared" si="883"/>
        <v>0</v>
      </c>
      <c r="R715" s="54">
        <f t="shared" si="884"/>
        <v>0</v>
      </c>
      <c r="S715" s="65">
        <f t="shared" si="837"/>
        <v>0</v>
      </c>
      <c r="T715" s="65">
        <f>IF(C715=A_Stammdaten!$B$9,$I715-D_SAV!$U715,HLOOKUP(A_Stammdaten!$B$9-1,$V$4:$AB$2004,ROW(C715)-3,FALSE)-$U715)</f>
        <v>0</v>
      </c>
      <c r="U715" s="65">
        <f>HLOOKUP(A_Stammdaten!$B$9,$V$4:$AB$2004,ROW(C715)-3,FALSE)</f>
        <v>0</v>
      </c>
      <c r="V715" s="65">
        <f t="shared" si="872"/>
        <v>0</v>
      </c>
      <c r="W715" s="65">
        <f t="shared" si="873"/>
        <v>0</v>
      </c>
      <c r="X715" s="65">
        <f t="shared" si="874"/>
        <v>0</v>
      </c>
      <c r="Y715" s="65">
        <f t="shared" si="875"/>
        <v>0</v>
      </c>
      <c r="Z715" s="65">
        <f t="shared" si="876"/>
        <v>0</v>
      </c>
      <c r="AA715" s="65">
        <f t="shared" si="877"/>
        <v>0</v>
      </c>
      <c r="AB715" s="65">
        <f t="shared" si="878"/>
        <v>0</v>
      </c>
    </row>
    <row r="716" spans="1:28" x14ac:dyDescent="0.25">
      <c r="A716" s="61"/>
      <c r="B716" s="49"/>
      <c r="C716" s="53"/>
      <c r="D716" s="51"/>
      <c r="E716" s="51"/>
      <c r="F716" s="51"/>
      <c r="G716" s="67">
        <f t="shared" si="879"/>
        <v>0</v>
      </c>
      <c r="H716" s="49"/>
      <c r="I716" s="67">
        <f t="shared" si="880"/>
        <v>0</v>
      </c>
      <c r="J716" s="66">
        <f>IF(ISBLANK($B716),0,VLOOKUP($B716,Listen!$A$2:$C$44,2,FALSE))</f>
        <v>0</v>
      </c>
      <c r="K716" s="66">
        <f>IF(ISBLANK($B716),0,VLOOKUP($B716,Listen!$A$2:$C$44,3,FALSE))</f>
        <v>0</v>
      </c>
      <c r="L716" s="54">
        <f t="shared" si="881"/>
        <v>0</v>
      </c>
      <c r="M716" s="54">
        <f t="shared" si="820"/>
        <v>0</v>
      </c>
      <c r="N716" s="54">
        <f t="shared" si="821"/>
        <v>0</v>
      </c>
      <c r="O716" s="54">
        <f t="shared" ref="O716" si="890">N716</f>
        <v>0</v>
      </c>
      <c r="P716" s="54">
        <f t="shared" si="871"/>
        <v>0</v>
      </c>
      <c r="Q716" s="54">
        <f t="shared" si="883"/>
        <v>0</v>
      </c>
      <c r="R716" s="54">
        <f t="shared" si="884"/>
        <v>0</v>
      </c>
      <c r="S716" s="65">
        <f t="shared" si="837"/>
        <v>0</v>
      </c>
      <c r="T716" s="65">
        <f>IF(C716=A_Stammdaten!$B$9,$I716-D_SAV!$U716,HLOOKUP(A_Stammdaten!$B$9-1,$V$4:$AB$2004,ROW(C716)-3,FALSE)-$U716)</f>
        <v>0</v>
      </c>
      <c r="U716" s="65">
        <f>HLOOKUP(A_Stammdaten!$B$9,$V$4:$AB$2004,ROW(C716)-3,FALSE)</f>
        <v>0</v>
      </c>
      <c r="V716" s="65">
        <f t="shared" si="872"/>
        <v>0</v>
      </c>
      <c r="W716" s="65">
        <f t="shared" si="873"/>
        <v>0</v>
      </c>
      <c r="X716" s="65">
        <f t="shared" si="874"/>
        <v>0</v>
      </c>
      <c r="Y716" s="65">
        <f t="shared" si="875"/>
        <v>0</v>
      </c>
      <c r="Z716" s="65">
        <f t="shared" si="876"/>
        <v>0</v>
      </c>
      <c r="AA716" s="65">
        <f t="shared" si="877"/>
        <v>0</v>
      </c>
      <c r="AB716" s="65">
        <f t="shared" si="878"/>
        <v>0</v>
      </c>
    </row>
    <row r="717" spans="1:28" x14ac:dyDescent="0.25">
      <c r="A717" s="61"/>
      <c r="B717" s="49"/>
      <c r="C717" s="53"/>
      <c r="D717" s="51"/>
      <c r="E717" s="51"/>
      <c r="F717" s="51"/>
      <c r="G717" s="67">
        <f t="shared" si="879"/>
        <v>0</v>
      </c>
      <c r="H717" s="49"/>
      <c r="I717" s="67">
        <f t="shared" si="880"/>
        <v>0</v>
      </c>
      <c r="J717" s="66">
        <f>IF(ISBLANK($B717),0,VLOOKUP($B717,Listen!$A$2:$C$44,2,FALSE))</f>
        <v>0</v>
      </c>
      <c r="K717" s="66">
        <f>IF(ISBLANK($B717),0,VLOOKUP($B717,Listen!$A$2:$C$44,3,FALSE))</f>
        <v>0</v>
      </c>
      <c r="L717" s="54">
        <f t="shared" si="881"/>
        <v>0</v>
      </c>
      <c r="M717" s="54">
        <f t="shared" si="820"/>
        <v>0</v>
      </c>
      <c r="N717" s="54">
        <f t="shared" si="821"/>
        <v>0</v>
      </c>
      <c r="O717" s="54">
        <f t="shared" ref="O717" si="891">N717</f>
        <v>0</v>
      </c>
      <c r="P717" s="54">
        <f t="shared" si="871"/>
        <v>0</v>
      </c>
      <c r="Q717" s="54">
        <f t="shared" si="883"/>
        <v>0</v>
      </c>
      <c r="R717" s="54">
        <f t="shared" si="884"/>
        <v>0</v>
      </c>
      <c r="S717" s="65">
        <f t="shared" si="837"/>
        <v>0</v>
      </c>
      <c r="T717" s="65">
        <f>IF(C717=A_Stammdaten!$B$9,$I717-D_SAV!$U717,HLOOKUP(A_Stammdaten!$B$9-1,$V$4:$AB$2004,ROW(C717)-3,FALSE)-$U717)</f>
        <v>0</v>
      </c>
      <c r="U717" s="65">
        <f>HLOOKUP(A_Stammdaten!$B$9,$V$4:$AB$2004,ROW(C717)-3,FALSE)</f>
        <v>0</v>
      </c>
      <c r="V717" s="65">
        <f t="shared" si="872"/>
        <v>0</v>
      </c>
      <c r="W717" s="65">
        <f t="shared" si="873"/>
        <v>0</v>
      </c>
      <c r="X717" s="65">
        <f t="shared" si="874"/>
        <v>0</v>
      </c>
      <c r="Y717" s="65">
        <f t="shared" si="875"/>
        <v>0</v>
      </c>
      <c r="Z717" s="65">
        <f t="shared" si="876"/>
        <v>0</v>
      </c>
      <c r="AA717" s="65">
        <f t="shared" si="877"/>
        <v>0</v>
      </c>
      <c r="AB717" s="65">
        <f t="shared" si="878"/>
        <v>0</v>
      </c>
    </row>
    <row r="718" spans="1:28" x14ac:dyDescent="0.25">
      <c r="A718" s="61"/>
      <c r="B718" s="49"/>
      <c r="C718" s="53"/>
      <c r="D718" s="51"/>
      <c r="E718" s="51"/>
      <c r="F718" s="51"/>
      <c r="G718" s="67">
        <f t="shared" si="879"/>
        <v>0</v>
      </c>
      <c r="H718" s="49"/>
      <c r="I718" s="67">
        <f t="shared" si="880"/>
        <v>0</v>
      </c>
      <c r="J718" s="66">
        <f>IF(ISBLANK($B718),0,VLOOKUP($B718,Listen!$A$2:$C$44,2,FALSE))</f>
        <v>0</v>
      </c>
      <c r="K718" s="66">
        <f>IF(ISBLANK($B718),0,VLOOKUP($B718,Listen!$A$2:$C$44,3,FALSE))</f>
        <v>0</v>
      </c>
      <c r="L718" s="54">
        <f t="shared" si="881"/>
        <v>0</v>
      </c>
      <c r="M718" s="54">
        <f t="shared" si="820"/>
        <v>0</v>
      </c>
      <c r="N718" s="54">
        <f t="shared" si="821"/>
        <v>0</v>
      </c>
      <c r="O718" s="54">
        <f t="shared" ref="O718" si="892">N718</f>
        <v>0</v>
      </c>
      <c r="P718" s="54">
        <f t="shared" si="871"/>
        <v>0</v>
      </c>
      <c r="Q718" s="54">
        <f t="shared" si="883"/>
        <v>0</v>
      </c>
      <c r="R718" s="54">
        <f t="shared" si="884"/>
        <v>0</v>
      </c>
      <c r="S718" s="65">
        <f t="shared" si="837"/>
        <v>0</v>
      </c>
      <c r="T718" s="65">
        <f>IF(C718=A_Stammdaten!$B$9,$I718-D_SAV!$U718,HLOOKUP(A_Stammdaten!$B$9-1,$V$4:$AB$2004,ROW(C718)-3,FALSE)-$U718)</f>
        <v>0</v>
      </c>
      <c r="U718" s="65">
        <f>HLOOKUP(A_Stammdaten!$B$9,$V$4:$AB$2004,ROW(C718)-3,FALSE)</f>
        <v>0</v>
      </c>
      <c r="V718" s="65">
        <f t="shared" si="872"/>
        <v>0</v>
      </c>
      <c r="W718" s="65">
        <f t="shared" si="873"/>
        <v>0</v>
      </c>
      <c r="X718" s="65">
        <f t="shared" si="874"/>
        <v>0</v>
      </c>
      <c r="Y718" s="65">
        <f t="shared" si="875"/>
        <v>0</v>
      </c>
      <c r="Z718" s="65">
        <f t="shared" si="876"/>
        <v>0</v>
      </c>
      <c r="AA718" s="65">
        <f t="shared" si="877"/>
        <v>0</v>
      </c>
      <c r="AB718" s="65">
        <f t="shared" si="878"/>
        <v>0</v>
      </c>
    </row>
    <row r="719" spans="1:28" x14ac:dyDescent="0.25">
      <c r="A719" s="61"/>
      <c r="B719" s="49"/>
      <c r="C719" s="53"/>
      <c r="D719" s="51"/>
      <c r="E719" s="51"/>
      <c r="F719" s="51"/>
      <c r="G719" s="67">
        <f t="shared" si="879"/>
        <v>0</v>
      </c>
      <c r="H719" s="49"/>
      <c r="I719" s="67">
        <f t="shared" si="880"/>
        <v>0</v>
      </c>
      <c r="J719" s="66">
        <f>IF(ISBLANK($B719),0,VLOOKUP($B719,Listen!$A$2:$C$44,2,FALSE))</f>
        <v>0</v>
      </c>
      <c r="K719" s="66">
        <f>IF(ISBLANK($B719),0,VLOOKUP($B719,Listen!$A$2:$C$44,3,FALSE))</f>
        <v>0</v>
      </c>
      <c r="L719" s="54">
        <f t="shared" si="881"/>
        <v>0</v>
      </c>
      <c r="M719" s="54">
        <f t="shared" si="820"/>
        <v>0</v>
      </c>
      <c r="N719" s="54">
        <f t="shared" si="821"/>
        <v>0</v>
      </c>
      <c r="O719" s="54">
        <f t="shared" ref="O719" si="893">N719</f>
        <v>0</v>
      </c>
      <c r="P719" s="54">
        <f t="shared" si="871"/>
        <v>0</v>
      </c>
      <c r="Q719" s="54">
        <f t="shared" si="883"/>
        <v>0</v>
      </c>
      <c r="R719" s="54">
        <f t="shared" si="884"/>
        <v>0</v>
      </c>
      <c r="S719" s="65">
        <f t="shared" si="837"/>
        <v>0</v>
      </c>
      <c r="T719" s="65">
        <f>IF(C719=A_Stammdaten!$B$9,$I719-D_SAV!$U719,HLOOKUP(A_Stammdaten!$B$9-1,$V$4:$AB$2004,ROW(C719)-3,FALSE)-$U719)</f>
        <v>0</v>
      </c>
      <c r="U719" s="65">
        <f>HLOOKUP(A_Stammdaten!$B$9,$V$4:$AB$2004,ROW(C719)-3,FALSE)</f>
        <v>0</v>
      </c>
      <c r="V719" s="65">
        <f t="shared" si="872"/>
        <v>0</v>
      </c>
      <c r="W719" s="65">
        <f t="shared" si="873"/>
        <v>0</v>
      </c>
      <c r="X719" s="65">
        <f t="shared" si="874"/>
        <v>0</v>
      </c>
      <c r="Y719" s="65">
        <f t="shared" si="875"/>
        <v>0</v>
      </c>
      <c r="Z719" s="65">
        <f t="shared" si="876"/>
        <v>0</v>
      </c>
      <c r="AA719" s="65">
        <f t="shared" si="877"/>
        <v>0</v>
      </c>
      <c r="AB719" s="65">
        <f t="shared" si="878"/>
        <v>0</v>
      </c>
    </row>
    <row r="720" spans="1:28" x14ac:dyDescent="0.25">
      <c r="A720" s="61"/>
      <c r="B720" s="49"/>
      <c r="C720" s="53"/>
      <c r="D720" s="51"/>
      <c r="E720" s="51"/>
      <c r="F720" s="51"/>
      <c r="G720" s="67">
        <f t="shared" si="879"/>
        <v>0</v>
      </c>
      <c r="H720" s="49"/>
      <c r="I720" s="67">
        <f t="shared" si="880"/>
        <v>0</v>
      </c>
      <c r="J720" s="66">
        <f>IF(ISBLANK($B720),0,VLOOKUP($B720,Listen!$A$2:$C$44,2,FALSE))</f>
        <v>0</v>
      </c>
      <c r="K720" s="66">
        <f>IF(ISBLANK($B720),0,VLOOKUP($B720,Listen!$A$2:$C$44,3,FALSE))</f>
        <v>0</v>
      </c>
      <c r="L720" s="54">
        <f t="shared" si="881"/>
        <v>0</v>
      </c>
      <c r="M720" s="54">
        <f t="shared" si="820"/>
        <v>0</v>
      </c>
      <c r="N720" s="54">
        <f t="shared" si="821"/>
        <v>0</v>
      </c>
      <c r="O720" s="54">
        <f t="shared" ref="O720" si="894">N720</f>
        <v>0</v>
      </c>
      <c r="P720" s="54">
        <f t="shared" si="871"/>
        <v>0</v>
      </c>
      <c r="Q720" s="54">
        <f t="shared" si="883"/>
        <v>0</v>
      </c>
      <c r="R720" s="54">
        <f t="shared" si="884"/>
        <v>0</v>
      </c>
      <c r="S720" s="65">
        <f t="shared" si="837"/>
        <v>0</v>
      </c>
      <c r="T720" s="65">
        <f>IF(C720=A_Stammdaten!$B$9,$I720-D_SAV!$U720,HLOOKUP(A_Stammdaten!$B$9-1,$V$4:$AB$2004,ROW(C720)-3,FALSE)-$U720)</f>
        <v>0</v>
      </c>
      <c r="U720" s="65">
        <f>HLOOKUP(A_Stammdaten!$B$9,$V$4:$AB$2004,ROW(C720)-3,FALSE)</f>
        <v>0</v>
      </c>
      <c r="V720" s="65">
        <f t="shared" si="872"/>
        <v>0</v>
      </c>
      <c r="W720" s="65">
        <f t="shared" si="873"/>
        <v>0</v>
      </c>
      <c r="X720" s="65">
        <f t="shared" si="874"/>
        <v>0</v>
      </c>
      <c r="Y720" s="65">
        <f t="shared" si="875"/>
        <v>0</v>
      </c>
      <c r="Z720" s="65">
        <f t="shared" si="876"/>
        <v>0</v>
      </c>
      <c r="AA720" s="65">
        <f t="shared" si="877"/>
        <v>0</v>
      </c>
      <c r="AB720" s="65">
        <f t="shared" si="878"/>
        <v>0</v>
      </c>
    </row>
    <row r="721" spans="1:28" x14ac:dyDescent="0.25">
      <c r="A721" s="61"/>
      <c r="B721" s="49"/>
      <c r="C721" s="53"/>
      <c r="D721" s="51"/>
      <c r="E721" s="51"/>
      <c r="F721" s="51"/>
      <c r="G721" s="67">
        <f t="shared" si="879"/>
        <v>0</v>
      </c>
      <c r="H721" s="49"/>
      <c r="I721" s="67">
        <f t="shared" si="880"/>
        <v>0</v>
      </c>
      <c r="J721" s="66">
        <f>IF(ISBLANK($B721),0,VLOOKUP($B721,Listen!$A$2:$C$44,2,FALSE))</f>
        <v>0</v>
      </c>
      <c r="K721" s="66">
        <f>IF(ISBLANK($B721),0,VLOOKUP($B721,Listen!$A$2:$C$44,3,FALSE))</f>
        <v>0</v>
      </c>
      <c r="L721" s="54">
        <f t="shared" si="881"/>
        <v>0</v>
      </c>
      <c r="M721" s="54">
        <f t="shared" si="820"/>
        <v>0</v>
      </c>
      <c r="N721" s="54">
        <f t="shared" si="821"/>
        <v>0</v>
      </c>
      <c r="O721" s="54">
        <f t="shared" ref="O721" si="895">N721</f>
        <v>0</v>
      </c>
      <c r="P721" s="54">
        <f t="shared" si="871"/>
        <v>0</v>
      </c>
      <c r="Q721" s="54">
        <f t="shared" si="883"/>
        <v>0</v>
      </c>
      <c r="R721" s="54">
        <f t="shared" si="884"/>
        <v>0</v>
      </c>
      <c r="S721" s="65">
        <f t="shared" si="837"/>
        <v>0</v>
      </c>
      <c r="T721" s="65">
        <f>IF(C721=A_Stammdaten!$B$9,$I721-D_SAV!$U721,HLOOKUP(A_Stammdaten!$B$9-1,$V$4:$AB$2004,ROW(C721)-3,FALSE)-$U721)</f>
        <v>0</v>
      </c>
      <c r="U721" s="65">
        <f>HLOOKUP(A_Stammdaten!$B$9,$V$4:$AB$2004,ROW(C721)-3,FALSE)</f>
        <v>0</v>
      </c>
      <c r="V721" s="65">
        <f t="shared" si="872"/>
        <v>0</v>
      </c>
      <c r="W721" s="65">
        <f t="shared" si="873"/>
        <v>0</v>
      </c>
      <c r="X721" s="65">
        <f t="shared" si="874"/>
        <v>0</v>
      </c>
      <c r="Y721" s="65">
        <f t="shared" si="875"/>
        <v>0</v>
      </c>
      <c r="Z721" s="65">
        <f t="shared" si="876"/>
        <v>0</v>
      </c>
      <c r="AA721" s="65">
        <f t="shared" si="877"/>
        <v>0</v>
      </c>
      <c r="AB721" s="65">
        <f t="shared" si="878"/>
        <v>0</v>
      </c>
    </row>
    <row r="722" spans="1:28" x14ac:dyDescent="0.25">
      <c r="A722" s="61"/>
      <c r="B722" s="49"/>
      <c r="C722" s="53"/>
      <c r="D722" s="51"/>
      <c r="E722" s="51"/>
      <c r="F722" s="51"/>
      <c r="G722" s="67">
        <f t="shared" si="879"/>
        <v>0</v>
      </c>
      <c r="H722" s="49"/>
      <c r="I722" s="67">
        <f t="shared" si="880"/>
        <v>0</v>
      </c>
      <c r="J722" s="66">
        <f>IF(ISBLANK($B722),0,VLOOKUP($B722,Listen!$A$2:$C$44,2,FALSE))</f>
        <v>0</v>
      </c>
      <c r="K722" s="66">
        <f>IF(ISBLANK($B722),0,VLOOKUP($B722,Listen!$A$2:$C$44,3,FALSE))</f>
        <v>0</v>
      </c>
      <c r="L722" s="54">
        <f t="shared" si="881"/>
        <v>0</v>
      </c>
      <c r="M722" s="54">
        <f t="shared" si="820"/>
        <v>0</v>
      </c>
      <c r="N722" s="54">
        <f t="shared" si="821"/>
        <v>0</v>
      </c>
      <c r="O722" s="54">
        <f t="shared" ref="O722" si="896">N722</f>
        <v>0</v>
      </c>
      <c r="P722" s="54">
        <f t="shared" si="871"/>
        <v>0</v>
      </c>
      <c r="Q722" s="54">
        <f t="shared" si="883"/>
        <v>0</v>
      </c>
      <c r="R722" s="54">
        <f t="shared" si="884"/>
        <v>0</v>
      </c>
      <c r="S722" s="65">
        <f t="shared" si="837"/>
        <v>0</v>
      </c>
      <c r="T722" s="65">
        <f>IF(C722=A_Stammdaten!$B$9,$I722-D_SAV!$U722,HLOOKUP(A_Stammdaten!$B$9-1,$V$4:$AB$2004,ROW(C722)-3,FALSE)-$U722)</f>
        <v>0</v>
      </c>
      <c r="U722" s="65">
        <f>HLOOKUP(A_Stammdaten!$B$9,$V$4:$AB$2004,ROW(C722)-3,FALSE)</f>
        <v>0</v>
      </c>
      <c r="V722" s="65">
        <f t="shared" si="872"/>
        <v>0</v>
      </c>
      <c r="W722" s="65">
        <f t="shared" si="873"/>
        <v>0</v>
      </c>
      <c r="X722" s="65">
        <f t="shared" si="874"/>
        <v>0</v>
      </c>
      <c r="Y722" s="65">
        <f t="shared" si="875"/>
        <v>0</v>
      </c>
      <c r="Z722" s="65">
        <f t="shared" si="876"/>
        <v>0</v>
      </c>
      <c r="AA722" s="65">
        <f t="shared" si="877"/>
        <v>0</v>
      </c>
      <c r="AB722" s="65">
        <f t="shared" si="878"/>
        <v>0</v>
      </c>
    </row>
    <row r="723" spans="1:28" x14ac:dyDescent="0.25">
      <c r="A723" s="61"/>
      <c r="B723" s="49"/>
      <c r="C723" s="53"/>
      <c r="D723" s="51"/>
      <c r="E723" s="51"/>
      <c r="F723" s="51"/>
      <c r="G723" s="67">
        <f t="shared" si="879"/>
        <v>0</v>
      </c>
      <c r="H723" s="49"/>
      <c r="I723" s="67">
        <f t="shared" si="880"/>
        <v>0</v>
      </c>
      <c r="J723" s="66">
        <f>IF(ISBLANK($B723),0,VLOOKUP($B723,Listen!$A$2:$C$44,2,FALSE))</f>
        <v>0</v>
      </c>
      <c r="K723" s="66">
        <f>IF(ISBLANK($B723),0,VLOOKUP($B723,Listen!$A$2:$C$44,3,FALSE))</f>
        <v>0</v>
      </c>
      <c r="L723" s="54">
        <f t="shared" si="881"/>
        <v>0</v>
      </c>
      <c r="M723" s="54">
        <f t="shared" si="820"/>
        <v>0</v>
      </c>
      <c r="N723" s="54">
        <f t="shared" si="821"/>
        <v>0</v>
      </c>
      <c r="O723" s="54">
        <f t="shared" ref="O723" si="897">N723</f>
        <v>0</v>
      </c>
      <c r="P723" s="54">
        <f t="shared" si="871"/>
        <v>0</v>
      </c>
      <c r="Q723" s="54">
        <f t="shared" si="883"/>
        <v>0</v>
      </c>
      <c r="R723" s="54">
        <f t="shared" si="884"/>
        <v>0</v>
      </c>
      <c r="S723" s="65">
        <f t="shared" si="837"/>
        <v>0</v>
      </c>
      <c r="T723" s="65">
        <f>IF(C723=A_Stammdaten!$B$9,$I723-D_SAV!$U723,HLOOKUP(A_Stammdaten!$B$9-1,$V$4:$AB$2004,ROW(C723)-3,FALSE)-$U723)</f>
        <v>0</v>
      </c>
      <c r="U723" s="65">
        <f>HLOOKUP(A_Stammdaten!$B$9,$V$4:$AB$2004,ROW(C723)-3,FALSE)</f>
        <v>0</v>
      </c>
      <c r="V723" s="65">
        <f t="shared" si="872"/>
        <v>0</v>
      </c>
      <c r="W723" s="65">
        <f t="shared" si="873"/>
        <v>0</v>
      </c>
      <c r="X723" s="65">
        <f t="shared" si="874"/>
        <v>0</v>
      </c>
      <c r="Y723" s="65">
        <f t="shared" si="875"/>
        <v>0</v>
      </c>
      <c r="Z723" s="65">
        <f t="shared" si="876"/>
        <v>0</v>
      </c>
      <c r="AA723" s="65">
        <f t="shared" si="877"/>
        <v>0</v>
      </c>
      <c r="AB723" s="65">
        <f t="shared" si="878"/>
        <v>0</v>
      </c>
    </row>
    <row r="724" spans="1:28" x14ac:dyDescent="0.25">
      <c r="A724" s="61"/>
      <c r="B724" s="49"/>
      <c r="C724" s="53"/>
      <c r="D724" s="51"/>
      <c r="E724" s="51"/>
      <c r="F724" s="51"/>
      <c r="G724" s="67">
        <f t="shared" si="879"/>
        <v>0</v>
      </c>
      <c r="H724" s="49"/>
      <c r="I724" s="67">
        <f t="shared" si="880"/>
        <v>0</v>
      </c>
      <c r="J724" s="66">
        <f>IF(ISBLANK($B724),0,VLOOKUP($B724,Listen!$A$2:$C$44,2,FALSE))</f>
        <v>0</v>
      </c>
      <c r="K724" s="66">
        <f>IF(ISBLANK($B724),0,VLOOKUP($B724,Listen!$A$2:$C$44,3,FALSE))</f>
        <v>0</v>
      </c>
      <c r="L724" s="54">
        <f t="shared" si="881"/>
        <v>0</v>
      </c>
      <c r="M724" s="54">
        <f t="shared" si="820"/>
        <v>0</v>
      </c>
      <c r="N724" s="54">
        <f t="shared" si="821"/>
        <v>0</v>
      </c>
      <c r="O724" s="54">
        <f t="shared" ref="O724" si="898">N724</f>
        <v>0</v>
      </c>
      <c r="P724" s="54">
        <f t="shared" si="871"/>
        <v>0</v>
      </c>
      <c r="Q724" s="54">
        <f t="shared" si="883"/>
        <v>0</v>
      </c>
      <c r="R724" s="54">
        <f t="shared" si="884"/>
        <v>0</v>
      </c>
      <c r="S724" s="65">
        <f t="shared" si="837"/>
        <v>0</v>
      </c>
      <c r="T724" s="65">
        <f>IF(C724=A_Stammdaten!$B$9,$I724-D_SAV!$U724,HLOOKUP(A_Stammdaten!$B$9-1,$V$4:$AB$2004,ROW(C724)-3,FALSE)-$U724)</f>
        <v>0</v>
      </c>
      <c r="U724" s="65">
        <f>HLOOKUP(A_Stammdaten!$B$9,$V$4:$AB$2004,ROW(C724)-3,FALSE)</f>
        <v>0</v>
      </c>
      <c r="V724" s="65">
        <f t="shared" si="872"/>
        <v>0</v>
      </c>
      <c r="W724" s="65">
        <f t="shared" si="873"/>
        <v>0</v>
      </c>
      <c r="X724" s="65">
        <f t="shared" si="874"/>
        <v>0</v>
      </c>
      <c r="Y724" s="65">
        <f t="shared" si="875"/>
        <v>0</v>
      </c>
      <c r="Z724" s="65">
        <f t="shared" si="876"/>
        <v>0</v>
      </c>
      <c r="AA724" s="65">
        <f t="shared" si="877"/>
        <v>0</v>
      </c>
      <c r="AB724" s="65">
        <f t="shared" si="878"/>
        <v>0</v>
      </c>
    </row>
    <row r="725" spans="1:28" x14ac:dyDescent="0.25">
      <c r="A725" s="61"/>
      <c r="B725" s="49"/>
      <c r="C725" s="53"/>
      <c r="D725" s="51"/>
      <c r="E725" s="51"/>
      <c r="F725" s="51"/>
      <c r="G725" s="67">
        <f t="shared" si="879"/>
        <v>0</v>
      </c>
      <c r="H725" s="49"/>
      <c r="I725" s="67">
        <f t="shared" si="880"/>
        <v>0</v>
      </c>
      <c r="J725" s="66">
        <f>IF(ISBLANK($B725),0,VLOOKUP($B725,Listen!$A$2:$C$44,2,FALSE))</f>
        <v>0</v>
      </c>
      <c r="K725" s="66">
        <f>IF(ISBLANK($B725),0,VLOOKUP($B725,Listen!$A$2:$C$44,3,FALSE))</f>
        <v>0</v>
      </c>
      <c r="L725" s="54">
        <f t="shared" si="881"/>
        <v>0</v>
      </c>
      <c r="M725" s="54">
        <f t="shared" ref="M725:M788" si="899">L725</f>
        <v>0</v>
      </c>
      <c r="N725" s="54">
        <f t="shared" ref="N725:N788" si="900">M725</f>
        <v>0</v>
      </c>
      <c r="O725" s="54">
        <f t="shared" ref="O725:P740" si="901">N725</f>
        <v>0</v>
      </c>
      <c r="P725" s="54">
        <f t="shared" si="901"/>
        <v>0</v>
      </c>
      <c r="Q725" s="54">
        <f t="shared" si="883"/>
        <v>0</v>
      </c>
      <c r="R725" s="54">
        <f t="shared" si="884"/>
        <v>0</v>
      </c>
      <c r="S725" s="65">
        <f t="shared" si="837"/>
        <v>0</v>
      </c>
      <c r="T725" s="65">
        <f>IF(C725=A_Stammdaten!$B$9,$I725-D_SAV!$U725,HLOOKUP(A_Stammdaten!$B$9-1,$V$4:$AB$2004,ROW(C725)-3,FALSE)-$U725)</f>
        <v>0</v>
      </c>
      <c r="U725" s="65">
        <f>HLOOKUP(A_Stammdaten!$B$9,$V$4:$AB$2004,ROW(C725)-3,FALSE)</f>
        <v>0</v>
      </c>
      <c r="V725" s="65">
        <f t="shared" si="872"/>
        <v>0</v>
      </c>
      <c r="W725" s="65">
        <f t="shared" si="873"/>
        <v>0</v>
      </c>
      <c r="X725" s="65">
        <f t="shared" si="874"/>
        <v>0</v>
      </c>
      <c r="Y725" s="65">
        <f t="shared" si="875"/>
        <v>0</v>
      </c>
      <c r="Z725" s="65">
        <f t="shared" si="876"/>
        <v>0</v>
      </c>
      <c r="AA725" s="65">
        <f t="shared" si="877"/>
        <v>0</v>
      </c>
      <c r="AB725" s="65">
        <f t="shared" si="878"/>
        <v>0</v>
      </c>
    </row>
    <row r="726" spans="1:28" x14ac:dyDescent="0.25">
      <c r="A726" s="61"/>
      <c r="B726" s="49"/>
      <c r="C726" s="53"/>
      <c r="D726" s="51"/>
      <c r="E726" s="51"/>
      <c r="F726" s="51"/>
      <c r="G726" s="67">
        <f t="shared" si="879"/>
        <v>0</v>
      </c>
      <c r="H726" s="49"/>
      <c r="I726" s="67">
        <f t="shared" si="880"/>
        <v>0</v>
      </c>
      <c r="J726" s="66">
        <f>IF(ISBLANK($B726),0,VLOOKUP($B726,Listen!$A$2:$C$44,2,FALSE))</f>
        <v>0</v>
      </c>
      <c r="K726" s="66">
        <f>IF(ISBLANK($B726),0,VLOOKUP($B726,Listen!$A$2:$C$44,3,FALSE))</f>
        <v>0</v>
      </c>
      <c r="L726" s="54">
        <f t="shared" si="881"/>
        <v>0</v>
      </c>
      <c r="M726" s="54">
        <f t="shared" si="899"/>
        <v>0</v>
      </c>
      <c r="N726" s="54">
        <f t="shared" si="900"/>
        <v>0</v>
      </c>
      <c r="O726" s="54">
        <f t="shared" ref="O726" si="902">N726</f>
        <v>0</v>
      </c>
      <c r="P726" s="54">
        <f t="shared" si="901"/>
        <v>0</v>
      </c>
      <c r="Q726" s="54">
        <f t="shared" si="883"/>
        <v>0</v>
      </c>
      <c r="R726" s="54">
        <f t="shared" si="884"/>
        <v>0</v>
      </c>
      <c r="S726" s="65">
        <f t="shared" si="837"/>
        <v>0</v>
      </c>
      <c r="T726" s="65">
        <f>IF(C726=A_Stammdaten!$B$9,$I726-D_SAV!$U726,HLOOKUP(A_Stammdaten!$B$9-1,$V$4:$AB$2004,ROW(C726)-3,FALSE)-$U726)</f>
        <v>0</v>
      </c>
      <c r="U726" s="65">
        <f>HLOOKUP(A_Stammdaten!$B$9,$V$4:$AB$2004,ROW(C726)-3,FALSE)</f>
        <v>0</v>
      </c>
      <c r="V726" s="65">
        <f t="shared" si="872"/>
        <v>0</v>
      </c>
      <c r="W726" s="65">
        <f t="shared" si="873"/>
        <v>0</v>
      </c>
      <c r="X726" s="65">
        <f t="shared" si="874"/>
        <v>0</v>
      </c>
      <c r="Y726" s="65">
        <f t="shared" si="875"/>
        <v>0</v>
      </c>
      <c r="Z726" s="65">
        <f t="shared" si="876"/>
        <v>0</v>
      </c>
      <c r="AA726" s="65">
        <f t="shared" si="877"/>
        <v>0</v>
      </c>
      <c r="AB726" s="65">
        <f t="shared" si="878"/>
        <v>0</v>
      </c>
    </row>
    <row r="727" spans="1:28" x14ac:dyDescent="0.25">
      <c r="A727" s="61"/>
      <c r="B727" s="49"/>
      <c r="C727" s="53"/>
      <c r="D727" s="51"/>
      <c r="E727" s="51"/>
      <c r="F727" s="51"/>
      <c r="G727" s="67">
        <f t="shared" si="879"/>
        <v>0</v>
      </c>
      <c r="H727" s="49"/>
      <c r="I727" s="67">
        <f t="shared" si="880"/>
        <v>0</v>
      </c>
      <c r="J727" s="66">
        <f>IF(ISBLANK($B727),0,VLOOKUP($B727,Listen!$A$2:$C$44,2,FALSE))</f>
        <v>0</v>
      </c>
      <c r="K727" s="66">
        <f>IF(ISBLANK($B727),0,VLOOKUP($B727,Listen!$A$2:$C$44,3,FALSE))</f>
        <v>0</v>
      </c>
      <c r="L727" s="54">
        <f t="shared" si="881"/>
        <v>0</v>
      </c>
      <c r="M727" s="54">
        <f t="shared" si="899"/>
        <v>0</v>
      </c>
      <c r="N727" s="54">
        <f t="shared" si="900"/>
        <v>0</v>
      </c>
      <c r="O727" s="54">
        <f t="shared" ref="O727" si="903">N727</f>
        <v>0</v>
      </c>
      <c r="P727" s="54">
        <f t="shared" si="901"/>
        <v>0</v>
      </c>
      <c r="Q727" s="54">
        <f t="shared" si="883"/>
        <v>0</v>
      </c>
      <c r="R727" s="54">
        <f t="shared" si="884"/>
        <v>0</v>
      </c>
      <c r="S727" s="65">
        <f t="shared" si="837"/>
        <v>0</v>
      </c>
      <c r="T727" s="65">
        <f>IF(C727=A_Stammdaten!$B$9,$I727-D_SAV!$U727,HLOOKUP(A_Stammdaten!$B$9-1,$V$4:$AB$2004,ROW(C727)-3,FALSE)-$U727)</f>
        <v>0</v>
      </c>
      <c r="U727" s="65">
        <f>HLOOKUP(A_Stammdaten!$B$9,$V$4:$AB$2004,ROW(C727)-3,FALSE)</f>
        <v>0</v>
      </c>
      <c r="V727" s="65">
        <f t="shared" si="872"/>
        <v>0</v>
      </c>
      <c r="W727" s="65">
        <f t="shared" si="873"/>
        <v>0</v>
      </c>
      <c r="X727" s="65">
        <f t="shared" si="874"/>
        <v>0</v>
      </c>
      <c r="Y727" s="65">
        <f t="shared" si="875"/>
        <v>0</v>
      </c>
      <c r="Z727" s="65">
        <f t="shared" si="876"/>
        <v>0</v>
      </c>
      <c r="AA727" s="65">
        <f t="shared" si="877"/>
        <v>0</v>
      </c>
      <c r="AB727" s="65">
        <f t="shared" si="878"/>
        <v>0</v>
      </c>
    </row>
    <row r="728" spans="1:28" x14ac:dyDescent="0.25">
      <c r="A728" s="61"/>
      <c r="B728" s="49"/>
      <c r="C728" s="53"/>
      <c r="D728" s="51"/>
      <c r="E728" s="51"/>
      <c r="F728" s="51"/>
      <c r="G728" s="67">
        <f t="shared" si="879"/>
        <v>0</v>
      </c>
      <c r="H728" s="49"/>
      <c r="I728" s="67">
        <f t="shared" si="880"/>
        <v>0</v>
      </c>
      <c r="J728" s="66">
        <f>IF(ISBLANK($B728),0,VLOOKUP($B728,Listen!$A$2:$C$44,2,FALSE))</f>
        <v>0</v>
      </c>
      <c r="K728" s="66">
        <f>IF(ISBLANK($B728),0,VLOOKUP($B728,Listen!$A$2:$C$44,3,FALSE))</f>
        <v>0</v>
      </c>
      <c r="L728" s="54">
        <f t="shared" si="881"/>
        <v>0</v>
      </c>
      <c r="M728" s="54">
        <f t="shared" si="899"/>
        <v>0</v>
      </c>
      <c r="N728" s="54">
        <f t="shared" si="900"/>
        <v>0</v>
      </c>
      <c r="O728" s="54">
        <f t="shared" ref="O728" si="904">N728</f>
        <v>0</v>
      </c>
      <c r="P728" s="54">
        <f t="shared" si="901"/>
        <v>0</v>
      </c>
      <c r="Q728" s="54">
        <f t="shared" si="883"/>
        <v>0</v>
      </c>
      <c r="R728" s="54">
        <f t="shared" si="884"/>
        <v>0</v>
      </c>
      <c r="S728" s="65">
        <f t="shared" si="837"/>
        <v>0</v>
      </c>
      <c r="T728" s="65">
        <f>IF(C728=A_Stammdaten!$B$9,$I728-D_SAV!$U728,HLOOKUP(A_Stammdaten!$B$9-1,$V$4:$AB$2004,ROW(C728)-3,FALSE)-$U728)</f>
        <v>0</v>
      </c>
      <c r="U728" s="65">
        <f>HLOOKUP(A_Stammdaten!$B$9,$V$4:$AB$2004,ROW(C728)-3,FALSE)</f>
        <v>0</v>
      </c>
      <c r="V728" s="65">
        <f t="shared" si="872"/>
        <v>0</v>
      </c>
      <c r="W728" s="65">
        <f t="shared" si="873"/>
        <v>0</v>
      </c>
      <c r="X728" s="65">
        <f t="shared" si="874"/>
        <v>0</v>
      </c>
      <c r="Y728" s="65">
        <f t="shared" si="875"/>
        <v>0</v>
      </c>
      <c r="Z728" s="65">
        <f t="shared" si="876"/>
        <v>0</v>
      </c>
      <c r="AA728" s="65">
        <f t="shared" si="877"/>
        <v>0</v>
      </c>
      <c r="AB728" s="65">
        <f t="shared" si="878"/>
        <v>0</v>
      </c>
    </row>
    <row r="729" spans="1:28" x14ac:dyDescent="0.25">
      <c r="A729" s="61"/>
      <c r="B729" s="49"/>
      <c r="C729" s="53"/>
      <c r="D729" s="51"/>
      <c r="E729" s="51"/>
      <c r="F729" s="51"/>
      <c r="G729" s="67">
        <f t="shared" si="879"/>
        <v>0</v>
      </c>
      <c r="H729" s="49"/>
      <c r="I729" s="67">
        <f t="shared" si="880"/>
        <v>0</v>
      </c>
      <c r="J729" s="66">
        <f>IF(ISBLANK($B729),0,VLOOKUP($B729,Listen!$A$2:$C$44,2,FALSE))</f>
        <v>0</v>
      </c>
      <c r="K729" s="66">
        <f>IF(ISBLANK($B729),0,VLOOKUP($B729,Listen!$A$2:$C$44,3,FALSE))</f>
        <v>0</v>
      </c>
      <c r="L729" s="54">
        <f t="shared" si="881"/>
        <v>0</v>
      </c>
      <c r="M729" s="54">
        <f t="shared" si="899"/>
        <v>0</v>
      </c>
      <c r="N729" s="54">
        <f t="shared" si="900"/>
        <v>0</v>
      </c>
      <c r="O729" s="54">
        <f t="shared" ref="O729" si="905">N729</f>
        <v>0</v>
      </c>
      <c r="P729" s="54">
        <f t="shared" si="901"/>
        <v>0</v>
      </c>
      <c r="Q729" s="54">
        <f t="shared" si="883"/>
        <v>0</v>
      </c>
      <c r="R729" s="54">
        <f t="shared" si="884"/>
        <v>0</v>
      </c>
      <c r="S729" s="65">
        <f t="shared" si="837"/>
        <v>0</v>
      </c>
      <c r="T729" s="65">
        <f>IF(C729=A_Stammdaten!$B$9,$I729-D_SAV!$U729,HLOOKUP(A_Stammdaten!$B$9-1,$V$4:$AB$2004,ROW(C729)-3,FALSE)-$U729)</f>
        <v>0</v>
      </c>
      <c r="U729" s="65">
        <f>HLOOKUP(A_Stammdaten!$B$9,$V$4:$AB$2004,ROW(C729)-3,FALSE)</f>
        <v>0</v>
      </c>
      <c r="V729" s="65">
        <f t="shared" si="872"/>
        <v>0</v>
      </c>
      <c r="W729" s="65">
        <f t="shared" si="873"/>
        <v>0</v>
      </c>
      <c r="X729" s="65">
        <f t="shared" si="874"/>
        <v>0</v>
      </c>
      <c r="Y729" s="65">
        <f t="shared" si="875"/>
        <v>0</v>
      </c>
      <c r="Z729" s="65">
        <f t="shared" si="876"/>
        <v>0</v>
      </c>
      <c r="AA729" s="65">
        <f t="shared" si="877"/>
        <v>0</v>
      </c>
      <c r="AB729" s="65">
        <f t="shared" si="878"/>
        <v>0</v>
      </c>
    </row>
    <row r="730" spans="1:28" x14ac:dyDescent="0.25">
      <c r="A730" s="61"/>
      <c r="B730" s="49"/>
      <c r="C730" s="53"/>
      <c r="D730" s="51"/>
      <c r="E730" s="51"/>
      <c r="F730" s="51"/>
      <c r="G730" s="67">
        <f t="shared" si="879"/>
        <v>0</v>
      </c>
      <c r="H730" s="49"/>
      <c r="I730" s="67">
        <f t="shared" si="880"/>
        <v>0</v>
      </c>
      <c r="J730" s="66">
        <f>IF(ISBLANK($B730),0,VLOOKUP($B730,Listen!$A$2:$C$44,2,FALSE))</f>
        <v>0</v>
      </c>
      <c r="K730" s="66">
        <f>IF(ISBLANK($B730),0,VLOOKUP($B730,Listen!$A$2:$C$44,3,FALSE))</f>
        <v>0</v>
      </c>
      <c r="L730" s="54">
        <f t="shared" si="881"/>
        <v>0</v>
      </c>
      <c r="M730" s="54">
        <f t="shared" si="899"/>
        <v>0</v>
      </c>
      <c r="N730" s="54">
        <f t="shared" si="900"/>
        <v>0</v>
      </c>
      <c r="O730" s="54">
        <f t="shared" ref="O730" si="906">N730</f>
        <v>0</v>
      </c>
      <c r="P730" s="54">
        <f t="shared" si="901"/>
        <v>0</v>
      </c>
      <c r="Q730" s="54">
        <f t="shared" si="883"/>
        <v>0</v>
      </c>
      <c r="R730" s="54">
        <f t="shared" si="884"/>
        <v>0</v>
      </c>
      <c r="S730" s="65">
        <f t="shared" si="837"/>
        <v>0</v>
      </c>
      <c r="T730" s="65">
        <f>IF(C730=A_Stammdaten!$B$9,$I730-D_SAV!$U730,HLOOKUP(A_Stammdaten!$B$9-1,$V$4:$AB$2004,ROW(C730)-3,FALSE)-$U730)</f>
        <v>0</v>
      </c>
      <c r="U730" s="65">
        <f>HLOOKUP(A_Stammdaten!$B$9,$V$4:$AB$2004,ROW(C730)-3,FALSE)</f>
        <v>0</v>
      </c>
      <c r="V730" s="65">
        <f t="shared" si="872"/>
        <v>0</v>
      </c>
      <c r="W730" s="65">
        <f t="shared" si="873"/>
        <v>0</v>
      </c>
      <c r="X730" s="65">
        <f t="shared" si="874"/>
        <v>0</v>
      </c>
      <c r="Y730" s="65">
        <f t="shared" si="875"/>
        <v>0</v>
      </c>
      <c r="Z730" s="65">
        <f t="shared" si="876"/>
        <v>0</v>
      </c>
      <c r="AA730" s="65">
        <f t="shared" si="877"/>
        <v>0</v>
      </c>
      <c r="AB730" s="65">
        <f t="shared" si="878"/>
        <v>0</v>
      </c>
    </row>
    <row r="731" spans="1:28" x14ac:dyDescent="0.25">
      <c r="A731" s="61"/>
      <c r="B731" s="49"/>
      <c r="C731" s="53"/>
      <c r="D731" s="51"/>
      <c r="E731" s="51"/>
      <c r="F731" s="51"/>
      <c r="G731" s="67">
        <f t="shared" si="879"/>
        <v>0</v>
      </c>
      <c r="H731" s="49"/>
      <c r="I731" s="67">
        <f t="shared" si="880"/>
        <v>0</v>
      </c>
      <c r="J731" s="66">
        <f>IF(ISBLANK($B731),0,VLOOKUP($B731,Listen!$A$2:$C$44,2,FALSE))</f>
        <v>0</v>
      </c>
      <c r="K731" s="66">
        <f>IF(ISBLANK($B731),0,VLOOKUP($B731,Listen!$A$2:$C$44,3,FALSE))</f>
        <v>0</v>
      </c>
      <c r="L731" s="54">
        <f t="shared" si="881"/>
        <v>0</v>
      </c>
      <c r="M731" s="54">
        <f t="shared" si="899"/>
        <v>0</v>
      </c>
      <c r="N731" s="54">
        <f t="shared" si="900"/>
        <v>0</v>
      </c>
      <c r="O731" s="54">
        <f t="shared" ref="O731" si="907">N731</f>
        <v>0</v>
      </c>
      <c r="P731" s="54">
        <f t="shared" si="901"/>
        <v>0</v>
      </c>
      <c r="Q731" s="54">
        <f t="shared" si="883"/>
        <v>0</v>
      </c>
      <c r="R731" s="54">
        <f t="shared" si="884"/>
        <v>0</v>
      </c>
      <c r="S731" s="65">
        <f t="shared" si="837"/>
        <v>0</v>
      </c>
      <c r="T731" s="65">
        <f>IF(C731=A_Stammdaten!$B$9,$I731-D_SAV!$U731,HLOOKUP(A_Stammdaten!$B$9-1,$V$4:$AB$2004,ROW(C731)-3,FALSE)-$U731)</f>
        <v>0</v>
      </c>
      <c r="U731" s="65">
        <f>HLOOKUP(A_Stammdaten!$B$9,$V$4:$AB$2004,ROW(C731)-3,FALSE)</f>
        <v>0</v>
      </c>
      <c r="V731" s="65">
        <f t="shared" si="872"/>
        <v>0</v>
      </c>
      <c r="W731" s="65">
        <f t="shared" si="873"/>
        <v>0</v>
      </c>
      <c r="X731" s="65">
        <f t="shared" si="874"/>
        <v>0</v>
      </c>
      <c r="Y731" s="65">
        <f t="shared" si="875"/>
        <v>0</v>
      </c>
      <c r="Z731" s="65">
        <f t="shared" si="876"/>
        <v>0</v>
      </c>
      <c r="AA731" s="65">
        <f t="shared" si="877"/>
        <v>0</v>
      </c>
      <c r="AB731" s="65">
        <f t="shared" si="878"/>
        <v>0</v>
      </c>
    </row>
    <row r="732" spans="1:28" x14ac:dyDescent="0.25">
      <c r="A732" s="61"/>
      <c r="B732" s="49"/>
      <c r="C732" s="53"/>
      <c r="D732" s="51"/>
      <c r="E732" s="51"/>
      <c r="F732" s="51"/>
      <c r="G732" s="67">
        <f t="shared" si="879"/>
        <v>0</v>
      </c>
      <c r="H732" s="49"/>
      <c r="I732" s="67">
        <f t="shared" si="880"/>
        <v>0</v>
      </c>
      <c r="J732" s="66">
        <f>IF(ISBLANK($B732),0,VLOOKUP($B732,Listen!$A$2:$C$44,2,FALSE))</f>
        <v>0</v>
      </c>
      <c r="K732" s="66">
        <f>IF(ISBLANK($B732),0,VLOOKUP($B732,Listen!$A$2:$C$44,3,FALSE))</f>
        <v>0</v>
      </c>
      <c r="L732" s="54">
        <f t="shared" si="881"/>
        <v>0</v>
      </c>
      <c r="M732" s="54">
        <f t="shared" si="899"/>
        <v>0</v>
      </c>
      <c r="N732" s="54">
        <f t="shared" si="900"/>
        <v>0</v>
      </c>
      <c r="O732" s="54">
        <f t="shared" ref="O732" si="908">N732</f>
        <v>0</v>
      </c>
      <c r="P732" s="54">
        <f t="shared" si="901"/>
        <v>0</v>
      </c>
      <c r="Q732" s="54">
        <f t="shared" si="883"/>
        <v>0</v>
      </c>
      <c r="R732" s="54">
        <f t="shared" si="884"/>
        <v>0</v>
      </c>
      <c r="S732" s="65">
        <f t="shared" si="837"/>
        <v>0</v>
      </c>
      <c r="T732" s="65">
        <f>IF(C732=A_Stammdaten!$B$9,$I732-D_SAV!$U732,HLOOKUP(A_Stammdaten!$B$9-1,$V$4:$AB$2004,ROW(C732)-3,FALSE)-$U732)</f>
        <v>0</v>
      </c>
      <c r="U732" s="65">
        <f>HLOOKUP(A_Stammdaten!$B$9,$V$4:$AB$2004,ROW(C732)-3,FALSE)</f>
        <v>0</v>
      </c>
      <c r="V732" s="65">
        <f t="shared" si="872"/>
        <v>0</v>
      </c>
      <c r="W732" s="65">
        <f t="shared" si="873"/>
        <v>0</v>
      </c>
      <c r="X732" s="65">
        <f t="shared" si="874"/>
        <v>0</v>
      </c>
      <c r="Y732" s="65">
        <f t="shared" si="875"/>
        <v>0</v>
      </c>
      <c r="Z732" s="65">
        <f t="shared" si="876"/>
        <v>0</v>
      </c>
      <c r="AA732" s="65">
        <f t="shared" si="877"/>
        <v>0</v>
      </c>
      <c r="AB732" s="65">
        <f t="shared" si="878"/>
        <v>0</v>
      </c>
    </row>
    <row r="733" spans="1:28" x14ac:dyDescent="0.25">
      <c r="A733" s="61"/>
      <c r="B733" s="49"/>
      <c r="C733" s="53"/>
      <c r="D733" s="51"/>
      <c r="E733" s="51"/>
      <c r="F733" s="51"/>
      <c r="G733" s="67">
        <f t="shared" si="879"/>
        <v>0</v>
      </c>
      <c r="H733" s="49"/>
      <c r="I733" s="67">
        <f t="shared" si="880"/>
        <v>0</v>
      </c>
      <c r="J733" s="66">
        <f>IF(ISBLANK($B733),0,VLOOKUP($B733,Listen!$A$2:$C$44,2,FALSE))</f>
        <v>0</v>
      </c>
      <c r="K733" s="66">
        <f>IF(ISBLANK($B733),0,VLOOKUP($B733,Listen!$A$2:$C$44,3,FALSE))</f>
        <v>0</v>
      </c>
      <c r="L733" s="54">
        <f t="shared" si="881"/>
        <v>0</v>
      </c>
      <c r="M733" s="54">
        <f t="shared" si="899"/>
        <v>0</v>
      </c>
      <c r="N733" s="54">
        <f t="shared" si="900"/>
        <v>0</v>
      </c>
      <c r="O733" s="54">
        <f t="shared" ref="O733" si="909">N733</f>
        <v>0</v>
      </c>
      <c r="P733" s="54">
        <f t="shared" si="901"/>
        <v>0</v>
      </c>
      <c r="Q733" s="54">
        <f t="shared" si="883"/>
        <v>0</v>
      </c>
      <c r="R733" s="54">
        <f t="shared" si="884"/>
        <v>0</v>
      </c>
      <c r="S733" s="65">
        <f t="shared" si="837"/>
        <v>0</v>
      </c>
      <c r="T733" s="65">
        <f>IF(C733=A_Stammdaten!$B$9,$I733-D_SAV!$U733,HLOOKUP(A_Stammdaten!$B$9-1,$V$4:$AB$2004,ROW(C733)-3,FALSE)-$U733)</f>
        <v>0</v>
      </c>
      <c r="U733" s="65">
        <f>HLOOKUP(A_Stammdaten!$B$9,$V$4:$AB$2004,ROW(C733)-3,FALSE)</f>
        <v>0</v>
      </c>
      <c r="V733" s="65">
        <f t="shared" si="872"/>
        <v>0</v>
      </c>
      <c r="W733" s="65">
        <f t="shared" si="873"/>
        <v>0</v>
      </c>
      <c r="X733" s="65">
        <f t="shared" si="874"/>
        <v>0</v>
      </c>
      <c r="Y733" s="65">
        <f t="shared" si="875"/>
        <v>0</v>
      </c>
      <c r="Z733" s="65">
        <f t="shared" si="876"/>
        <v>0</v>
      </c>
      <c r="AA733" s="65">
        <f t="shared" si="877"/>
        <v>0</v>
      </c>
      <c r="AB733" s="65">
        <f t="shared" si="878"/>
        <v>0</v>
      </c>
    </row>
    <row r="734" spans="1:28" x14ac:dyDescent="0.25">
      <c r="A734" s="61"/>
      <c r="B734" s="49"/>
      <c r="C734" s="53"/>
      <c r="D734" s="51"/>
      <c r="E734" s="51"/>
      <c r="F734" s="51"/>
      <c r="G734" s="67">
        <f t="shared" si="879"/>
        <v>0</v>
      </c>
      <c r="H734" s="49"/>
      <c r="I734" s="67">
        <f t="shared" si="880"/>
        <v>0</v>
      </c>
      <c r="J734" s="66">
        <f>IF(ISBLANK($B734),0,VLOOKUP($B734,Listen!$A$2:$C$44,2,FALSE))</f>
        <v>0</v>
      </c>
      <c r="K734" s="66">
        <f>IF(ISBLANK($B734),0,VLOOKUP($B734,Listen!$A$2:$C$44,3,FALSE))</f>
        <v>0</v>
      </c>
      <c r="L734" s="54">
        <f t="shared" si="881"/>
        <v>0</v>
      </c>
      <c r="M734" s="54">
        <f t="shared" si="899"/>
        <v>0</v>
      </c>
      <c r="N734" s="54">
        <f t="shared" si="900"/>
        <v>0</v>
      </c>
      <c r="O734" s="54">
        <f t="shared" ref="O734" si="910">N734</f>
        <v>0</v>
      </c>
      <c r="P734" s="54">
        <f t="shared" si="901"/>
        <v>0</v>
      </c>
      <c r="Q734" s="54">
        <f t="shared" si="883"/>
        <v>0</v>
      </c>
      <c r="R734" s="54">
        <f t="shared" si="884"/>
        <v>0</v>
      </c>
      <c r="S734" s="65">
        <f t="shared" si="837"/>
        <v>0</v>
      </c>
      <c r="T734" s="65">
        <f>IF(C734=A_Stammdaten!$B$9,$I734-D_SAV!$U734,HLOOKUP(A_Stammdaten!$B$9-1,$V$4:$AB$2004,ROW(C734)-3,FALSE)-$U734)</f>
        <v>0</v>
      </c>
      <c r="U734" s="65">
        <f>HLOOKUP(A_Stammdaten!$B$9,$V$4:$AB$2004,ROW(C734)-3,FALSE)</f>
        <v>0</v>
      </c>
      <c r="V734" s="65">
        <f t="shared" si="872"/>
        <v>0</v>
      </c>
      <c r="W734" s="65">
        <f t="shared" si="873"/>
        <v>0</v>
      </c>
      <c r="X734" s="65">
        <f t="shared" si="874"/>
        <v>0</v>
      </c>
      <c r="Y734" s="65">
        <f t="shared" si="875"/>
        <v>0</v>
      </c>
      <c r="Z734" s="65">
        <f t="shared" si="876"/>
        <v>0</v>
      </c>
      <c r="AA734" s="65">
        <f t="shared" si="877"/>
        <v>0</v>
      </c>
      <c r="AB734" s="65">
        <f t="shared" si="878"/>
        <v>0</v>
      </c>
    </row>
    <row r="735" spans="1:28" x14ac:dyDescent="0.25">
      <c r="A735" s="61"/>
      <c r="B735" s="49"/>
      <c r="C735" s="53"/>
      <c r="D735" s="51"/>
      <c r="E735" s="51"/>
      <c r="F735" s="51"/>
      <c r="G735" s="67">
        <f t="shared" si="879"/>
        <v>0</v>
      </c>
      <c r="H735" s="49"/>
      <c r="I735" s="67">
        <f t="shared" si="880"/>
        <v>0</v>
      </c>
      <c r="J735" s="66">
        <f>IF(ISBLANK($B735),0,VLOOKUP($B735,Listen!$A$2:$C$44,2,FALSE))</f>
        <v>0</v>
      </c>
      <c r="K735" s="66">
        <f>IF(ISBLANK($B735),0,VLOOKUP($B735,Listen!$A$2:$C$44,3,FALSE))</f>
        <v>0</v>
      </c>
      <c r="L735" s="54">
        <f t="shared" si="881"/>
        <v>0</v>
      </c>
      <c r="M735" s="54">
        <f t="shared" si="899"/>
        <v>0</v>
      </c>
      <c r="N735" s="54">
        <f t="shared" si="900"/>
        <v>0</v>
      </c>
      <c r="O735" s="54">
        <f t="shared" ref="O735" si="911">N735</f>
        <v>0</v>
      </c>
      <c r="P735" s="54">
        <f t="shared" si="901"/>
        <v>0</v>
      </c>
      <c r="Q735" s="54">
        <f t="shared" si="883"/>
        <v>0</v>
      </c>
      <c r="R735" s="54">
        <f t="shared" si="884"/>
        <v>0</v>
      </c>
      <c r="S735" s="65">
        <f t="shared" si="837"/>
        <v>0</v>
      </c>
      <c r="T735" s="65">
        <f>IF(C735=A_Stammdaten!$B$9,$I735-D_SAV!$U735,HLOOKUP(A_Stammdaten!$B$9-1,$V$4:$AB$2004,ROW(C735)-3,FALSE)-$U735)</f>
        <v>0</v>
      </c>
      <c r="U735" s="65">
        <f>HLOOKUP(A_Stammdaten!$B$9,$V$4:$AB$2004,ROW(C735)-3,FALSE)</f>
        <v>0</v>
      </c>
      <c r="V735" s="65">
        <f t="shared" si="872"/>
        <v>0</v>
      </c>
      <c r="W735" s="65">
        <f t="shared" si="873"/>
        <v>0</v>
      </c>
      <c r="X735" s="65">
        <f t="shared" si="874"/>
        <v>0</v>
      </c>
      <c r="Y735" s="65">
        <f t="shared" si="875"/>
        <v>0</v>
      </c>
      <c r="Z735" s="65">
        <f t="shared" si="876"/>
        <v>0</v>
      </c>
      <c r="AA735" s="65">
        <f t="shared" si="877"/>
        <v>0</v>
      </c>
      <c r="AB735" s="65">
        <f t="shared" si="878"/>
        <v>0</v>
      </c>
    </row>
    <row r="736" spans="1:28" x14ac:dyDescent="0.25">
      <c r="A736" s="61"/>
      <c r="B736" s="49"/>
      <c r="C736" s="53"/>
      <c r="D736" s="51"/>
      <c r="E736" s="51"/>
      <c r="F736" s="51"/>
      <c r="G736" s="67">
        <f t="shared" si="879"/>
        <v>0</v>
      </c>
      <c r="H736" s="49"/>
      <c r="I736" s="67">
        <f t="shared" si="880"/>
        <v>0</v>
      </c>
      <c r="J736" s="66">
        <f>IF(ISBLANK($B736),0,VLOOKUP($B736,Listen!$A$2:$C$44,2,FALSE))</f>
        <v>0</v>
      </c>
      <c r="K736" s="66">
        <f>IF(ISBLANK($B736),0,VLOOKUP($B736,Listen!$A$2:$C$44,3,FALSE))</f>
        <v>0</v>
      </c>
      <c r="L736" s="54">
        <f t="shared" si="881"/>
        <v>0</v>
      </c>
      <c r="M736" s="54">
        <f t="shared" si="899"/>
        <v>0</v>
      </c>
      <c r="N736" s="54">
        <f t="shared" si="900"/>
        <v>0</v>
      </c>
      <c r="O736" s="54">
        <f t="shared" ref="O736" si="912">N736</f>
        <v>0</v>
      </c>
      <c r="P736" s="54">
        <f t="shared" si="901"/>
        <v>0</v>
      </c>
      <c r="Q736" s="54">
        <f t="shared" si="883"/>
        <v>0</v>
      </c>
      <c r="R736" s="54">
        <f t="shared" si="884"/>
        <v>0</v>
      </c>
      <c r="S736" s="65">
        <f t="shared" si="837"/>
        <v>0</v>
      </c>
      <c r="T736" s="65">
        <f>IF(C736=A_Stammdaten!$B$9,$I736-D_SAV!$U736,HLOOKUP(A_Stammdaten!$B$9-1,$V$4:$AB$2004,ROW(C736)-3,FALSE)-$U736)</f>
        <v>0</v>
      </c>
      <c r="U736" s="65">
        <f>HLOOKUP(A_Stammdaten!$B$9,$V$4:$AB$2004,ROW(C736)-3,FALSE)</f>
        <v>0</v>
      </c>
      <c r="V736" s="65">
        <f t="shared" si="872"/>
        <v>0</v>
      </c>
      <c r="W736" s="65">
        <f t="shared" si="873"/>
        <v>0</v>
      </c>
      <c r="X736" s="65">
        <f t="shared" si="874"/>
        <v>0</v>
      </c>
      <c r="Y736" s="65">
        <f t="shared" si="875"/>
        <v>0</v>
      </c>
      <c r="Z736" s="65">
        <f t="shared" si="876"/>
        <v>0</v>
      </c>
      <c r="AA736" s="65">
        <f t="shared" si="877"/>
        <v>0</v>
      </c>
      <c r="AB736" s="65">
        <f t="shared" si="878"/>
        <v>0</v>
      </c>
    </row>
    <row r="737" spans="1:28" x14ac:dyDescent="0.25">
      <c r="A737" s="61"/>
      <c r="B737" s="49"/>
      <c r="C737" s="53"/>
      <c r="D737" s="51"/>
      <c r="E737" s="51"/>
      <c r="F737" s="51"/>
      <c r="G737" s="67">
        <f t="shared" si="879"/>
        <v>0</v>
      </c>
      <c r="H737" s="49"/>
      <c r="I737" s="67">
        <f t="shared" si="880"/>
        <v>0</v>
      </c>
      <c r="J737" s="66">
        <f>IF(ISBLANK($B737),0,VLOOKUP($B737,Listen!$A$2:$C$44,2,FALSE))</f>
        <v>0</v>
      </c>
      <c r="K737" s="66">
        <f>IF(ISBLANK($B737),0,VLOOKUP($B737,Listen!$A$2:$C$44,3,FALSE))</f>
        <v>0</v>
      </c>
      <c r="L737" s="54">
        <f t="shared" si="881"/>
        <v>0</v>
      </c>
      <c r="M737" s="54">
        <f t="shared" si="899"/>
        <v>0</v>
      </c>
      <c r="N737" s="54">
        <f t="shared" si="900"/>
        <v>0</v>
      </c>
      <c r="O737" s="54">
        <f t="shared" ref="O737" si="913">N737</f>
        <v>0</v>
      </c>
      <c r="P737" s="54">
        <f t="shared" si="901"/>
        <v>0</v>
      </c>
      <c r="Q737" s="54">
        <f t="shared" si="883"/>
        <v>0</v>
      </c>
      <c r="R737" s="54">
        <f t="shared" si="884"/>
        <v>0</v>
      </c>
      <c r="S737" s="65">
        <f t="shared" si="837"/>
        <v>0</v>
      </c>
      <c r="T737" s="65">
        <f>IF(C737=A_Stammdaten!$B$9,$I737-D_SAV!$U737,HLOOKUP(A_Stammdaten!$B$9-1,$V$4:$AB$2004,ROW(C737)-3,FALSE)-$U737)</f>
        <v>0</v>
      </c>
      <c r="U737" s="65">
        <f>HLOOKUP(A_Stammdaten!$B$9,$V$4:$AB$2004,ROW(C737)-3,FALSE)</f>
        <v>0</v>
      </c>
      <c r="V737" s="65">
        <f t="shared" si="872"/>
        <v>0</v>
      </c>
      <c r="W737" s="65">
        <f t="shared" si="873"/>
        <v>0</v>
      </c>
      <c r="X737" s="65">
        <f t="shared" si="874"/>
        <v>0</v>
      </c>
      <c r="Y737" s="65">
        <f t="shared" si="875"/>
        <v>0</v>
      </c>
      <c r="Z737" s="65">
        <f t="shared" si="876"/>
        <v>0</v>
      </c>
      <c r="AA737" s="65">
        <f t="shared" si="877"/>
        <v>0</v>
      </c>
      <c r="AB737" s="65">
        <f t="shared" si="878"/>
        <v>0</v>
      </c>
    </row>
    <row r="738" spans="1:28" x14ac:dyDescent="0.25">
      <c r="A738" s="61"/>
      <c r="B738" s="49"/>
      <c r="C738" s="53"/>
      <c r="D738" s="51"/>
      <c r="E738" s="51"/>
      <c r="F738" s="51"/>
      <c r="G738" s="67">
        <f t="shared" si="879"/>
        <v>0</v>
      </c>
      <c r="H738" s="49"/>
      <c r="I738" s="67">
        <f t="shared" si="880"/>
        <v>0</v>
      </c>
      <c r="J738" s="66">
        <f>IF(ISBLANK($B738),0,VLOOKUP($B738,Listen!$A$2:$C$44,2,FALSE))</f>
        <v>0</v>
      </c>
      <c r="K738" s="66">
        <f>IF(ISBLANK($B738),0,VLOOKUP($B738,Listen!$A$2:$C$44,3,FALSE))</f>
        <v>0</v>
      </c>
      <c r="L738" s="54">
        <f t="shared" si="881"/>
        <v>0</v>
      </c>
      <c r="M738" s="54">
        <f t="shared" si="899"/>
        <v>0</v>
      </c>
      <c r="N738" s="54">
        <f t="shared" si="900"/>
        <v>0</v>
      </c>
      <c r="O738" s="54">
        <f t="shared" ref="O738" si="914">N738</f>
        <v>0</v>
      </c>
      <c r="P738" s="54">
        <f t="shared" si="901"/>
        <v>0</v>
      </c>
      <c r="Q738" s="54">
        <f t="shared" si="883"/>
        <v>0</v>
      </c>
      <c r="R738" s="54">
        <f t="shared" si="884"/>
        <v>0</v>
      </c>
      <c r="S738" s="65">
        <f t="shared" si="837"/>
        <v>0</v>
      </c>
      <c r="T738" s="65">
        <f>IF(C738=A_Stammdaten!$B$9,$I738-D_SAV!$U738,HLOOKUP(A_Stammdaten!$B$9-1,$V$4:$AB$2004,ROW(C738)-3,FALSE)-$U738)</f>
        <v>0</v>
      </c>
      <c r="U738" s="65">
        <f>HLOOKUP(A_Stammdaten!$B$9,$V$4:$AB$2004,ROW(C738)-3,FALSE)</f>
        <v>0</v>
      </c>
      <c r="V738" s="65">
        <f t="shared" si="872"/>
        <v>0</v>
      </c>
      <c r="W738" s="65">
        <f t="shared" si="873"/>
        <v>0</v>
      </c>
      <c r="X738" s="65">
        <f t="shared" si="874"/>
        <v>0</v>
      </c>
      <c r="Y738" s="65">
        <f t="shared" si="875"/>
        <v>0</v>
      </c>
      <c r="Z738" s="65">
        <f t="shared" si="876"/>
        <v>0</v>
      </c>
      <c r="AA738" s="65">
        <f t="shared" si="877"/>
        <v>0</v>
      </c>
      <c r="AB738" s="65">
        <f t="shared" si="878"/>
        <v>0</v>
      </c>
    </row>
    <row r="739" spans="1:28" x14ac:dyDescent="0.25">
      <c r="A739" s="61"/>
      <c r="B739" s="49"/>
      <c r="C739" s="53"/>
      <c r="D739" s="51"/>
      <c r="E739" s="51"/>
      <c r="F739" s="51"/>
      <c r="G739" s="67">
        <f t="shared" si="879"/>
        <v>0</v>
      </c>
      <c r="H739" s="49"/>
      <c r="I739" s="67">
        <f t="shared" si="880"/>
        <v>0</v>
      </c>
      <c r="J739" s="66">
        <f>IF(ISBLANK($B739),0,VLOOKUP($B739,Listen!$A$2:$C$44,2,FALSE))</f>
        <v>0</v>
      </c>
      <c r="K739" s="66">
        <f>IF(ISBLANK($B739),0,VLOOKUP($B739,Listen!$A$2:$C$44,3,FALSE))</f>
        <v>0</v>
      </c>
      <c r="L739" s="54">
        <f t="shared" si="881"/>
        <v>0</v>
      </c>
      <c r="M739" s="54">
        <f t="shared" si="899"/>
        <v>0</v>
      </c>
      <c r="N739" s="54">
        <f t="shared" si="900"/>
        <v>0</v>
      </c>
      <c r="O739" s="54">
        <f t="shared" ref="O739" si="915">N739</f>
        <v>0</v>
      </c>
      <c r="P739" s="54">
        <f t="shared" si="901"/>
        <v>0</v>
      </c>
      <c r="Q739" s="54">
        <f t="shared" si="883"/>
        <v>0</v>
      </c>
      <c r="R739" s="54">
        <f t="shared" si="884"/>
        <v>0</v>
      </c>
      <c r="S739" s="65">
        <f t="shared" ref="S739:S802" si="916">U739+T739</f>
        <v>0</v>
      </c>
      <c r="T739" s="65">
        <f>IF(C739=A_Stammdaten!$B$9,$I739-D_SAV!$U739,HLOOKUP(A_Stammdaten!$B$9-1,$V$4:$AB$2004,ROW(C739)-3,FALSE)-$U739)</f>
        <v>0</v>
      </c>
      <c r="U739" s="65">
        <f>HLOOKUP(A_Stammdaten!$B$9,$V$4:$AB$2004,ROW(C739)-3,FALSE)</f>
        <v>0</v>
      </c>
      <c r="V739" s="65">
        <f t="shared" si="872"/>
        <v>0</v>
      </c>
      <c r="W739" s="65">
        <f t="shared" si="873"/>
        <v>0</v>
      </c>
      <c r="X739" s="65">
        <f t="shared" si="874"/>
        <v>0</v>
      </c>
      <c r="Y739" s="65">
        <f t="shared" si="875"/>
        <v>0</v>
      </c>
      <c r="Z739" s="65">
        <f t="shared" si="876"/>
        <v>0</v>
      </c>
      <c r="AA739" s="65">
        <f t="shared" si="877"/>
        <v>0</v>
      </c>
      <c r="AB739" s="65">
        <f t="shared" si="878"/>
        <v>0</v>
      </c>
    </row>
    <row r="740" spans="1:28" x14ac:dyDescent="0.25">
      <c r="A740" s="61"/>
      <c r="B740" s="49"/>
      <c r="C740" s="53"/>
      <c r="D740" s="51"/>
      <c r="E740" s="51"/>
      <c r="F740" s="51"/>
      <c r="G740" s="67">
        <f t="shared" si="879"/>
        <v>0</v>
      </c>
      <c r="H740" s="49"/>
      <c r="I740" s="67">
        <f t="shared" si="880"/>
        <v>0</v>
      </c>
      <c r="J740" s="66">
        <f>IF(ISBLANK($B740),0,VLOOKUP($B740,Listen!$A$2:$C$44,2,FALSE))</f>
        <v>0</v>
      </c>
      <c r="K740" s="66">
        <f>IF(ISBLANK($B740),0,VLOOKUP($B740,Listen!$A$2:$C$44,3,FALSE))</f>
        <v>0</v>
      </c>
      <c r="L740" s="54">
        <f t="shared" si="881"/>
        <v>0</v>
      </c>
      <c r="M740" s="54">
        <f t="shared" si="899"/>
        <v>0</v>
      </c>
      <c r="N740" s="54">
        <f t="shared" si="900"/>
        <v>0</v>
      </c>
      <c r="O740" s="54">
        <f t="shared" ref="O740" si="917">N740</f>
        <v>0</v>
      </c>
      <c r="P740" s="54">
        <f t="shared" si="901"/>
        <v>0</v>
      </c>
      <c r="Q740" s="54">
        <f t="shared" si="883"/>
        <v>0</v>
      </c>
      <c r="R740" s="54">
        <f t="shared" si="884"/>
        <v>0</v>
      </c>
      <c r="S740" s="65">
        <f t="shared" si="916"/>
        <v>0</v>
      </c>
      <c r="T740" s="65">
        <f>IF(C740=A_Stammdaten!$B$9,$I740-D_SAV!$U740,HLOOKUP(A_Stammdaten!$B$9-1,$V$4:$AB$2004,ROW(C740)-3,FALSE)-$U740)</f>
        <v>0</v>
      </c>
      <c r="U740" s="65">
        <f>HLOOKUP(A_Stammdaten!$B$9,$V$4:$AB$2004,ROW(C740)-3,FALSE)</f>
        <v>0</v>
      </c>
      <c r="V740" s="65">
        <f t="shared" si="872"/>
        <v>0</v>
      </c>
      <c r="W740" s="65">
        <f t="shared" si="873"/>
        <v>0</v>
      </c>
      <c r="X740" s="65">
        <f t="shared" si="874"/>
        <v>0</v>
      </c>
      <c r="Y740" s="65">
        <f t="shared" si="875"/>
        <v>0</v>
      </c>
      <c r="Z740" s="65">
        <f t="shared" si="876"/>
        <v>0</v>
      </c>
      <c r="AA740" s="65">
        <f t="shared" si="877"/>
        <v>0</v>
      </c>
      <c r="AB740" s="65">
        <f t="shared" si="878"/>
        <v>0</v>
      </c>
    </row>
    <row r="741" spans="1:28" x14ac:dyDescent="0.25">
      <c r="A741" s="61"/>
      <c r="B741" s="49"/>
      <c r="C741" s="53"/>
      <c r="D741" s="51"/>
      <c r="E741" s="51"/>
      <c r="F741" s="51"/>
      <c r="G741" s="67">
        <f t="shared" si="879"/>
        <v>0</v>
      </c>
      <c r="H741" s="49"/>
      <c r="I741" s="67">
        <f t="shared" si="880"/>
        <v>0</v>
      </c>
      <c r="J741" s="66">
        <f>IF(ISBLANK($B741),0,VLOOKUP($B741,Listen!$A$2:$C$44,2,FALSE))</f>
        <v>0</v>
      </c>
      <c r="K741" s="66">
        <f>IF(ISBLANK($B741),0,VLOOKUP($B741,Listen!$A$2:$C$44,3,FALSE))</f>
        <v>0</v>
      </c>
      <c r="L741" s="54">
        <f t="shared" si="881"/>
        <v>0</v>
      </c>
      <c r="M741" s="54">
        <f t="shared" si="899"/>
        <v>0</v>
      </c>
      <c r="N741" s="54">
        <f t="shared" si="900"/>
        <v>0</v>
      </c>
      <c r="O741" s="54">
        <f t="shared" ref="O741:P756" si="918">N741</f>
        <v>0</v>
      </c>
      <c r="P741" s="54">
        <f t="shared" si="918"/>
        <v>0</v>
      </c>
      <c r="Q741" s="54">
        <f t="shared" si="883"/>
        <v>0</v>
      </c>
      <c r="R741" s="54">
        <f t="shared" si="884"/>
        <v>0</v>
      </c>
      <c r="S741" s="65">
        <f t="shared" si="916"/>
        <v>0</v>
      </c>
      <c r="T741" s="65">
        <f>IF(C741=A_Stammdaten!$B$9,$I741-D_SAV!$U741,HLOOKUP(A_Stammdaten!$B$9-1,$V$4:$AB$2004,ROW(C741)-3,FALSE)-$U741)</f>
        <v>0</v>
      </c>
      <c r="U741" s="65">
        <f>HLOOKUP(A_Stammdaten!$B$9,$V$4:$AB$2004,ROW(C741)-3,FALSE)</f>
        <v>0</v>
      </c>
      <c r="V741" s="65">
        <f t="shared" si="872"/>
        <v>0</v>
      </c>
      <c r="W741" s="65">
        <f t="shared" si="873"/>
        <v>0</v>
      </c>
      <c r="X741" s="65">
        <f t="shared" si="874"/>
        <v>0</v>
      </c>
      <c r="Y741" s="65">
        <f t="shared" si="875"/>
        <v>0</v>
      </c>
      <c r="Z741" s="65">
        <f t="shared" si="876"/>
        <v>0</v>
      </c>
      <c r="AA741" s="65">
        <f t="shared" si="877"/>
        <v>0</v>
      </c>
      <c r="AB741" s="65">
        <f t="shared" si="878"/>
        <v>0</v>
      </c>
    </row>
    <row r="742" spans="1:28" x14ac:dyDescent="0.25">
      <c r="A742" s="61"/>
      <c r="B742" s="49"/>
      <c r="C742" s="53"/>
      <c r="D742" s="51"/>
      <c r="E742" s="51"/>
      <c r="F742" s="51"/>
      <c r="G742" s="67">
        <f t="shared" si="879"/>
        <v>0</v>
      </c>
      <c r="H742" s="49"/>
      <c r="I742" s="67">
        <f t="shared" si="880"/>
        <v>0</v>
      </c>
      <c r="J742" s="66">
        <f>IF(ISBLANK($B742),0,VLOOKUP($B742,Listen!$A$2:$C$44,2,FALSE))</f>
        <v>0</v>
      </c>
      <c r="K742" s="66">
        <f>IF(ISBLANK($B742),0,VLOOKUP($B742,Listen!$A$2:$C$44,3,FALSE))</f>
        <v>0</v>
      </c>
      <c r="L742" s="54">
        <f t="shared" si="881"/>
        <v>0</v>
      </c>
      <c r="M742" s="54">
        <f t="shared" si="899"/>
        <v>0</v>
      </c>
      <c r="N742" s="54">
        <f t="shared" si="900"/>
        <v>0</v>
      </c>
      <c r="O742" s="54">
        <f t="shared" ref="O742" si="919">N742</f>
        <v>0</v>
      </c>
      <c r="P742" s="54">
        <f t="shared" si="918"/>
        <v>0</v>
      </c>
      <c r="Q742" s="54">
        <f t="shared" si="883"/>
        <v>0</v>
      </c>
      <c r="R742" s="54">
        <f t="shared" si="884"/>
        <v>0</v>
      </c>
      <c r="S742" s="65">
        <f t="shared" si="916"/>
        <v>0</v>
      </c>
      <c r="T742" s="65">
        <f>IF(C742=A_Stammdaten!$B$9,$I742-D_SAV!$U742,HLOOKUP(A_Stammdaten!$B$9-1,$V$4:$AB$2004,ROW(C742)-3,FALSE)-$U742)</f>
        <v>0</v>
      </c>
      <c r="U742" s="65">
        <f>HLOOKUP(A_Stammdaten!$B$9,$V$4:$AB$2004,ROW(C742)-3,FALSE)</f>
        <v>0</v>
      </c>
      <c r="V742" s="65">
        <f t="shared" si="872"/>
        <v>0</v>
      </c>
      <c r="W742" s="65">
        <f t="shared" si="873"/>
        <v>0</v>
      </c>
      <c r="X742" s="65">
        <f t="shared" si="874"/>
        <v>0</v>
      </c>
      <c r="Y742" s="65">
        <f t="shared" si="875"/>
        <v>0</v>
      </c>
      <c r="Z742" s="65">
        <f t="shared" si="876"/>
        <v>0</v>
      </c>
      <c r="AA742" s="65">
        <f t="shared" si="877"/>
        <v>0</v>
      </c>
      <c r="AB742" s="65">
        <f t="shared" si="878"/>
        <v>0</v>
      </c>
    </row>
    <row r="743" spans="1:28" x14ac:dyDescent="0.25">
      <c r="A743" s="61"/>
      <c r="B743" s="49"/>
      <c r="C743" s="53"/>
      <c r="D743" s="51"/>
      <c r="E743" s="51"/>
      <c r="F743" s="51"/>
      <c r="G743" s="67">
        <f t="shared" si="879"/>
        <v>0</v>
      </c>
      <c r="H743" s="49"/>
      <c r="I743" s="67">
        <f t="shared" si="880"/>
        <v>0</v>
      </c>
      <c r="J743" s="66">
        <f>IF(ISBLANK($B743),0,VLOOKUP($B743,Listen!$A$2:$C$44,2,FALSE))</f>
        <v>0</v>
      </c>
      <c r="K743" s="66">
        <f>IF(ISBLANK($B743),0,VLOOKUP($B743,Listen!$A$2:$C$44,3,FALSE))</f>
        <v>0</v>
      </c>
      <c r="L743" s="54">
        <f t="shared" si="881"/>
        <v>0</v>
      </c>
      <c r="M743" s="54">
        <f t="shared" si="899"/>
        <v>0</v>
      </c>
      <c r="N743" s="54">
        <f t="shared" si="900"/>
        <v>0</v>
      </c>
      <c r="O743" s="54">
        <f t="shared" ref="O743" si="920">N743</f>
        <v>0</v>
      </c>
      <c r="P743" s="54">
        <f t="shared" si="918"/>
        <v>0</v>
      </c>
      <c r="Q743" s="54">
        <f t="shared" si="883"/>
        <v>0</v>
      </c>
      <c r="R743" s="54">
        <f t="shared" si="884"/>
        <v>0</v>
      </c>
      <c r="S743" s="65">
        <f t="shared" si="916"/>
        <v>0</v>
      </c>
      <c r="T743" s="65">
        <f>IF(C743=A_Stammdaten!$B$9,$I743-D_SAV!$U743,HLOOKUP(A_Stammdaten!$B$9-1,$V$4:$AB$2004,ROW(C743)-3,FALSE)-$U743)</f>
        <v>0</v>
      </c>
      <c r="U743" s="65">
        <f>HLOOKUP(A_Stammdaten!$B$9,$V$4:$AB$2004,ROW(C743)-3,FALSE)</f>
        <v>0</v>
      </c>
      <c r="V743" s="65">
        <f t="shared" si="872"/>
        <v>0</v>
      </c>
      <c r="W743" s="65">
        <f t="shared" si="873"/>
        <v>0</v>
      </c>
      <c r="X743" s="65">
        <f t="shared" si="874"/>
        <v>0</v>
      </c>
      <c r="Y743" s="65">
        <f t="shared" si="875"/>
        <v>0</v>
      </c>
      <c r="Z743" s="65">
        <f t="shared" si="876"/>
        <v>0</v>
      </c>
      <c r="AA743" s="65">
        <f t="shared" si="877"/>
        <v>0</v>
      </c>
      <c r="AB743" s="65">
        <f t="shared" si="878"/>
        <v>0</v>
      </c>
    </row>
    <row r="744" spans="1:28" x14ac:dyDescent="0.25">
      <c r="A744" s="61"/>
      <c r="B744" s="49"/>
      <c r="C744" s="53"/>
      <c r="D744" s="51"/>
      <c r="E744" s="51"/>
      <c r="F744" s="51"/>
      <c r="G744" s="67">
        <f t="shared" si="879"/>
        <v>0</v>
      </c>
      <c r="H744" s="49"/>
      <c r="I744" s="67">
        <f t="shared" si="880"/>
        <v>0</v>
      </c>
      <c r="J744" s="66">
        <f>IF(ISBLANK($B744),0,VLOOKUP($B744,Listen!$A$2:$C$44,2,FALSE))</f>
        <v>0</v>
      </c>
      <c r="K744" s="66">
        <f>IF(ISBLANK($B744),0,VLOOKUP($B744,Listen!$A$2:$C$44,3,FALSE))</f>
        <v>0</v>
      </c>
      <c r="L744" s="54">
        <f t="shared" si="881"/>
        <v>0</v>
      </c>
      <c r="M744" s="54">
        <f t="shared" si="899"/>
        <v>0</v>
      </c>
      <c r="N744" s="54">
        <f t="shared" si="900"/>
        <v>0</v>
      </c>
      <c r="O744" s="54">
        <f t="shared" ref="O744" si="921">N744</f>
        <v>0</v>
      </c>
      <c r="P744" s="54">
        <f t="shared" si="918"/>
        <v>0</v>
      </c>
      <c r="Q744" s="54">
        <f t="shared" si="883"/>
        <v>0</v>
      </c>
      <c r="R744" s="54">
        <f t="shared" si="884"/>
        <v>0</v>
      </c>
      <c r="S744" s="65">
        <f t="shared" si="916"/>
        <v>0</v>
      </c>
      <c r="T744" s="65">
        <f>IF(C744=A_Stammdaten!$B$9,$I744-D_SAV!$U744,HLOOKUP(A_Stammdaten!$B$9-1,$V$4:$AB$2004,ROW(C744)-3,FALSE)-$U744)</f>
        <v>0</v>
      </c>
      <c r="U744" s="65">
        <f>HLOOKUP(A_Stammdaten!$B$9,$V$4:$AB$2004,ROW(C744)-3,FALSE)</f>
        <v>0</v>
      </c>
      <c r="V744" s="65">
        <f t="shared" si="872"/>
        <v>0</v>
      </c>
      <c r="W744" s="65">
        <f t="shared" si="873"/>
        <v>0</v>
      </c>
      <c r="X744" s="65">
        <f t="shared" si="874"/>
        <v>0</v>
      </c>
      <c r="Y744" s="65">
        <f t="shared" si="875"/>
        <v>0</v>
      </c>
      <c r="Z744" s="65">
        <f t="shared" si="876"/>
        <v>0</v>
      </c>
      <c r="AA744" s="65">
        <f t="shared" si="877"/>
        <v>0</v>
      </c>
      <c r="AB744" s="65">
        <f t="shared" si="878"/>
        <v>0</v>
      </c>
    </row>
    <row r="745" spans="1:28" x14ac:dyDescent="0.25">
      <c r="A745" s="61"/>
      <c r="B745" s="49"/>
      <c r="C745" s="53"/>
      <c r="D745" s="51"/>
      <c r="E745" s="51"/>
      <c r="F745" s="51"/>
      <c r="G745" s="67">
        <f t="shared" si="879"/>
        <v>0</v>
      </c>
      <c r="H745" s="49"/>
      <c r="I745" s="67">
        <f t="shared" si="880"/>
        <v>0</v>
      </c>
      <c r="J745" s="66">
        <f>IF(ISBLANK($B745),0,VLOOKUP($B745,Listen!$A$2:$C$44,2,FALSE))</f>
        <v>0</v>
      </c>
      <c r="K745" s="66">
        <f>IF(ISBLANK($B745),0,VLOOKUP($B745,Listen!$A$2:$C$44,3,FALSE))</f>
        <v>0</v>
      </c>
      <c r="L745" s="54">
        <f t="shared" si="881"/>
        <v>0</v>
      </c>
      <c r="M745" s="54">
        <f t="shared" si="899"/>
        <v>0</v>
      </c>
      <c r="N745" s="54">
        <f t="shared" si="900"/>
        <v>0</v>
      </c>
      <c r="O745" s="54">
        <f t="shared" ref="O745" si="922">N745</f>
        <v>0</v>
      </c>
      <c r="P745" s="54">
        <f t="shared" si="918"/>
        <v>0</v>
      </c>
      <c r="Q745" s="54">
        <f t="shared" si="883"/>
        <v>0</v>
      </c>
      <c r="R745" s="54">
        <f t="shared" si="884"/>
        <v>0</v>
      </c>
      <c r="S745" s="65">
        <f t="shared" si="916"/>
        <v>0</v>
      </c>
      <c r="T745" s="65">
        <f>IF(C745=A_Stammdaten!$B$9,$I745-D_SAV!$U745,HLOOKUP(A_Stammdaten!$B$9-1,$V$4:$AB$2004,ROW(C745)-3,FALSE)-$U745)</f>
        <v>0</v>
      </c>
      <c r="U745" s="65">
        <f>HLOOKUP(A_Stammdaten!$B$9,$V$4:$AB$2004,ROW(C745)-3,FALSE)</f>
        <v>0</v>
      </c>
      <c r="V745" s="65">
        <f t="shared" si="872"/>
        <v>0</v>
      </c>
      <c r="W745" s="65">
        <f t="shared" si="873"/>
        <v>0</v>
      </c>
      <c r="X745" s="65">
        <f t="shared" si="874"/>
        <v>0</v>
      </c>
      <c r="Y745" s="65">
        <f t="shared" si="875"/>
        <v>0</v>
      </c>
      <c r="Z745" s="65">
        <f t="shared" si="876"/>
        <v>0</v>
      </c>
      <c r="AA745" s="65">
        <f t="shared" si="877"/>
        <v>0</v>
      </c>
      <c r="AB745" s="65">
        <f t="shared" si="878"/>
        <v>0</v>
      </c>
    </row>
    <row r="746" spans="1:28" x14ac:dyDescent="0.25">
      <c r="A746" s="61"/>
      <c r="B746" s="49"/>
      <c r="C746" s="53"/>
      <c r="D746" s="51"/>
      <c r="E746" s="51"/>
      <c r="F746" s="51"/>
      <c r="G746" s="67">
        <f t="shared" si="879"/>
        <v>0</v>
      </c>
      <c r="H746" s="49"/>
      <c r="I746" s="67">
        <f t="shared" si="880"/>
        <v>0</v>
      </c>
      <c r="J746" s="66">
        <f>IF(ISBLANK($B746),0,VLOOKUP($B746,Listen!$A$2:$C$44,2,FALSE))</f>
        <v>0</v>
      </c>
      <c r="K746" s="66">
        <f>IF(ISBLANK($B746),0,VLOOKUP($B746,Listen!$A$2:$C$44,3,FALSE))</f>
        <v>0</v>
      </c>
      <c r="L746" s="54">
        <f t="shared" si="881"/>
        <v>0</v>
      </c>
      <c r="M746" s="54">
        <f t="shared" si="899"/>
        <v>0</v>
      </c>
      <c r="N746" s="54">
        <f t="shared" si="900"/>
        <v>0</v>
      </c>
      <c r="O746" s="54">
        <f t="shared" ref="O746" si="923">N746</f>
        <v>0</v>
      </c>
      <c r="P746" s="54">
        <f t="shared" si="918"/>
        <v>0</v>
      </c>
      <c r="Q746" s="54">
        <f t="shared" si="883"/>
        <v>0</v>
      </c>
      <c r="R746" s="54">
        <f t="shared" si="884"/>
        <v>0</v>
      </c>
      <c r="S746" s="65">
        <f t="shared" si="916"/>
        <v>0</v>
      </c>
      <c r="T746" s="65">
        <f>IF(C746=A_Stammdaten!$B$9,$I746-D_SAV!$U746,HLOOKUP(A_Stammdaten!$B$9-1,$V$4:$AB$2004,ROW(C746)-3,FALSE)-$U746)</f>
        <v>0</v>
      </c>
      <c r="U746" s="65">
        <f>HLOOKUP(A_Stammdaten!$B$9,$V$4:$AB$2004,ROW(C746)-3,FALSE)</f>
        <v>0</v>
      </c>
      <c r="V746" s="65">
        <f t="shared" si="872"/>
        <v>0</v>
      </c>
      <c r="W746" s="65">
        <f t="shared" si="873"/>
        <v>0</v>
      </c>
      <c r="X746" s="65">
        <f t="shared" si="874"/>
        <v>0</v>
      </c>
      <c r="Y746" s="65">
        <f t="shared" si="875"/>
        <v>0</v>
      </c>
      <c r="Z746" s="65">
        <f t="shared" si="876"/>
        <v>0</v>
      </c>
      <c r="AA746" s="65">
        <f t="shared" si="877"/>
        <v>0</v>
      </c>
      <c r="AB746" s="65">
        <f t="shared" si="878"/>
        <v>0</v>
      </c>
    </row>
    <row r="747" spans="1:28" x14ac:dyDescent="0.25">
      <c r="A747" s="61"/>
      <c r="B747" s="49"/>
      <c r="C747" s="53"/>
      <c r="D747" s="51"/>
      <c r="E747" s="51"/>
      <c r="F747" s="51"/>
      <c r="G747" s="67">
        <f t="shared" si="879"/>
        <v>0</v>
      </c>
      <c r="H747" s="49"/>
      <c r="I747" s="67">
        <f t="shared" si="880"/>
        <v>0</v>
      </c>
      <c r="J747" s="66">
        <f>IF(ISBLANK($B747),0,VLOOKUP($B747,Listen!$A$2:$C$44,2,FALSE))</f>
        <v>0</v>
      </c>
      <c r="K747" s="66">
        <f>IF(ISBLANK($B747),0,VLOOKUP($B747,Listen!$A$2:$C$44,3,FALSE))</f>
        <v>0</v>
      </c>
      <c r="L747" s="54">
        <f t="shared" si="881"/>
        <v>0</v>
      </c>
      <c r="M747" s="54">
        <f t="shared" si="899"/>
        <v>0</v>
      </c>
      <c r="N747" s="54">
        <f t="shared" si="900"/>
        <v>0</v>
      </c>
      <c r="O747" s="54">
        <f t="shared" ref="O747" si="924">N747</f>
        <v>0</v>
      </c>
      <c r="P747" s="54">
        <f t="shared" si="918"/>
        <v>0</v>
      </c>
      <c r="Q747" s="54">
        <f t="shared" si="883"/>
        <v>0</v>
      </c>
      <c r="R747" s="54">
        <f t="shared" si="884"/>
        <v>0</v>
      </c>
      <c r="S747" s="65">
        <f t="shared" si="916"/>
        <v>0</v>
      </c>
      <c r="T747" s="65">
        <f>IF(C747=A_Stammdaten!$B$9,$I747-D_SAV!$U747,HLOOKUP(A_Stammdaten!$B$9-1,$V$4:$AB$2004,ROW(C747)-3,FALSE)-$U747)</f>
        <v>0</v>
      </c>
      <c r="U747" s="65">
        <f>HLOOKUP(A_Stammdaten!$B$9,$V$4:$AB$2004,ROW(C747)-3,FALSE)</f>
        <v>0</v>
      </c>
      <c r="V747" s="65">
        <f t="shared" si="872"/>
        <v>0</v>
      </c>
      <c r="W747" s="65">
        <f t="shared" si="873"/>
        <v>0</v>
      </c>
      <c r="X747" s="65">
        <f t="shared" si="874"/>
        <v>0</v>
      </c>
      <c r="Y747" s="65">
        <f t="shared" si="875"/>
        <v>0</v>
      </c>
      <c r="Z747" s="65">
        <f t="shared" si="876"/>
        <v>0</v>
      </c>
      <c r="AA747" s="65">
        <f t="shared" si="877"/>
        <v>0</v>
      </c>
      <c r="AB747" s="65">
        <f t="shared" si="878"/>
        <v>0</v>
      </c>
    </row>
    <row r="748" spans="1:28" x14ac:dyDescent="0.25">
      <c r="A748" s="61"/>
      <c r="B748" s="49"/>
      <c r="C748" s="53"/>
      <c r="D748" s="51"/>
      <c r="E748" s="51"/>
      <c r="F748" s="51"/>
      <c r="G748" s="67">
        <f t="shared" si="879"/>
        <v>0</v>
      </c>
      <c r="H748" s="49"/>
      <c r="I748" s="67">
        <f t="shared" si="880"/>
        <v>0</v>
      </c>
      <c r="J748" s="66">
        <f>IF(ISBLANK($B748),0,VLOOKUP($B748,Listen!$A$2:$C$44,2,FALSE))</f>
        <v>0</v>
      </c>
      <c r="K748" s="66">
        <f>IF(ISBLANK($B748),0,VLOOKUP($B748,Listen!$A$2:$C$44,3,FALSE))</f>
        <v>0</v>
      </c>
      <c r="L748" s="54">
        <f t="shared" si="881"/>
        <v>0</v>
      </c>
      <c r="M748" s="54">
        <f t="shared" si="899"/>
        <v>0</v>
      </c>
      <c r="N748" s="54">
        <f t="shared" si="900"/>
        <v>0</v>
      </c>
      <c r="O748" s="54">
        <f t="shared" ref="O748" si="925">N748</f>
        <v>0</v>
      </c>
      <c r="P748" s="54">
        <f t="shared" si="918"/>
        <v>0</v>
      </c>
      <c r="Q748" s="54">
        <f t="shared" si="883"/>
        <v>0</v>
      </c>
      <c r="R748" s="54">
        <f t="shared" si="884"/>
        <v>0</v>
      </c>
      <c r="S748" s="65">
        <f t="shared" si="916"/>
        <v>0</v>
      </c>
      <c r="T748" s="65">
        <f>IF(C748=A_Stammdaten!$B$9,$I748-D_SAV!$U748,HLOOKUP(A_Stammdaten!$B$9-1,$V$4:$AB$2004,ROW(C748)-3,FALSE)-$U748)</f>
        <v>0</v>
      </c>
      <c r="U748" s="65">
        <f>HLOOKUP(A_Stammdaten!$B$9,$V$4:$AB$2004,ROW(C748)-3,FALSE)</f>
        <v>0</v>
      </c>
      <c r="V748" s="65">
        <f t="shared" si="872"/>
        <v>0</v>
      </c>
      <c r="W748" s="65">
        <f t="shared" si="873"/>
        <v>0</v>
      </c>
      <c r="X748" s="65">
        <f t="shared" si="874"/>
        <v>0</v>
      </c>
      <c r="Y748" s="65">
        <f t="shared" si="875"/>
        <v>0</v>
      </c>
      <c r="Z748" s="65">
        <f t="shared" si="876"/>
        <v>0</v>
      </c>
      <c r="AA748" s="65">
        <f t="shared" si="877"/>
        <v>0</v>
      </c>
      <c r="AB748" s="65">
        <f t="shared" si="878"/>
        <v>0</v>
      </c>
    </row>
    <row r="749" spans="1:28" x14ac:dyDescent="0.25">
      <c r="A749" s="61"/>
      <c r="B749" s="49"/>
      <c r="C749" s="53"/>
      <c r="D749" s="51"/>
      <c r="E749" s="51"/>
      <c r="F749" s="51"/>
      <c r="G749" s="67">
        <f t="shared" si="879"/>
        <v>0</v>
      </c>
      <c r="H749" s="49"/>
      <c r="I749" s="67">
        <f t="shared" si="880"/>
        <v>0</v>
      </c>
      <c r="J749" s="66">
        <f>IF(ISBLANK($B749),0,VLOOKUP($B749,Listen!$A$2:$C$44,2,FALSE))</f>
        <v>0</v>
      </c>
      <c r="K749" s="66">
        <f>IF(ISBLANK($B749),0,VLOOKUP($B749,Listen!$A$2:$C$44,3,FALSE))</f>
        <v>0</v>
      </c>
      <c r="L749" s="54">
        <f t="shared" si="881"/>
        <v>0</v>
      </c>
      <c r="M749" s="54">
        <f t="shared" si="899"/>
        <v>0</v>
      </c>
      <c r="N749" s="54">
        <f t="shared" si="900"/>
        <v>0</v>
      </c>
      <c r="O749" s="54">
        <f t="shared" ref="O749" si="926">N749</f>
        <v>0</v>
      </c>
      <c r="P749" s="54">
        <f t="shared" si="918"/>
        <v>0</v>
      </c>
      <c r="Q749" s="54">
        <f t="shared" si="883"/>
        <v>0</v>
      </c>
      <c r="R749" s="54">
        <f t="shared" si="884"/>
        <v>0</v>
      </c>
      <c r="S749" s="65">
        <f t="shared" si="916"/>
        <v>0</v>
      </c>
      <c r="T749" s="65">
        <f>IF(C749=A_Stammdaten!$B$9,$I749-D_SAV!$U749,HLOOKUP(A_Stammdaten!$B$9-1,$V$4:$AB$2004,ROW(C749)-3,FALSE)-$U749)</f>
        <v>0</v>
      </c>
      <c r="U749" s="65">
        <f>HLOOKUP(A_Stammdaten!$B$9,$V$4:$AB$2004,ROW(C749)-3,FALSE)</f>
        <v>0</v>
      </c>
      <c r="V749" s="65">
        <f t="shared" si="872"/>
        <v>0</v>
      </c>
      <c r="W749" s="65">
        <f t="shared" si="873"/>
        <v>0</v>
      </c>
      <c r="X749" s="65">
        <f t="shared" si="874"/>
        <v>0</v>
      </c>
      <c r="Y749" s="65">
        <f t="shared" si="875"/>
        <v>0</v>
      </c>
      <c r="Z749" s="65">
        <f t="shared" si="876"/>
        <v>0</v>
      </c>
      <c r="AA749" s="65">
        <f t="shared" si="877"/>
        <v>0</v>
      </c>
      <c r="AB749" s="65">
        <f t="shared" si="878"/>
        <v>0</v>
      </c>
    </row>
    <row r="750" spans="1:28" x14ac:dyDescent="0.25">
      <c r="A750" s="61"/>
      <c r="B750" s="49"/>
      <c r="C750" s="53"/>
      <c r="D750" s="51"/>
      <c r="E750" s="51"/>
      <c r="F750" s="51"/>
      <c r="G750" s="67">
        <f t="shared" si="879"/>
        <v>0</v>
      </c>
      <c r="H750" s="49"/>
      <c r="I750" s="67">
        <f t="shared" si="880"/>
        <v>0</v>
      </c>
      <c r="J750" s="66">
        <f>IF(ISBLANK($B750),0,VLOOKUP($B750,Listen!$A$2:$C$44,2,FALSE))</f>
        <v>0</v>
      </c>
      <c r="K750" s="66">
        <f>IF(ISBLANK($B750),0,VLOOKUP($B750,Listen!$A$2:$C$44,3,FALSE))</f>
        <v>0</v>
      </c>
      <c r="L750" s="54">
        <f t="shared" si="881"/>
        <v>0</v>
      </c>
      <c r="M750" s="54">
        <f t="shared" si="899"/>
        <v>0</v>
      </c>
      <c r="N750" s="54">
        <f t="shared" si="900"/>
        <v>0</v>
      </c>
      <c r="O750" s="54">
        <f t="shared" ref="O750" si="927">N750</f>
        <v>0</v>
      </c>
      <c r="P750" s="54">
        <f t="shared" si="918"/>
        <v>0</v>
      </c>
      <c r="Q750" s="54">
        <f t="shared" si="883"/>
        <v>0</v>
      </c>
      <c r="R750" s="54">
        <f t="shared" si="884"/>
        <v>0</v>
      </c>
      <c r="S750" s="65">
        <f t="shared" si="916"/>
        <v>0</v>
      </c>
      <c r="T750" s="65">
        <f>IF(C750=A_Stammdaten!$B$9,$I750-D_SAV!$U750,HLOOKUP(A_Stammdaten!$B$9-1,$V$4:$AB$2004,ROW(C750)-3,FALSE)-$U750)</f>
        <v>0</v>
      </c>
      <c r="U750" s="65">
        <f>HLOOKUP(A_Stammdaten!$B$9,$V$4:$AB$2004,ROW(C750)-3,FALSE)</f>
        <v>0</v>
      </c>
      <c r="V750" s="65">
        <f t="shared" si="872"/>
        <v>0</v>
      </c>
      <c r="W750" s="65">
        <f t="shared" si="873"/>
        <v>0</v>
      </c>
      <c r="X750" s="65">
        <f t="shared" si="874"/>
        <v>0</v>
      </c>
      <c r="Y750" s="65">
        <f t="shared" si="875"/>
        <v>0</v>
      </c>
      <c r="Z750" s="65">
        <f t="shared" si="876"/>
        <v>0</v>
      </c>
      <c r="AA750" s="65">
        <f t="shared" si="877"/>
        <v>0</v>
      </c>
      <c r="AB750" s="65">
        <f t="shared" si="878"/>
        <v>0</v>
      </c>
    </row>
    <row r="751" spans="1:28" x14ac:dyDescent="0.25">
      <c r="A751" s="61"/>
      <c r="B751" s="49"/>
      <c r="C751" s="53"/>
      <c r="D751" s="51"/>
      <c r="E751" s="51"/>
      <c r="F751" s="51"/>
      <c r="G751" s="67">
        <f t="shared" si="879"/>
        <v>0</v>
      </c>
      <c r="H751" s="49"/>
      <c r="I751" s="67">
        <f t="shared" si="880"/>
        <v>0</v>
      </c>
      <c r="J751" s="66">
        <f>IF(ISBLANK($B751),0,VLOOKUP($B751,Listen!$A$2:$C$44,2,FALSE))</f>
        <v>0</v>
      </c>
      <c r="K751" s="66">
        <f>IF(ISBLANK($B751),0,VLOOKUP($B751,Listen!$A$2:$C$44,3,FALSE))</f>
        <v>0</v>
      </c>
      <c r="L751" s="54">
        <f t="shared" si="881"/>
        <v>0</v>
      </c>
      <c r="M751" s="54">
        <f t="shared" si="899"/>
        <v>0</v>
      </c>
      <c r="N751" s="54">
        <f t="shared" si="900"/>
        <v>0</v>
      </c>
      <c r="O751" s="54">
        <f t="shared" ref="O751" si="928">N751</f>
        <v>0</v>
      </c>
      <c r="P751" s="54">
        <f t="shared" si="918"/>
        <v>0</v>
      </c>
      <c r="Q751" s="54">
        <f t="shared" si="883"/>
        <v>0</v>
      </c>
      <c r="R751" s="54">
        <f t="shared" si="884"/>
        <v>0</v>
      </c>
      <c r="S751" s="65">
        <f t="shared" si="916"/>
        <v>0</v>
      </c>
      <c r="T751" s="65">
        <f>IF(C751=A_Stammdaten!$B$9,$I751-D_SAV!$U751,HLOOKUP(A_Stammdaten!$B$9-1,$V$4:$AB$2004,ROW(C751)-3,FALSE)-$U751)</f>
        <v>0</v>
      </c>
      <c r="U751" s="65">
        <f>HLOOKUP(A_Stammdaten!$B$9,$V$4:$AB$2004,ROW(C751)-3,FALSE)</f>
        <v>0</v>
      </c>
      <c r="V751" s="65">
        <f t="shared" si="872"/>
        <v>0</v>
      </c>
      <c r="W751" s="65">
        <f t="shared" si="873"/>
        <v>0</v>
      </c>
      <c r="X751" s="65">
        <f t="shared" si="874"/>
        <v>0</v>
      </c>
      <c r="Y751" s="65">
        <f t="shared" si="875"/>
        <v>0</v>
      </c>
      <c r="Z751" s="65">
        <f t="shared" si="876"/>
        <v>0</v>
      </c>
      <c r="AA751" s="65">
        <f t="shared" si="877"/>
        <v>0</v>
      </c>
      <c r="AB751" s="65">
        <f t="shared" si="878"/>
        <v>0</v>
      </c>
    </row>
    <row r="752" spans="1:28" x14ac:dyDescent="0.25">
      <c r="A752" s="61"/>
      <c r="B752" s="49"/>
      <c r="C752" s="53"/>
      <c r="D752" s="51"/>
      <c r="E752" s="51"/>
      <c r="F752" s="51"/>
      <c r="G752" s="67">
        <f t="shared" si="879"/>
        <v>0</v>
      </c>
      <c r="H752" s="49"/>
      <c r="I752" s="67">
        <f t="shared" si="880"/>
        <v>0</v>
      </c>
      <c r="J752" s="66">
        <f>IF(ISBLANK($B752),0,VLOOKUP($B752,Listen!$A$2:$C$44,2,FALSE))</f>
        <v>0</v>
      </c>
      <c r="K752" s="66">
        <f>IF(ISBLANK($B752),0,VLOOKUP($B752,Listen!$A$2:$C$44,3,FALSE))</f>
        <v>0</v>
      </c>
      <c r="L752" s="54">
        <f t="shared" si="881"/>
        <v>0</v>
      </c>
      <c r="M752" s="54">
        <f t="shared" si="899"/>
        <v>0</v>
      </c>
      <c r="N752" s="54">
        <f t="shared" si="900"/>
        <v>0</v>
      </c>
      <c r="O752" s="54">
        <f t="shared" ref="O752" si="929">N752</f>
        <v>0</v>
      </c>
      <c r="P752" s="54">
        <f t="shared" si="918"/>
        <v>0</v>
      </c>
      <c r="Q752" s="54">
        <f t="shared" si="883"/>
        <v>0</v>
      </c>
      <c r="R752" s="54">
        <f t="shared" si="884"/>
        <v>0</v>
      </c>
      <c r="S752" s="65">
        <f t="shared" si="916"/>
        <v>0</v>
      </c>
      <c r="T752" s="65">
        <f>IF(C752=A_Stammdaten!$B$9,$I752-D_SAV!$U752,HLOOKUP(A_Stammdaten!$B$9-1,$V$4:$AB$2004,ROW(C752)-3,FALSE)-$U752)</f>
        <v>0</v>
      </c>
      <c r="U752" s="65">
        <f>HLOOKUP(A_Stammdaten!$B$9,$V$4:$AB$2004,ROW(C752)-3,FALSE)</f>
        <v>0</v>
      </c>
      <c r="V752" s="65">
        <f t="shared" si="872"/>
        <v>0</v>
      </c>
      <c r="W752" s="65">
        <f t="shared" si="873"/>
        <v>0</v>
      </c>
      <c r="X752" s="65">
        <f t="shared" si="874"/>
        <v>0</v>
      </c>
      <c r="Y752" s="65">
        <f t="shared" si="875"/>
        <v>0</v>
      </c>
      <c r="Z752" s="65">
        <f t="shared" si="876"/>
        <v>0</v>
      </c>
      <c r="AA752" s="65">
        <f t="shared" si="877"/>
        <v>0</v>
      </c>
      <c r="AB752" s="65">
        <f t="shared" si="878"/>
        <v>0</v>
      </c>
    </row>
    <row r="753" spans="1:28" x14ac:dyDescent="0.25">
      <c r="A753" s="61"/>
      <c r="B753" s="49"/>
      <c r="C753" s="53"/>
      <c r="D753" s="51"/>
      <c r="E753" s="51"/>
      <c r="F753" s="51"/>
      <c r="G753" s="67">
        <f t="shared" si="879"/>
        <v>0</v>
      </c>
      <c r="H753" s="49"/>
      <c r="I753" s="67">
        <f t="shared" si="880"/>
        <v>0</v>
      </c>
      <c r="J753" s="66">
        <f>IF(ISBLANK($B753),0,VLOOKUP($B753,Listen!$A$2:$C$44,2,FALSE))</f>
        <v>0</v>
      </c>
      <c r="K753" s="66">
        <f>IF(ISBLANK($B753),0,VLOOKUP($B753,Listen!$A$2:$C$44,3,FALSE))</f>
        <v>0</v>
      </c>
      <c r="L753" s="54">
        <f t="shared" si="881"/>
        <v>0</v>
      </c>
      <c r="M753" s="54">
        <f t="shared" si="899"/>
        <v>0</v>
      </c>
      <c r="N753" s="54">
        <f t="shared" si="900"/>
        <v>0</v>
      </c>
      <c r="O753" s="54">
        <f t="shared" ref="O753" si="930">N753</f>
        <v>0</v>
      </c>
      <c r="P753" s="54">
        <f t="shared" si="918"/>
        <v>0</v>
      </c>
      <c r="Q753" s="54">
        <f t="shared" si="883"/>
        <v>0</v>
      </c>
      <c r="R753" s="54">
        <f t="shared" si="884"/>
        <v>0</v>
      </c>
      <c r="S753" s="65">
        <f t="shared" si="916"/>
        <v>0</v>
      </c>
      <c r="T753" s="65">
        <f>IF(C753=A_Stammdaten!$B$9,$I753-D_SAV!$U753,HLOOKUP(A_Stammdaten!$B$9-1,$V$4:$AB$2004,ROW(C753)-3,FALSE)-$U753)</f>
        <v>0</v>
      </c>
      <c r="U753" s="65">
        <f>HLOOKUP(A_Stammdaten!$B$9,$V$4:$AB$2004,ROW(C753)-3,FALSE)</f>
        <v>0</v>
      </c>
      <c r="V753" s="65">
        <f t="shared" si="872"/>
        <v>0</v>
      </c>
      <c r="W753" s="65">
        <f t="shared" si="873"/>
        <v>0</v>
      </c>
      <c r="X753" s="65">
        <f t="shared" si="874"/>
        <v>0</v>
      </c>
      <c r="Y753" s="65">
        <f t="shared" si="875"/>
        <v>0</v>
      </c>
      <c r="Z753" s="65">
        <f t="shared" si="876"/>
        <v>0</v>
      </c>
      <c r="AA753" s="65">
        <f t="shared" si="877"/>
        <v>0</v>
      </c>
      <c r="AB753" s="65">
        <f t="shared" si="878"/>
        <v>0</v>
      </c>
    </row>
    <row r="754" spans="1:28" x14ac:dyDescent="0.25">
      <c r="A754" s="61"/>
      <c r="B754" s="49"/>
      <c r="C754" s="53"/>
      <c r="D754" s="51"/>
      <c r="E754" s="51"/>
      <c r="F754" s="51"/>
      <c r="G754" s="67">
        <f t="shared" si="879"/>
        <v>0</v>
      </c>
      <c r="H754" s="49"/>
      <c r="I754" s="67">
        <f t="shared" si="880"/>
        <v>0</v>
      </c>
      <c r="J754" s="66">
        <f>IF(ISBLANK($B754),0,VLOOKUP($B754,Listen!$A$2:$C$44,2,FALSE))</f>
        <v>0</v>
      </c>
      <c r="K754" s="66">
        <f>IF(ISBLANK($B754),0,VLOOKUP($B754,Listen!$A$2:$C$44,3,FALSE))</f>
        <v>0</v>
      </c>
      <c r="L754" s="54">
        <f t="shared" si="881"/>
        <v>0</v>
      </c>
      <c r="M754" s="54">
        <f t="shared" si="899"/>
        <v>0</v>
      </c>
      <c r="N754" s="54">
        <f t="shared" si="900"/>
        <v>0</v>
      </c>
      <c r="O754" s="54">
        <f t="shared" ref="O754" si="931">N754</f>
        <v>0</v>
      </c>
      <c r="P754" s="54">
        <f t="shared" si="918"/>
        <v>0</v>
      </c>
      <c r="Q754" s="54">
        <f t="shared" si="883"/>
        <v>0</v>
      </c>
      <c r="R754" s="54">
        <f t="shared" si="884"/>
        <v>0</v>
      </c>
      <c r="S754" s="65">
        <f t="shared" si="916"/>
        <v>0</v>
      </c>
      <c r="T754" s="65">
        <f>IF(C754=A_Stammdaten!$B$9,$I754-D_SAV!$U754,HLOOKUP(A_Stammdaten!$B$9-1,$V$4:$AB$2004,ROW(C754)-3,FALSE)-$U754)</f>
        <v>0</v>
      </c>
      <c r="U754" s="65">
        <f>HLOOKUP(A_Stammdaten!$B$9,$V$4:$AB$2004,ROW(C754)-3,FALSE)</f>
        <v>0</v>
      </c>
      <c r="V754" s="65">
        <f t="shared" si="872"/>
        <v>0</v>
      </c>
      <c r="W754" s="65">
        <f t="shared" si="873"/>
        <v>0</v>
      </c>
      <c r="X754" s="65">
        <f t="shared" si="874"/>
        <v>0</v>
      </c>
      <c r="Y754" s="65">
        <f t="shared" si="875"/>
        <v>0</v>
      </c>
      <c r="Z754" s="65">
        <f t="shared" si="876"/>
        <v>0</v>
      </c>
      <c r="AA754" s="65">
        <f t="shared" si="877"/>
        <v>0</v>
      </c>
      <c r="AB754" s="65">
        <f t="shared" si="878"/>
        <v>0</v>
      </c>
    </row>
    <row r="755" spans="1:28" x14ac:dyDescent="0.25">
      <c r="A755" s="61"/>
      <c r="B755" s="49"/>
      <c r="C755" s="53"/>
      <c r="D755" s="51"/>
      <c r="E755" s="51"/>
      <c r="F755" s="51"/>
      <c r="G755" s="67">
        <f t="shared" si="879"/>
        <v>0</v>
      </c>
      <c r="H755" s="49"/>
      <c r="I755" s="67">
        <f t="shared" si="880"/>
        <v>0</v>
      </c>
      <c r="J755" s="66">
        <f>IF(ISBLANK($B755),0,VLOOKUP($B755,Listen!$A$2:$C$44,2,FALSE))</f>
        <v>0</v>
      </c>
      <c r="K755" s="66">
        <f>IF(ISBLANK($B755),0,VLOOKUP($B755,Listen!$A$2:$C$44,3,FALSE))</f>
        <v>0</v>
      </c>
      <c r="L755" s="54">
        <f t="shared" si="881"/>
        <v>0</v>
      </c>
      <c r="M755" s="54">
        <f t="shared" si="899"/>
        <v>0</v>
      </c>
      <c r="N755" s="54">
        <f t="shared" si="900"/>
        <v>0</v>
      </c>
      <c r="O755" s="54">
        <f t="shared" ref="O755" si="932">N755</f>
        <v>0</v>
      </c>
      <c r="P755" s="54">
        <f t="shared" si="918"/>
        <v>0</v>
      </c>
      <c r="Q755" s="54">
        <f t="shared" si="883"/>
        <v>0</v>
      </c>
      <c r="R755" s="54">
        <f t="shared" si="884"/>
        <v>0</v>
      </c>
      <c r="S755" s="65">
        <f t="shared" si="916"/>
        <v>0</v>
      </c>
      <c r="T755" s="65">
        <f>IF(C755=A_Stammdaten!$B$9,$I755-D_SAV!$U755,HLOOKUP(A_Stammdaten!$B$9-1,$V$4:$AB$2004,ROW(C755)-3,FALSE)-$U755)</f>
        <v>0</v>
      </c>
      <c r="U755" s="65">
        <f>HLOOKUP(A_Stammdaten!$B$9,$V$4:$AB$2004,ROW(C755)-3,FALSE)</f>
        <v>0</v>
      </c>
      <c r="V755" s="65">
        <f t="shared" si="872"/>
        <v>0</v>
      </c>
      <c r="W755" s="65">
        <f t="shared" si="873"/>
        <v>0</v>
      </c>
      <c r="X755" s="65">
        <f t="shared" si="874"/>
        <v>0</v>
      </c>
      <c r="Y755" s="65">
        <f t="shared" si="875"/>
        <v>0</v>
      </c>
      <c r="Z755" s="65">
        <f t="shared" si="876"/>
        <v>0</v>
      </c>
      <c r="AA755" s="65">
        <f t="shared" si="877"/>
        <v>0</v>
      </c>
      <c r="AB755" s="65">
        <f t="shared" si="878"/>
        <v>0</v>
      </c>
    </row>
    <row r="756" spans="1:28" x14ac:dyDescent="0.25">
      <c r="A756" s="61"/>
      <c r="B756" s="49"/>
      <c r="C756" s="53"/>
      <c r="D756" s="51"/>
      <c r="E756" s="51"/>
      <c r="F756" s="51"/>
      <c r="G756" s="67">
        <f t="shared" si="879"/>
        <v>0</v>
      </c>
      <c r="H756" s="49"/>
      <c r="I756" s="67">
        <f t="shared" si="880"/>
        <v>0</v>
      </c>
      <c r="J756" s="66">
        <f>IF(ISBLANK($B756),0,VLOOKUP($B756,Listen!$A$2:$C$44,2,FALSE))</f>
        <v>0</v>
      </c>
      <c r="K756" s="66">
        <f>IF(ISBLANK($B756),0,VLOOKUP($B756,Listen!$A$2:$C$44,3,FALSE))</f>
        <v>0</v>
      </c>
      <c r="L756" s="54">
        <f t="shared" si="881"/>
        <v>0</v>
      </c>
      <c r="M756" s="54">
        <f t="shared" si="899"/>
        <v>0</v>
      </c>
      <c r="N756" s="54">
        <f t="shared" si="900"/>
        <v>0</v>
      </c>
      <c r="O756" s="54">
        <f t="shared" ref="O756" si="933">N756</f>
        <v>0</v>
      </c>
      <c r="P756" s="54">
        <f t="shared" si="918"/>
        <v>0</v>
      </c>
      <c r="Q756" s="54">
        <f t="shared" si="883"/>
        <v>0</v>
      </c>
      <c r="R756" s="54">
        <f t="shared" si="884"/>
        <v>0</v>
      </c>
      <c r="S756" s="65">
        <f t="shared" si="916"/>
        <v>0</v>
      </c>
      <c r="T756" s="65">
        <f>IF(C756=A_Stammdaten!$B$9,$I756-D_SAV!$U756,HLOOKUP(A_Stammdaten!$B$9-1,$V$4:$AB$2004,ROW(C756)-3,FALSE)-$U756)</f>
        <v>0</v>
      </c>
      <c r="U756" s="65">
        <f>HLOOKUP(A_Stammdaten!$B$9,$V$4:$AB$2004,ROW(C756)-3,FALSE)</f>
        <v>0</v>
      </c>
      <c r="V756" s="65">
        <f t="shared" si="872"/>
        <v>0</v>
      </c>
      <c r="W756" s="65">
        <f t="shared" si="873"/>
        <v>0</v>
      </c>
      <c r="X756" s="65">
        <f t="shared" si="874"/>
        <v>0</v>
      </c>
      <c r="Y756" s="65">
        <f t="shared" si="875"/>
        <v>0</v>
      </c>
      <c r="Z756" s="65">
        <f t="shared" si="876"/>
        <v>0</v>
      </c>
      <c r="AA756" s="65">
        <f t="shared" si="877"/>
        <v>0</v>
      </c>
      <c r="AB756" s="65">
        <f t="shared" si="878"/>
        <v>0</v>
      </c>
    </row>
    <row r="757" spans="1:28" x14ac:dyDescent="0.25">
      <c r="A757" s="61"/>
      <c r="B757" s="49"/>
      <c r="C757" s="53"/>
      <c r="D757" s="51"/>
      <c r="E757" s="51"/>
      <c r="F757" s="51"/>
      <c r="G757" s="67">
        <f t="shared" si="879"/>
        <v>0</v>
      </c>
      <c r="H757" s="49"/>
      <c r="I757" s="67">
        <f t="shared" si="880"/>
        <v>0</v>
      </c>
      <c r="J757" s="66">
        <f>IF(ISBLANK($B757),0,VLOOKUP($B757,Listen!$A$2:$C$44,2,FALSE))</f>
        <v>0</v>
      </c>
      <c r="K757" s="66">
        <f>IF(ISBLANK($B757),0,VLOOKUP($B757,Listen!$A$2:$C$44,3,FALSE))</f>
        <v>0</v>
      </c>
      <c r="L757" s="54">
        <f t="shared" si="881"/>
        <v>0</v>
      </c>
      <c r="M757" s="54">
        <f t="shared" si="899"/>
        <v>0</v>
      </c>
      <c r="N757" s="54">
        <f t="shared" si="900"/>
        <v>0</v>
      </c>
      <c r="O757" s="54">
        <f t="shared" ref="O757:P772" si="934">N757</f>
        <v>0</v>
      </c>
      <c r="P757" s="54">
        <f t="shared" si="934"/>
        <v>0</v>
      </c>
      <c r="Q757" s="54">
        <f t="shared" si="883"/>
        <v>0</v>
      </c>
      <c r="R757" s="54">
        <f t="shared" si="884"/>
        <v>0</v>
      </c>
      <c r="S757" s="65">
        <f t="shared" si="916"/>
        <v>0</v>
      </c>
      <c r="T757" s="65">
        <f>IF(C757=A_Stammdaten!$B$9,$I757-D_SAV!$U757,HLOOKUP(A_Stammdaten!$B$9-1,$V$4:$AB$2004,ROW(C757)-3,FALSE)-$U757)</f>
        <v>0</v>
      </c>
      <c r="U757" s="65">
        <f>HLOOKUP(A_Stammdaten!$B$9,$V$4:$AB$2004,ROW(C757)-3,FALSE)</f>
        <v>0</v>
      </c>
      <c r="V757" s="65">
        <f t="shared" si="872"/>
        <v>0</v>
      </c>
      <c r="W757" s="65">
        <f t="shared" si="873"/>
        <v>0</v>
      </c>
      <c r="X757" s="65">
        <f t="shared" si="874"/>
        <v>0</v>
      </c>
      <c r="Y757" s="65">
        <f t="shared" si="875"/>
        <v>0</v>
      </c>
      <c r="Z757" s="65">
        <f t="shared" si="876"/>
        <v>0</v>
      </c>
      <c r="AA757" s="65">
        <f t="shared" si="877"/>
        <v>0</v>
      </c>
      <c r="AB757" s="65">
        <f t="shared" si="878"/>
        <v>0</v>
      </c>
    </row>
    <row r="758" spans="1:28" x14ac:dyDescent="0.25">
      <c r="A758" s="61"/>
      <c r="B758" s="49"/>
      <c r="C758" s="53"/>
      <c r="D758" s="51"/>
      <c r="E758" s="51"/>
      <c r="F758" s="51"/>
      <c r="G758" s="67">
        <f t="shared" si="879"/>
        <v>0</v>
      </c>
      <c r="H758" s="49"/>
      <c r="I758" s="67">
        <f t="shared" si="880"/>
        <v>0</v>
      </c>
      <c r="J758" s="66">
        <f>IF(ISBLANK($B758),0,VLOOKUP($B758,Listen!$A$2:$C$44,2,FALSE))</f>
        <v>0</v>
      </c>
      <c r="K758" s="66">
        <f>IF(ISBLANK($B758),0,VLOOKUP($B758,Listen!$A$2:$C$44,3,FALSE))</f>
        <v>0</v>
      </c>
      <c r="L758" s="54">
        <f t="shared" si="881"/>
        <v>0</v>
      </c>
      <c r="M758" s="54">
        <f t="shared" si="899"/>
        <v>0</v>
      </c>
      <c r="N758" s="54">
        <f t="shared" si="900"/>
        <v>0</v>
      </c>
      <c r="O758" s="54">
        <f t="shared" ref="O758" si="935">N758</f>
        <v>0</v>
      </c>
      <c r="P758" s="54">
        <f t="shared" si="934"/>
        <v>0</v>
      </c>
      <c r="Q758" s="54">
        <f t="shared" si="883"/>
        <v>0</v>
      </c>
      <c r="R758" s="54">
        <f t="shared" si="884"/>
        <v>0</v>
      </c>
      <c r="S758" s="65">
        <f t="shared" si="916"/>
        <v>0</v>
      </c>
      <c r="T758" s="65">
        <f>IF(C758=A_Stammdaten!$B$9,$I758-D_SAV!$U758,HLOOKUP(A_Stammdaten!$B$9-1,$V$4:$AB$2004,ROW(C758)-3,FALSE)-$U758)</f>
        <v>0</v>
      </c>
      <c r="U758" s="65">
        <f>HLOOKUP(A_Stammdaten!$B$9,$V$4:$AB$2004,ROW(C758)-3,FALSE)</f>
        <v>0</v>
      </c>
      <c r="V758" s="65">
        <f t="shared" si="872"/>
        <v>0</v>
      </c>
      <c r="W758" s="65">
        <f t="shared" si="873"/>
        <v>0</v>
      </c>
      <c r="X758" s="65">
        <f t="shared" si="874"/>
        <v>0</v>
      </c>
      <c r="Y758" s="65">
        <f t="shared" si="875"/>
        <v>0</v>
      </c>
      <c r="Z758" s="65">
        <f t="shared" si="876"/>
        <v>0</v>
      </c>
      <c r="AA758" s="65">
        <f t="shared" si="877"/>
        <v>0</v>
      </c>
      <c r="AB758" s="65">
        <f t="shared" si="878"/>
        <v>0</v>
      </c>
    </row>
    <row r="759" spans="1:28" x14ac:dyDescent="0.25">
      <c r="A759" s="61"/>
      <c r="B759" s="49"/>
      <c r="C759" s="53"/>
      <c r="D759" s="51"/>
      <c r="E759" s="51"/>
      <c r="F759" s="51"/>
      <c r="G759" s="67">
        <f t="shared" si="879"/>
        <v>0</v>
      </c>
      <c r="H759" s="49"/>
      <c r="I759" s="67">
        <f t="shared" si="880"/>
        <v>0</v>
      </c>
      <c r="J759" s="66">
        <f>IF(ISBLANK($B759),0,VLOOKUP($B759,Listen!$A$2:$C$44,2,FALSE))</f>
        <v>0</v>
      </c>
      <c r="K759" s="66">
        <f>IF(ISBLANK($B759),0,VLOOKUP($B759,Listen!$A$2:$C$44,3,FALSE))</f>
        <v>0</v>
      </c>
      <c r="L759" s="54">
        <f t="shared" si="881"/>
        <v>0</v>
      </c>
      <c r="M759" s="54">
        <f t="shared" si="899"/>
        <v>0</v>
      </c>
      <c r="N759" s="54">
        <f t="shared" si="900"/>
        <v>0</v>
      </c>
      <c r="O759" s="54">
        <f t="shared" ref="O759" si="936">N759</f>
        <v>0</v>
      </c>
      <c r="P759" s="54">
        <f t="shared" si="934"/>
        <v>0</v>
      </c>
      <c r="Q759" s="54">
        <f t="shared" si="883"/>
        <v>0</v>
      </c>
      <c r="R759" s="54">
        <f t="shared" si="884"/>
        <v>0</v>
      </c>
      <c r="S759" s="65">
        <f t="shared" si="916"/>
        <v>0</v>
      </c>
      <c r="T759" s="65">
        <f>IF(C759=A_Stammdaten!$B$9,$I759-D_SAV!$U759,HLOOKUP(A_Stammdaten!$B$9-1,$V$4:$AB$2004,ROW(C759)-3,FALSE)-$U759)</f>
        <v>0</v>
      </c>
      <c r="U759" s="65">
        <f>HLOOKUP(A_Stammdaten!$B$9,$V$4:$AB$2004,ROW(C759)-3,FALSE)</f>
        <v>0</v>
      </c>
      <c r="V759" s="65">
        <f t="shared" si="872"/>
        <v>0</v>
      </c>
      <c r="W759" s="65">
        <f t="shared" si="873"/>
        <v>0</v>
      </c>
      <c r="X759" s="65">
        <f t="shared" si="874"/>
        <v>0</v>
      </c>
      <c r="Y759" s="65">
        <f t="shared" si="875"/>
        <v>0</v>
      </c>
      <c r="Z759" s="65">
        <f t="shared" si="876"/>
        <v>0</v>
      </c>
      <c r="AA759" s="65">
        <f t="shared" si="877"/>
        <v>0</v>
      </c>
      <c r="AB759" s="65">
        <f t="shared" si="878"/>
        <v>0</v>
      </c>
    </row>
    <row r="760" spans="1:28" x14ac:dyDescent="0.25">
      <c r="A760" s="61"/>
      <c r="B760" s="49"/>
      <c r="C760" s="53"/>
      <c r="D760" s="51"/>
      <c r="E760" s="51"/>
      <c r="F760" s="51"/>
      <c r="G760" s="67">
        <f t="shared" si="879"/>
        <v>0</v>
      </c>
      <c r="H760" s="49"/>
      <c r="I760" s="67">
        <f t="shared" si="880"/>
        <v>0</v>
      </c>
      <c r="J760" s="66">
        <f>IF(ISBLANK($B760),0,VLOOKUP($B760,Listen!$A$2:$C$44,2,FALSE))</f>
        <v>0</v>
      </c>
      <c r="K760" s="66">
        <f>IF(ISBLANK($B760),0,VLOOKUP($B760,Listen!$A$2:$C$44,3,FALSE))</f>
        <v>0</v>
      </c>
      <c r="L760" s="54">
        <f t="shared" si="881"/>
        <v>0</v>
      </c>
      <c r="M760" s="54">
        <f t="shared" si="899"/>
        <v>0</v>
      </c>
      <c r="N760" s="54">
        <f t="shared" si="900"/>
        <v>0</v>
      </c>
      <c r="O760" s="54">
        <f t="shared" ref="O760" si="937">N760</f>
        <v>0</v>
      </c>
      <c r="P760" s="54">
        <f t="shared" si="934"/>
        <v>0</v>
      </c>
      <c r="Q760" s="54">
        <f t="shared" si="883"/>
        <v>0</v>
      </c>
      <c r="R760" s="54">
        <f t="shared" si="884"/>
        <v>0</v>
      </c>
      <c r="S760" s="65">
        <f t="shared" si="916"/>
        <v>0</v>
      </c>
      <c r="T760" s="65">
        <f>IF(C760=A_Stammdaten!$B$9,$I760-D_SAV!$U760,HLOOKUP(A_Stammdaten!$B$9-1,$V$4:$AB$2004,ROW(C760)-3,FALSE)-$U760)</f>
        <v>0</v>
      </c>
      <c r="U760" s="65">
        <f>HLOOKUP(A_Stammdaten!$B$9,$V$4:$AB$2004,ROW(C760)-3,FALSE)</f>
        <v>0</v>
      </c>
      <c r="V760" s="65">
        <f t="shared" si="872"/>
        <v>0</v>
      </c>
      <c r="W760" s="65">
        <f t="shared" si="873"/>
        <v>0</v>
      </c>
      <c r="X760" s="65">
        <f t="shared" si="874"/>
        <v>0</v>
      </c>
      <c r="Y760" s="65">
        <f t="shared" si="875"/>
        <v>0</v>
      </c>
      <c r="Z760" s="65">
        <f t="shared" si="876"/>
        <v>0</v>
      </c>
      <c r="AA760" s="65">
        <f t="shared" si="877"/>
        <v>0</v>
      </c>
      <c r="AB760" s="65">
        <f t="shared" si="878"/>
        <v>0</v>
      </c>
    </row>
    <row r="761" spans="1:28" x14ac:dyDescent="0.25">
      <c r="A761" s="61"/>
      <c r="B761" s="49"/>
      <c r="C761" s="53"/>
      <c r="D761" s="51"/>
      <c r="E761" s="51"/>
      <c r="F761" s="51"/>
      <c r="G761" s="67">
        <f t="shared" si="879"/>
        <v>0</v>
      </c>
      <c r="H761" s="49"/>
      <c r="I761" s="67">
        <f t="shared" si="880"/>
        <v>0</v>
      </c>
      <c r="J761" s="66">
        <f>IF(ISBLANK($B761),0,VLOOKUP($B761,Listen!$A$2:$C$44,2,FALSE))</f>
        <v>0</v>
      </c>
      <c r="K761" s="66">
        <f>IF(ISBLANK($B761),0,VLOOKUP($B761,Listen!$A$2:$C$44,3,FALSE))</f>
        <v>0</v>
      </c>
      <c r="L761" s="54">
        <f t="shared" si="881"/>
        <v>0</v>
      </c>
      <c r="M761" s="54">
        <f t="shared" si="899"/>
        <v>0</v>
      </c>
      <c r="N761" s="54">
        <f t="shared" si="900"/>
        <v>0</v>
      </c>
      <c r="O761" s="54">
        <f t="shared" ref="O761" si="938">N761</f>
        <v>0</v>
      </c>
      <c r="P761" s="54">
        <f t="shared" si="934"/>
        <v>0</v>
      </c>
      <c r="Q761" s="54">
        <f t="shared" si="883"/>
        <v>0</v>
      </c>
      <c r="R761" s="54">
        <f t="shared" si="884"/>
        <v>0</v>
      </c>
      <c r="S761" s="65">
        <f t="shared" si="916"/>
        <v>0</v>
      </c>
      <c r="T761" s="65">
        <f>IF(C761=A_Stammdaten!$B$9,$I761-D_SAV!$U761,HLOOKUP(A_Stammdaten!$B$9-1,$V$4:$AB$2004,ROW(C761)-3,FALSE)-$U761)</f>
        <v>0</v>
      </c>
      <c r="U761" s="65">
        <f>HLOOKUP(A_Stammdaten!$B$9,$V$4:$AB$2004,ROW(C761)-3,FALSE)</f>
        <v>0</v>
      </c>
      <c r="V761" s="65">
        <f t="shared" si="872"/>
        <v>0</v>
      </c>
      <c r="W761" s="65">
        <f t="shared" si="873"/>
        <v>0</v>
      </c>
      <c r="X761" s="65">
        <f t="shared" si="874"/>
        <v>0</v>
      </c>
      <c r="Y761" s="65">
        <f t="shared" si="875"/>
        <v>0</v>
      </c>
      <c r="Z761" s="65">
        <f t="shared" si="876"/>
        <v>0</v>
      </c>
      <c r="AA761" s="65">
        <f t="shared" si="877"/>
        <v>0</v>
      </c>
      <c r="AB761" s="65">
        <f t="shared" si="878"/>
        <v>0</v>
      </c>
    </row>
    <row r="762" spans="1:28" x14ac:dyDescent="0.25">
      <c r="A762" s="61"/>
      <c r="B762" s="49"/>
      <c r="C762" s="53"/>
      <c r="D762" s="51"/>
      <c r="E762" s="51"/>
      <c r="F762" s="51"/>
      <c r="G762" s="67">
        <f t="shared" si="879"/>
        <v>0</v>
      </c>
      <c r="H762" s="49"/>
      <c r="I762" s="67">
        <f t="shared" si="880"/>
        <v>0</v>
      </c>
      <c r="J762" s="66">
        <f>IF(ISBLANK($B762),0,VLOOKUP($B762,Listen!$A$2:$C$44,2,FALSE))</f>
        <v>0</v>
      </c>
      <c r="K762" s="66">
        <f>IF(ISBLANK($B762),0,VLOOKUP($B762,Listen!$A$2:$C$44,3,FALSE))</f>
        <v>0</v>
      </c>
      <c r="L762" s="54">
        <f t="shared" si="881"/>
        <v>0</v>
      </c>
      <c r="M762" s="54">
        <f t="shared" si="899"/>
        <v>0</v>
      </c>
      <c r="N762" s="54">
        <f t="shared" si="900"/>
        <v>0</v>
      </c>
      <c r="O762" s="54">
        <f t="shared" ref="O762" si="939">N762</f>
        <v>0</v>
      </c>
      <c r="P762" s="54">
        <f t="shared" si="934"/>
        <v>0</v>
      </c>
      <c r="Q762" s="54">
        <f t="shared" si="883"/>
        <v>0</v>
      </c>
      <c r="R762" s="54">
        <f t="shared" si="884"/>
        <v>0</v>
      </c>
      <c r="S762" s="65">
        <f t="shared" si="916"/>
        <v>0</v>
      </c>
      <c r="T762" s="65">
        <f>IF(C762=A_Stammdaten!$B$9,$I762-D_SAV!$U762,HLOOKUP(A_Stammdaten!$B$9-1,$V$4:$AB$2004,ROW(C762)-3,FALSE)-$U762)</f>
        <v>0</v>
      </c>
      <c r="U762" s="65">
        <f>HLOOKUP(A_Stammdaten!$B$9,$V$4:$AB$2004,ROW(C762)-3,FALSE)</f>
        <v>0</v>
      </c>
      <c r="V762" s="65">
        <f t="shared" si="872"/>
        <v>0</v>
      </c>
      <c r="W762" s="65">
        <f t="shared" si="873"/>
        <v>0</v>
      </c>
      <c r="X762" s="65">
        <f t="shared" si="874"/>
        <v>0</v>
      </c>
      <c r="Y762" s="65">
        <f t="shared" si="875"/>
        <v>0</v>
      </c>
      <c r="Z762" s="65">
        <f t="shared" si="876"/>
        <v>0</v>
      </c>
      <c r="AA762" s="65">
        <f t="shared" si="877"/>
        <v>0</v>
      </c>
      <c r="AB762" s="65">
        <f t="shared" si="878"/>
        <v>0</v>
      </c>
    </row>
    <row r="763" spans="1:28" x14ac:dyDescent="0.25">
      <c r="A763" s="61"/>
      <c r="B763" s="49"/>
      <c r="C763" s="53"/>
      <c r="D763" s="51"/>
      <c r="E763" s="51"/>
      <c r="F763" s="51"/>
      <c r="G763" s="67">
        <f t="shared" si="879"/>
        <v>0</v>
      </c>
      <c r="H763" s="49"/>
      <c r="I763" s="67">
        <f t="shared" si="880"/>
        <v>0</v>
      </c>
      <c r="J763" s="66">
        <f>IF(ISBLANK($B763),0,VLOOKUP($B763,Listen!$A$2:$C$44,2,FALSE))</f>
        <v>0</v>
      </c>
      <c r="K763" s="66">
        <f>IF(ISBLANK($B763),0,VLOOKUP($B763,Listen!$A$2:$C$44,3,FALSE))</f>
        <v>0</v>
      </c>
      <c r="L763" s="54">
        <f t="shared" si="881"/>
        <v>0</v>
      </c>
      <c r="M763" s="54">
        <f t="shared" si="899"/>
        <v>0</v>
      </c>
      <c r="N763" s="54">
        <f t="shared" si="900"/>
        <v>0</v>
      </c>
      <c r="O763" s="54">
        <f t="shared" ref="O763" si="940">N763</f>
        <v>0</v>
      </c>
      <c r="P763" s="54">
        <f t="shared" si="934"/>
        <v>0</v>
      </c>
      <c r="Q763" s="54">
        <f t="shared" si="883"/>
        <v>0</v>
      </c>
      <c r="R763" s="54">
        <f t="shared" si="884"/>
        <v>0</v>
      </c>
      <c r="S763" s="65">
        <f t="shared" si="916"/>
        <v>0</v>
      </c>
      <c r="T763" s="65">
        <f>IF(C763=A_Stammdaten!$B$9,$I763-D_SAV!$U763,HLOOKUP(A_Stammdaten!$B$9-1,$V$4:$AB$2004,ROW(C763)-3,FALSE)-$U763)</f>
        <v>0</v>
      </c>
      <c r="U763" s="65">
        <f>HLOOKUP(A_Stammdaten!$B$9,$V$4:$AB$2004,ROW(C763)-3,FALSE)</f>
        <v>0</v>
      </c>
      <c r="V763" s="65">
        <f t="shared" si="872"/>
        <v>0</v>
      </c>
      <c r="W763" s="65">
        <f t="shared" si="873"/>
        <v>0</v>
      </c>
      <c r="X763" s="65">
        <f t="shared" si="874"/>
        <v>0</v>
      </c>
      <c r="Y763" s="65">
        <f t="shared" si="875"/>
        <v>0</v>
      </c>
      <c r="Z763" s="65">
        <f t="shared" si="876"/>
        <v>0</v>
      </c>
      <c r="AA763" s="65">
        <f t="shared" si="877"/>
        <v>0</v>
      </c>
      <c r="AB763" s="65">
        <f t="shared" si="878"/>
        <v>0</v>
      </c>
    </row>
    <row r="764" spans="1:28" x14ac:dyDescent="0.25">
      <c r="A764" s="61"/>
      <c r="B764" s="49"/>
      <c r="C764" s="53"/>
      <c r="D764" s="51"/>
      <c r="E764" s="51"/>
      <c r="F764" s="51"/>
      <c r="G764" s="67">
        <f t="shared" si="879"/>
        <v>0</v>
      </c>
      <c r="H764" s="49"/>
      <c r="I764" s="67">
        <f t="shared" si="880"/>
        <v>0</v>
      </c>
      <c r="J764" s="66">
        <f>IF(ISBLANK($B764),0,VLOOKUP($B764,Listen!$A$2:$C$44,2,FALSE))</f>
        <v>0</v>
      </c>
      <c r="K764" s="66">
        <f>IF(ISBLANK($B764),0,VLOOKUP($B764,Listen!$A$2:$C$44,3,FALSE))</f>
        <v>0</v>
      </c>
      <c r="L764" s="54">
        <f t="shared" si="881"/>
        <v>0</v>
      </c>
      <c r="M764" s="54">
        <f t="shared" si="899"/>
        <v>0</v>
      </c>
      <c r="N764" s="54">
        <f t="shared" si="900"/>
        <v>0</v>
      </c>
      <c r="O764" s="54">
        <f t="shared" ref="O764" si="941">N764</f>
        <v>0</v>
      </c>
      <c r="P764" s="54">
        <f t="shared" si="934"/>
        <v>0</v>
      </c>
      <c r="Q764" s="54">
        <f t="shared" si="883"/>
        <v>0</v>
      </c>
      <c r="R764" s="54">
        <f t="shared" si="884"/>
        <v>0</v>
      </c>
      <c r="S764" s="65">
        <f t="shared" si="916"/>
        <v>0</v>
      </c>
      <c r="T764" s="65">
        <f>IF(C764=A_Stammdaten!$B$9,$I764-D_SAV!$U764,HLOOKUP(A_Stammdaten!$B$9-1,$V$4:$AB$2004,ROW(C764)-3,FALSE)-$U764)</f>
        <v>0</v>
      </c>
      <c r="U764" s="65">
        <f>HLOOKUP(A_Stammdaten!$B$9,$V$4:$AB$2004,ROW(C764)-3,FALSE)</f>
        <v>0</v>
      </c>
      <c r="V764" s="65">
        <f t="shared" si="872"/>
        <v>0</v>
      </c>
      <c r="W764" s="65">
        <f t="shared" si="873"/>
        <v>0</v>
      </c>
      <c r="X764" s="65">
        <f t="shared" si="874"/>
        <v>0</v>
      </c>
      <c r="Y764" s="65">
        <f t="shared" si="875"/>
        <v>0</v>
      </c>
      <c r="Z764" s="65">
        <f t="shared" si="876"/>
        <v>0</v>
      </c>
      <c r="AA764" s="65">
        <f t="shared" si="877"/>
        <v>0</v>
      </c>
      <c r="AB764" s="65">
        <f t="shared" si="878"/>
        <v>0</v>
      </c>
    </row>
    <row r="765" spans="1:28" x14ac:dyDescent="0.25">
      <c r="A765" s="61"/>
      <c r="B765" s="49"/>
      <c r="C765" s="53"/>
      <c r="D765" s="51"/>
      <c r="E765" s="51"/>
      <c r="F765" s="51"/>
      <c r="G765" s="67">
        <f t="shared" si="879"/>
        <v>0</v>
      </c>
      <c r="H765" s="49"/>
      <c r="I765" s="67">
        <f t="shared" si="880"/>
        <v>0</v>
      </c>
      <c r="J765" s="66">
        <f>IF(ISBLANK($B765),0,VLOOKUP($B765,Listen!$A$2:$C$44,2,FALSE))</f>
        <v>0</v>
      </c>
      <c r="K765" s="66">
        <f>IF(ISBLANK($B765),0,VLOOKUP($B765,Listen!$A$2:$C$44,3,FALSE))</f>
        <v>0</v>
      </c>
      <c r="L765" s="54">
        <f t="shared" si="881"/>
        <v>0</v>
      </c>
      <c r="M765" s="54">
        <f t="shared" si="899"/>
        <v>0</v>
      </c>
      <c r="N765" s="54">
        <f t="shared" si="900"/>
        <v>0</v>
      </c>
      <c r="O765" s="54">
        <f t="shared" ref="O765" si="942">N765</f>
        <v>0</v>
      </c>
      <c r="P765" s="54">
        <f t="shared" si="934"/>
        <v>0</v>
      </c>
      <c r="Q765" s="54">
        <f t="shared" si="883"/>
        <v>0</v>
      </c>
      <c r="R765" s="54">
        <f t="shared" si="884"/>
        <v>0</v>
      </c>
      <c r="S765" s="65">
        <f t="shared" si="916"/>
        <v>0</v>
      </c>
      <c r="T765" s="65">
        <f>IF(C765=A_Stammdaten!$B$9,$I765-D_SAV!$U765,HLOOKUP(A_Stammdaten!$B$9-1,$V$4:$AB$2004,ROW(C765)-3,FALSE)-$U765)</f>
        <v>0</v>
      </c>
      <c r="U765" s="65">
        <f>HLOOKUP(A_Stammdaten!$B$9,$V$4:$AB$2004,ROW(C765)-3,FALSE)</f>
        <v>0</v>
      </c>
      <c r="V765" s="65">
        <f t="shared" si="872"/>
        <v>0</v>
      </c>
      <c r="W765" s="65">
        <f t="shared" si="873"/>
        <v>0</v>
      </c>
      <c r="X765" s="65">
        <f t="shared" si="874"/>
        <v>0</v>
      </c>
      <c r="Y765" s="65">
        <f t="shared" si="875"/>
        <v>0</v>
      </c>
      <c r="Z765" s="65">
        <f t="shared" si="876"/>
        <v>0</v>
      </c>
      <c r="AA765" s="65">
        <f t="shared" si="877"/>
        <v>0</v>
      </c>
      <c r="AB765" s="65">
        <f t="shared" si="878"/>
        <v>0</v>
      </c>
    </row>
    <row r="766" spans="1:28" x14ac:dyDescent="0.25">
      <c r="A766" s="61"/>
      <c r="B766" s="49"/>
      <c r="C766" s="53"/>
      <c r="D766" s="51"/>
      <c r="E766" s="51"/>
      <c r="F766" s="51"/>
      <c r="G766" s="67">
        <f t="shared" si="879"/>
        <v>0</v>
      </c>
      <c r="H766" s="49"/>
      <c r="I766" s="67">
        <f t="shared" si="880"/>
        <v>0</v>
      </c>
      <c r="J766" s="66">
        <f>IF(ISBLANK($B766),0,VLOOKUP($B766,Listen!$A$2:$C$44,2,FALSE))</f>
        <v>0</v>
      </c>
      <c r="K766" s="66">
        <f>IF(ISBLANK($B766),0,VLOOKUP($B766,Listen!$A$2:$C$44,3,FALSE))</f>
        <v>0</v>
      </c>
      <c r="L766" s="54">
        <f t="shared" si="881"/>
        <v>0</v>
      </c>
      <c r="M766" s="54">
        <f t="shared" si="899"/>
        <v>0</v>
      </c>
      <c r="N766" s="54">
        <f t="shared" si="900"/>
        <v>0</v>
      </c>
      <c r="O766" s="54">
        <f t="shared" ref="O766" si="943">N766</f>
        <v>0</v>
      </c>
      <c r="P766" s="54">
        <f t="shared" si="934"/>
        <v>0</v>
      </c>
      <c r="Q766" s="54">
        <f t="shared" si="883"/>
        <v>0</v>
      </c>
      <c r="R766" s="54">
        <f t="shared" si="884"/>
        <v>0</v>
      </c>
      <c r="S766" s="65">
        <f t="shared" si="916"/>
        <v>0</v>
      </c>
      <c r="T766" s="65">
        <f>IF(C766=A_Stammdaten!$B$9,$I766-D_SAV!$U766,HLOOKUP(A_Stammdaten!$B$9-1,$V$4:$AB$2004,ROW(C766)-3,FALSE)-$U766)</f>
        <v>0</v>
      </c>
      <c r="U766" s="65">
        <f>HLOOKUP(A_Stammdaten!$B$9,$V$4:$AB$2004,ROW(C766)-3,FALSE)</f>
        <v>0</v>
      </c>
      <c r="V766" s="65">
        <f t="shared" si="872"/>
        <v>0</v>
      </c>
      <c r="W766" s="65">
        <f t="shared" si="873"/>
        <v>0</v>
      </c>
      <c r="X766" s="65">
        <f t="shared" si="874"/>
        <v>0</v>
      </c>
      <c r="Y766" s="65">
        <f t="shared" si="875"/>
        <v>0</v>
      </c>
      <c r="Z766" s="65">
        <f t="shared" si="876"/>
        <v>0</v>
      </c>
      <c r="AA766" s="65">
        <f t="shared" si="877"/>
        <v>0</v>
      </c>
      <c r="AB766" s="65">
        <f t="shared" si="878"/>
        <v>0</v>
      </c>
    </row>
    <row r="767" spans="1:28" x14ac:dyDescent="0.25">
      <c r="A767" s="61"/>
      <c r="B767" s="49"/>
      <c r="C767" s="53"/>
      <c r="D767" s="51"/>
      <c r="E767" s="51"/>
      <c r="F767" s="51"/>
      <c r="G767" s="67">
        <f t="shared" si="879"/>
        <v>0</v>
      </c>
      <c r="H767" s="49"/>
      <c r="I767" s="67">
        <f t="shared" si="880"/>
        <v>0</v>
      </c>
      <c r="J767" s="66">
        <f>IF(ISBLANK($B767),0,VLOOKUP($B767,Listen!$A$2:$C$44,2,FALSE))</f>
        <v>0</v>
      </c>
      <c r="K767" s="66">
        <f>IF(ISBLANK($B767),0,VLOOKUP($B767,Listen!$A$2:$C$44,3,FALSE))</f>
        <v>0</v>
      </c>
      <c r="L767" s="54">
        <f t="shared" si="881"/>
        <v>0</v>
      </c>
      <c r="M767" s="54">
        <f t="shared" si="899"/>
        <v>0</v>
      </c>
      <c r="N767" s="54">
        <f t="shared" si="900"/>
        <v>0</v>
      </c>
      <c r="O767" s="54">
        <f t="shared" ref="O767" si="944">N767</f>
        <v>0</v>
      </c>
      <c r="P767" s="54">
        <f t="shared" si="934"/>
        <v>0</v>
      </c>
      <c r="Q767" s="54">
        <f t="shared" si="883"/>
        <v>0</v>
      </c>
      <c r="R767" s="54">
        <f t="shared" si="884"/>
        <v>0</v>
      </c>
      <c r="S767" s="65">
        <f t="shared" si="916"/>
        <v>0</v>
      </c>
      <c r="T767" s="65">
        <f>IF(C767=A_Stammdaten!$B$9,$I767-D_SAV!$U767,HLOOKUP(A_Stammdaten!$B$9-1,$V$4:$AB$2004,ROW(C767)-3,FALSE)-$U767)</f>
        <v>0</v>
      </c>
      <c r="U767" s="65">
        <f>HLOOKUP(A_Stammdaten!$B$9,$V$4:$AB$2004,ROW(C767)-3,FALSE)</f>
        <v>0</v>
      </c>
      <c r="V767" s="65">
        <f t="shared" si="872"/>
        <v>0</v>
      </c>
      <c r="W767" s="65">
        <f t="shared" si="873"/>
        <v>0</v>
      </c>
      <c r="X767" s="65">
        <f t="shared" si="874"/>
        <v>0</v>
      </c>
      <c r="Y767" s="65">
        <f t="shared" si="875"/>
        <v>0</v>
      </c>
      <c r="Z767" s="65">
        <f t="shared" si="876"/>
        <v>0</v>
      </c>
      <c r="AA767" s="65">
        <f t="shared" si="877"/>
        <v>0</v>
      </c>
      <c r="AB767" s="65">
        <f t="shared" si="878"/>
        <v>0</v>
      </c>
    </row>
    <row r="768" spans="1:28" x14ac:dyDescent="0.25">
      <c r="A768" s="61"/>
      <c r="B768" s="49"/>
      <c r="C768" s="53"/>
      <c r="D768" s="51"/>
      <c r="E768" s="51"/>
      <c r="F768" s="51"/>
      <c r="G768" s="67">
        <f t="shared" si="879"/>
        <v>0</v>
      </c>
      <c r="H768" s="49"/>
      <c r="I768" s="67">
        <f t="shared" si="880"/>
        <v>0</v>
      </c>
      <c r="J768" s="66">
        <f>IF(ISBLANK($B768),0,VLOOKUP($B768,Listen!$A$2:$C$44,2,FALSE))</f>
        <v>0</v>
      </c>
      <c r="K768" s="66">
        <f>IF(ISBLANK($B768),0,VLOOKUP($B768,Listen!$A$2:$C$44,3,FALSE))</f>
        <v>0</v>
      </c>
      <c r="L768" s="54">
        <f t="shared" si="881"/>
        <v>0</v>
      </c>
      <c r="M768" s="54">
        <f t="shared" si="899"/>
        <v>0</v>
      </c>
      <c r="N768" s="54">
        <f t="shared" si="900"/>
        <v>0</v>
      </c>
      <c r="O768" s="54">
        <f t="shared" ref="O768" si="945">N768</f>
        <v>0</v>
      </c>
      <c r="P768" s="54">
        <f t="shared" si="934"/>
        <v>0</v>
      </c>
      <c r="Q768" s="54">
        <f t="shared" si="883"/>
        <v>0</v>
      </c>
      <c r="R768" s="54">
        <f t="shared" si="884"/>
        <v>0</v>
      </c>
      <c r="S768" s="65">
        <f t="shared" si="916"/>
        <v>0</v>
      </c>
      <c r="T768" s="65">
        <f>IF(C768=A_Stammdaten!$B$9,$I768-D_SAV!$U768,HLOOKUP(A_Stammdaten!$B$9-1,$V$4:$AB$2004,ROW(C768)-3,FALSE)-$U768)</f>
        <v>0</v>
      </c>
      <c r="U768" s="65">
        <f>HLOOKUP(A_Stammdaten!$B$9,$V$4:$AB$2004,ROW(C768)-3,FALSE)</f>
        <v>0</v>
      </c>
      <c r="V768" s="65">
        <f t="shared" si="872"/>
        <v>0</v>
      </c>
      <c r="W768" s="65">
        <f t="shared" si="873"/>
        <v>0</v>
      </c>
      <c r="X768" s="65">
        <f t="shared" si="874"/>
        <v>0</v>
      </c>
      <c r="Y768" s="65">
        <f t="shared" si="875"/>
        <v>0</v>
      </c>
      <c r="Z768" s="65">
        <f t="shared" si="876"/>
        <v>0</v>
      </c>
      <c r="AA768" s="65">
        <f t="shared" si="877"/>
        <v>0</v>
      </c>
      <c r="AB768" s="65">
        <f t="shared" si="878"/>
        <v>0</v>
      </c>
    </row>
    <row r="769" spans="1:28" x14ac:dyDescent="0.25">
      <c r="A769" s="61"/>
      <c r="B769" s="49"/>
      <c r="C769" s="53"/>
      <c r="D769" s="51"/>
      <c r="E769" s="51"/>
      <c r="F769" s="51"/>
      <c r="G769" s="67">
        <f t="shared" si="879"/>
        <v>0</v>
      </c>
      <c r="H769" s="49"/>
      <c r="I769" s="67">
        <f t="shared" si="880"/>
        <v>0</v>
      </c>
      <c r="J769" s="66">
        <f>IF(ISBLANK($B769),0,VLOOKUP($B769,Listen!$A$2:$C$44,2,FALSE))</f>
        <v>0</v>
      </c>
      <c r="K769" s="66">
        <f>IF(ISBLANK($B769),0,VLOOKUP($B769,Listen!$A$2:$C$44,3,FALSE))</f>
        <v>0</v>
      </c>
      <c r="L769" s="54">
        <f t="shared" si="881"/>
        <v>0</v>
      </c>
      <c r="M769" s="54">
        <f t="shared" si="899"/>
        <v>0</v>
      </c>
      <c r="N769" s="54">
        <f t="shared" si="900"/>
        <v>0</v>
      </c>
      <c r="O769" s="54">
        <f t="shared" ref="O769" si="946">N769</f>
        <v>0</v>
      </c>
      <c r="P769" s="54">
        <f t="shared" si="934"/>
        <v>0</v>
      </c>
      <c r="Q769" s="54">
        <f t="shared" si="883"/>
        <v>0</v>
      </c>
      <c r="R769" s="54">
        <f t="shared" si="884"/>
        <v>0</v>
      </c>
      <c r="S769" s="65">
        <f t="shared" si="916"/>
        <v>0</v>
      </c>
      <c r="T769" s="65">
        <f>IF(C769=A_Stammdaten!$B$9,$I769-D_SAV!$U769,HLOOKUP(A_Stammdaten!$B$9-1,$V$4:$AB$2004,ROW(C769)-3,FALSE)-$U769)</f>
        <v>0</v>
      </c>
      <c r="U769" s="65">
        <f>HLOOKUP(A_Stammdaten!$B$9,$V$4:$AB$2004,ROW(C769)-3,FALSE)</f>
        <v>0</v>
      </c>
      <c r="V769" s="65">
        <f t="shared" si="872"/>
        <v>0</v>
      </c>
      <c r="W769" s="65">
        <f t="shared" si="873"/>
        <v>0</v>
      </c>
      <c r="X769" s="65">
        <f t="shared" si="874"/>
        <v>0</v>
      </c>
      <c r="Y769" s="65">
        <f t="shared" si="875"/>
        <v>0</v>
      </c>
      <c r="Z769" s="65">
        <f t="shared" si="876"/>
        <v>0</v>
      </c>
      <c r="AA769" s="65">
        <f t="shared" si="877"/>
        <v>0</v>
      </c>
      <c r="AB769" s="65">
        <f t="shared" si="878"/>
        <v>0</v>
      </c>
    </row>
    <row r="770" spans="1:28" x14ac:dyDescent="0.25">
      <c r="A770" s="61"/>
      <c r="B770" s="49"/>
      <c r="C770" s="53"/>
      <c r="D770" s="51"/>
      <c r="E770" s="51"/>
      <c r="F770" s="51"/>
      <c r="G770" s="67">
        <f t="shared" si="879"/>
        <v>0</v>
      </c>
      <c r="H770" s="49"/>
      <c r="I770" s="67">
        <f t="shared" si="880"/>
        <v>0</v>
      </c>
      <c r="J770" s="66">
        <f>IF(ISBLANK($B770),0,VLOOKUP($B770,Listen!$A$2:$C$44,2,FALSE))</f>
        <v>0</v>
      </c>
      <c r="K770" s="66">
        <f>IF(ISBLANK($B770),0,VLOOKUP($B770,Listen!$A$2:$C$44,3,FALSE))</f>
        <v>0</v>
      </c>
      <c r="L770" s="54">
        <f t="shared" si="881"/>
        <v>0</v>
      </c>
      <c r="M770" s="54">
        <f t="shared" si="899"/>
        <v>0</v>
      </c>
      <c r="N770" s="54">
        <f t="shared" si="900"/>
        <v>0</v>
      </c>
      <c r="O770" s="54">
        <f t="shared" ref="O770" si="947">N770</f>
        <v>0</v>
      </c>
      <c r="P770" s="54">
        <f t="shared" si="934"/>
        <v>0</v>
      </c>
      <c r="Q770" s="54">
        <f t="shared" si="883"/>
        <v>0</v>
      </c>
      <c r="R770" s="54">
        <f t="shared" si="884"/>
        <v>0</v>
      </c>
      <c r="S770" s="65">
        <f t="shared" si="916"/>
        <v>0</v>
      </c>
      <c r="T770" s="65">
        <f>IF(C770=A_Stammdaten!$B$9,$I770-D_SAV!$U770,HLOOKUP(A_Stammdaten!$B$9-1,$V$4:$AB$2004,ROW(C770)-3,FALSE)-$U770)</f>
        <v>0</v>
      </c>
      <c r="U770" s="65">
        <f>HLOOKUP(A_Stammdaten!$B$9,$V$4:$AB$2004,ROW(C770)-3,FALSE)</f>
        <v>0</v>
      </c>
      <c r="V770" s="65">
        <f t="shared" si="872"/>
        <v>0</v>
      </c>
      <c r="W770" s="65">
        <f t="shared" si="873"/>
        <v>0</v>
      </c>
      <c r="X770" s="65">
        <f t="shared" si="874"/>
        <v>0</v>
      </c>
      <c r="Y770" s="65">
        <f t="shared" si="875"/>
        <v>0</v>
      </c>
      <c r="Z770" s="65">
        <f t="shared" si="876"/>
        <v>0</v>
      </c>
      <c r="AA770" s="65">
        <f t="shared" si="877"/>
        <v>0</v>
      </c>
      <c r="AB770" s="65">
        <f t="shared" si="878"/>
        <v>0</v>
      </c>
    </row>
    <row r="771" spans="1:28" x14ac:dyDescent="0.25">
      <c r="A771" s="61"/>
      <c r="B771" s="49"/>
      <c r="C771" s="53"/>
      <c r="D771" s="51"/>
      <c r="E771" s="51"/>
      <c r="F771" s="51"/>
      <c r="G771" s="67">
        <f t="shared" si="879"/>
        <v>0</v>
      </c>
      <c r="H771" s="49"/>
      <c r="I771" s="67">
        <f t="shared" si="880"/>
        <v>0</v>
      </c>
      <c r="J771" s="66">
        <f>IF(ISBLANK($B771),0,VLOOKUP($B771,Listen!$A$2:$C$44,2,FALSE))</f>
        <v>0</v>
      </c>
      <c r="K771" s="66">
        <f>IF(ISBLANK($B771),0,VLOOKUP($B771,Listen!$A$2:$C$44,3,FALSE))</f>
        <v>0</v>
      </c>
      <c r="L771" s="54">
        <f t="shared" si="881"/>
        <v>0</v>
      </c>
      <c r="M771" s="54">
        <f t="shared" si="899"/>
        <v>0</v>
      </c>
      <c r="N771" s="54">
        <f t="shared" si="900"/>
        <v>0</v>
      </c>
      <c r="O771" s="54">
        <f t="shared" ref="O771" si="948">N771</f>
        <v>0</v>
      </c>
      <c r="P771" s="54">
        <f t="shared" si="934"/>
        <v>0</v>
      </c>
      <c r="Q771" s="54">
        <f t="shared" si="883"/>
        <v>0</v>
      </c>
      <c r="R771" s="54">
        <f t="shared" si="884"/>
        <v>0</v>
      </c>
      <c r="S771" s="65">
        <f t="shared" si="916"/>
        <v>0</v>
      </c>
      <c r="T771" s="65">
        <f>IF(C771=A_Stammdaten!$B$9,$I771-D_SAV!$U771,HLOOKUP(A_Stammdaten!$B$9-1,$V$4:$AB$2004,ROW(C771)-3,FALSE)-$U771)</f>
        <v>0</v>
      </c>
      <c r="U771" s="65">
        <f>HLOOKUP(A_Stammdaten!$B$9,$V$4:$AB$2004,ROW(C771)-3,FALSE)</f>
        <v>0</v>
      </c>
      <c r="V771" s="65">
        <f t="shared" si="872"/>
        <v>0</v>
      </c>
      <c r="W771" s="65">
        <f t="shared" si="873"/>
        <v>0</v>
      </c>
      <c r="X771" s="65">
        <f t="shared" si="874"/>
        <v>0</v>
      </c>
      <c r="Y771" s="65">
        <f t="shared" si="875"/>
        <v>0</v>
      </c>
      <c r="Z771" s="65">
        <f t="shared" si="876"/>
        <v>0</v>
      </c>
      <c r="AA771" s="65">
        <f t="shared" si="877"/>
        <v>0</v>
      </c>
      <c r="AB771" s="65">
        <f t="shared" si="878"/>
        <v>0</v>
      </c>
    </row>
    <row r="772" spans="1:28" x14ac:dyDescent="0.25">
      <c r="A772" s="61"/>
      <c r="B772" s="49"/>
      <c r="C772" s="53"/>
      <c r="D772" s="51"/>
      <c r="E772" s="51"/>
      <c r="F772" s="51"/>
      <c r="G772" s="67">
        <f t="shared" si="879"/>
        <v>0</v>
      </c>
      <c r="H772" s="49"/>
      <c r="I772" s="67">
        <f t="shared" si="880"/>
        <v>0</v>
      </c>
      <c r="J772" s="66">
        <f>IF(ISBLANK($B772),0,VLOOKUP($B772,Listen!$A$2:$C$44,2,FALSE))</f>
        <v>0</v>
      </c>
      <c r="K772" s="66">
        <f>IF(ISBLANK($B772),0,VLOOKUP($B772,Listen!$A$2:$C$44,3,FALSE))</f>
        <v>0</v>
      </c>
      <c r="L772" s="54">
        <f t="shared" si="881"/>
        <v>0</v>
      </c>
      <c r="M772" s="54">
        <f t="shared" si="899"/>
        <v>0</v>
      </c>
      <c r="N772" s="54">
        <f t="shared" si="900"/>
        <v>0</v>
      </c>
      <c r="O772" s="54">
        <f t="shared" ref="O772" si="949">N772</f>
        <v>0</v>
      </c>
      <c r="P772" s="54">
        <f t="shared" si="934"/>
        <v>0</v>
      </c>
      <c r="Q772" s="54">
        <f t="shared" si="883"/>
        <v>0</v>
      </c>
      <c r="R772" s="54">
        <f t="shared" si="884"/>
        <v>0</v>
      </c>
      <c r="S772" s="65">
        <f t="shared" si="916"/>
        <v>0</v>
      </c>
      <c r="T772" s="65">
        <f>IF(C772=A_Stammdaten!$B$9,$I772-D_SAV!$U772,HLOOKUP(A_Stammdaten!$B$9-1,$V$4:$AB$2004,ROW(C772)-3,FALSE)-$U772)</f>
        <v>0</v>
      </c>
      <c r="U772" s="65">
        <f>HLOOKUP(A_Stammdaten!$B$9,$V$4:$AB$2004,ROW(C772)-3,FALSE)</f>
        <v>0</v>
      </c>
      <c r="V772" s="65">
        <f t="shared" si="872"/>
        <v>0</v>
      </c>
      <c r="W772" s="65">
        <f t="shared" si="873"/>
        <v>0</v>
      </c>
      <c r="X772" s="65">
        <f t="shared" si="874"/>
        <v>0</v>
      </c>
      <c r="Y772" s="65">
        <f t="shared" si="875"/>
        <v>0</v>
      </c>
      <c r="Z772" s="65">
        <f t="shared" si="876"/>
        <v>0</v>
      </c>
      <c r="AA772" s="65">
        <f t="shared" si="877"/>
        <v>0</v>
      </c>
      <c r="AB772" s="65">
        <f t="shared" si="878"/>
        <v>0</v>
      </c>
    </row>
    <row r="773" spans="1:28" x14ac:dyDescent="0.25">
      <c r="A773" s="61"/>
      <c r="B773" s="49"/>
      <c r="C773" s="53"/>
      <c r="D773" s="51"/>
      <c r="E773" s="51"/>
      <c r="F773" s="51"/>
      <c r="G773" s="67">
        <f t="shared" si="879"/>
        <v>0</v>
      </c>
      <c r="H773" s="49"/>
      <c r="I773" s="67">
        <f t="shared" si="880"/>
        <v>0</v>
      </c>
      <c r="J773" s="66">
        <f>IF(ISBLANK($B773),0,VLOOKUP($B773,Listen!$A$2:$C$44,2,FALSE))</f>
        <v>0</v>
      </c>
      <c r="K773" s="66">
        <f>IF(ISBLANK($B773),0,VLOOKUP($B773,Listen!$A$2:$C$44,3,FALSE))</f>
        <v>0</v>
      </c>
      <c r="L773" s="54">
        <f t="shared" si="881"/>
        <v>0</v>
      </c>
      <c r="M773" s="54">
        <f t="shared" si="899"/>
        <v>0</v>
      </c>
      <c r="N773" s="54">
        <f t="shared" si="900"/>
        <v>0</v>
      </c>
      <c r="O773" s="54">
        <f t="shared" ref="O773:P788" si="950">N773</f>
        <v>0</v>
      </c>
      <c r="P773" s="54">
        <f t="shared" si="950"/>
        <v>0</v>
      </c>
      <c r="Q773" s="54">
        <f t="shared" si="883"/>
        <v>0</v>
      </c>
      <c r="R773" s="54">
        <f t="shared" si="884"/>
        <v>0</v>
      </c>
      <c r="S773" s="65">
        <f t="shared" si="916"/>
        <v>0</v>
      </c>
      <c r="T773" s="65">
        <f>IF(C773=A_Stammdaten!$B$9,$I773-D_SAV!$U773,HLOOKUP(A_Stammdaten!$B$9-1,$V$4:$AB$2004,ROW(C773)-3,FALSE)-$U773)</f>
        <v>0</v>
      </c>
      <c r="U773" s="65">
        <f>HLOOKUP(A_Stammdaten!$B$9,$V$4:$AB$2004,ROW(C773)-3,FALSE)</f>
        <v>0</v>
      </c>
      <c r="V773" s="65">
        <f t="shared" ref="V773:V836" si="951">IF(OR($C773=0,$I773=0),0,IF($C773&lt;=V$4,$I773-$I773/L773*(V$4-$C773+1),0))</f>
        <v>0</v>
      </c>
      <c r="W773" s="65">
        <f t="shared" ref="W773:W836" si="952">IF(OR($C773=0,$I773=0,M773-(W$4-$C773)=0),0,IF($C773&lt;W$4,V773-V773/(M773-(W$4-$C773)),IF($C773=W$4,$I773-$I773/M773,0)))</f>
        <v>0</v>
      </c>
      <c r="X773" s="65">
        <f t="shared" ref="X773:X836" si="953">IF(OR($C773=0,$I773=0,N773-(X$4-$C773)=0),0,IF($C773&lt;X$4,W773-W773/(N773-(X$4-$C773)),IF($C773=X$4,$I773-$I773/N773,0)))</f>
        <v>0</v>
      </c>
      <c r="Y773" s="65">
        <f t="shared" ref="Y773:Y836" si="954">IF(OR($C773=0,$I773=0,O773-(Y$4-$C773)=0),0,IF($C773&lt;Y$4,X773-X773/(O773-(Y$4-$C773)),IF($C773=Y$4,$I773-$I773/O773,0)))</f>
        <v>0</v>
      </c>
      <c r="Z773" s="65">
        <f t="shared" ref="Z773:Z836" si="955">IF(OR($C773=0,$I773=0,P773-(Z$4-$C773)=0),0,IF($C773&lt;Z$4,Y773-Y773/(P773-(Z$4-$C773)),IF($C773=Z$4,$I773-$I773/P773,0)))</f>
        <v>0</v>
      </c>
      <c r="AA773" s="65">
        <f t="shared" ref="AA773:AA836" si="956">IF(OR($C773=0,$I773=0,Q773-(AA$4-$C773)=0),0,IF($C773&lt;AA$4,Z773-Z773/(Q773-(AA$4-$C773)),IF($C773=AA$4,$I773-$I773/Q773,0)))</f>
        <v>0</v>
      </c>
      <c r="AB773" s="65">
        <f t="shared" ref="AB773:AB836" si="957">IF(OR($C773=0,$I773=0,R773-(AB$4-$C773)=0),0,IF($C773&lt;AB$4,AA773-AA773/(R773-(AB$4-$C773)),IF($C773=AB$4,$I773-$I773/R773,0)))</f>
        <v>0</v>
      </c>
    </row>
    <row r="774" spans="1:28" x14ac:dyDescent="0.25">
      <c r="A774" s="61"/>
      <c r="B774" s="49"/>
      <c r="C774" s="53"/>
      <c r="D774" s="51"/>
      <c r="E774" s="51"/>
      <c r="F774" s="51"/>
      <c r="G774" s="67">
        <f t="shared" ref="G774:G837" si="958">D774+E774-F774</f>
        <v>0</v>
      </c>
      <c r="H774" s="49"/>
      <c r="I774" s="67">
        <f t="shared" ref="I774:I837" si="959">G774-H774</f>
        <v>0</v>
      </c>
      <c r="J774" s="66">
        <f>IF(ISBLANK($B774),0,VLOOKUP($B774,Listen!$A$2:$C$44,2,FALSE))</f>
        <v>0</v>
      </c>
      <c r="K774" s="66">
        <f>IF(ISBLANK($B774),0,VLOOKUP($B774,Listen!$A$2:$C$44,3,FALSE))</f>
        <v>0</v>
      </c>
      <c r="L774" s="54">
        <f t="shared" ref="L774:L837" si="960">$J774</f>
        <v>0</v>
      </c>
      <c r="M774" s="54">
        <f t="shared" si="899"/>
        <v>0</v>
      </c>
      <c r="N774" s="54">
        <f t="shared" si="900"/>
        <v>0</v>
      </c>
      <c r="O774" s="54">
        <f t="shared" ref="O774" si="961">N774</f>
        <v>0</v>
      </c>
      <c r="P774" s="54">
        <f t="shared" si="950"/>
        <v>0</v>
      </c>
      <c r="Q774" s="54">
        <f t="shared" ref="Q774:Q837" si="962">P774</f>
        <v>0</v>
      </c>
      <c r="R774" s="54">
        <f t="shared" ref="R774:R837" si="963">Q774</f>
        <v>0</v>
      </c>
      <c r="S774" s="65">
        <f t="shared" si="916"/>
        <v>0</v>
      </c>
      <c r="T774" s="65">
        <f>IF(C774=A_Stammdaten!$B$9,$I774-D_SAV!$U774,HLOOKUP(A_Stammdaten!$B$9-1,$V$4:$AB$2004,ROW(C774)-3,FALSE)-$U774)</f>
        <v>0</v>
      </c>
      <c r="U774" s="65">
        <f>HLOOKUP(A_Stammdaten!$B$9,$V$4:$AB$2004,ROW(C774)-3,FALSE)</f>
        <v>0</v>
      </c>
      <c r="V774" s="65">
        <f t="shared" si="951"/>
        <v>0</v>
      </c>
      <c r="W774" s="65">
        <f t="shared" si="952"/>
        <v>0</v>
      </c>
      <c r="X774" s="65">
        <f t="shared" si="953"/>
        <v>0</v>
      </c>
      <c r="Y774" s="65">
        <f t="shared" si="954"/>
        <v>0</v>
      </c>
      <c r="Z774" s="65">
        <f t="shared" si="955"/>
        <v>0</v>
      </c>
      <c r="AA774" s="65">
        <f t="shared" si="956"/>
        <v>0</v>
      </c>
      <c r="AB774" s="65">
        <f t="shared" si="957"/>
        <v>0</v>
      </c>
    </row>
    <row r="775" spans="1:28" x14ac:dyDescent="0.25">
      <c r="A775" s="61"/>
      <c r="B775" s="49"/>
      <c r="C775" s="53"/>
      <c r="D775" s="51"/>
      <c r="E775" s="51"/>
      <c r="F775" s="51"/>
      <c r="G775" s="67">
        <f t="shared" si="958"/>
        <v>0</v>
      </c>
      <c r="H775" s="49"/>
      <c r="I775" s="67">
        <f t="shared" si="959"/>
        <v>0</v>
      </c>
      <c r="J775" s="66">
        <f>IF(ISBLANK($B775),0,VLOOKUP($B775,Listen!$A$2:$C$44,2,FALSE))</f>
        <v>0</v>
      </c>
      <c r="K775" s="66">
        <f>IF(ISBLANK($B775),0,VLOOKUP($B775,Listen!$A$2:$C$44,3,FALSE))</f>
        <v>0</v>
      </c>
      <c r="L775" s="54">
        <f t="shared" si="960"/>
        <v>0</v>
      </c>
      <c r="M775" s="54">
        <f t="shared" si="899"/>
        <v>0</v>
      </c>
      <c r="N775" s="54">
        <f t="shared" si="900"/>
        <v>0</v>
      </c>
      <c r="O775" s="54">
        <f t="shared" ref="O775" si="964">N775</f>
        <v>0</v>
      </c>
      <c r="P775" s="54">
        <f t="shared" si="950"/>
        <v>0</v>
      </c>
      <c r="Q775" s="54">
        <f t="shared" si="962"/>
        <v>0</v>
      </c>
      <c r="R775" s="54">
        <f t="shared" si="963"/>
        <v>0</v>
      </c>
      <c r="S775" s="65">
        <f t="shared" si="916"/>
        <v>0</v>
      </c>
      <c r="T775" s="65">
        <f>IF(C775=A_Stammdaten!$B$9,$I775-D_SAV!$U775,HLOOKUP(A_Stammdaten!$B$9-1,$V$4:$AB$2004,ROW(C775)-3,FALSE)-$U775)</f>
        <v>0</v>
      </c>
      <c r="U775" s="65">
        <f>HLOOKUP(A_Stammdaten!$B$9,$V$4:$AB$2004,ROW(C775)-3,FALSE)</f>
        <v>0</v>
      </c>
      <c r="V775" s="65">
        <f t="shared" si="951"/>
        <v>0</v>
      </c>
      <c r="W775" s="65">
        <f t="shared" si="952"/>
        <v>0</v>
      </c>
      <c r="X775" s="65">
        <f t="shared" si="953"/>
        <v>0</v>
      </c>
      <c r="Y775" s="65">
        <f t="shared" si="954"/>
        <v>0</v>
      </c>
      <c r="Z775" s="65">
        <f t="shared" si="955"/>
        <v>0</v>
      </c>
      <c r="AA775" s="65">
        <f t="shared" si="956"/>
        <v>0</v>
      </c>
      <c r="AB775" s="65">
        <f t="shared" si="957"/>
        <v>0</v>
      </c>
    </row>
    <row r="776" spans="1:28" x14ac:dyDescent="0.25">
      <c r="A776" s="61"/>
      <c r="B776" s="49"/>
      <c r="C776" s="53"/>
      <c r="D776" s="51"/>
      <c r="E776" s="51"/>
      <c r="F776" s="51"/>
      <c r="G776" s="67">
        <f t="shared" si="958"/>
        <v>0</v>
      </c>
      <c r="H776" s="49"/>
      <c r="I776" s="67">
        <f t="shared" si="959"/>
        <v>0</v>
      </c>
      <c r="J776" s="66">
        <f>IF(ISBLANK($B776),0,VLOOKUP($B776,Listen!$A$2:$C$44,2,FALSE))</f>
        <v>0</v>
      </c>
      <c r="K776" s="66">
        <f>IF(ISBLANK($B776),0,VLOOKUP($B776,Listen!$A$2:$C$44,3,FALSE))</f>
        <v>0</v>
      </c>
      <c r="L776" s="54">
        <f t="shared" si="960"/>
        <v>0</v>
      </c>
      <c r="M776" s="54">
        <f t="shared" si="899"/>
        <v>0</v>
      </c>
      <c r="N776" s="54">
        <f t="shared" si="900"/>
        <v>0</v>
      </c>
      <c r="O776" s="54">
        <f t="shared" ref="O776" si="965">N776</f>
        <v>0</v>
      </c>
      <c r="P776" s="54">
        <f t="shared" si="950"/>
        <v>0</v>
      </c>
      <c r="Q776" s="54">
        <f t="shared" si="962"/>
        <v>0</v>
      </c>
      <c r="R776" s="54">
        <f t="shared" si="963"/>
        <v>0</v>
      </c>
      <c r="S776" s="65">
        <f t="shared" si="916"/>
        <v>0</v>
      </c>
      <c r="T776" s="65">
        <f>IF(C776=A_Stammdaten!$B$9,$I776-D_SAV!$U776,HLOOKUP(A_Stammdaten!$B$9-1,$V$4:$AB$2004,ROW(C776)-3,FALSE)-$U776)</f>
        <v>0</v>
      </c>
      <c r="U776" s="65">
        <f>HLOOKUP(A_Stammdaten!$B$9,$V$4:$AB$2004,ROW(C776)-3,FALSE)</f>
        <v>0</v>
      </c>
      <c r="V776" s="65">
        <f t="shared" si="951"/>
        <v>0</v>
      </c>
      <c r="W776" s="65">
        <f t="shared" si="952"/>
        <v>0</v>
      </c>
      <c r="X776" s="65">
        <f t="shared" si="953"/>
        <v>0</v>
      </c>
      <c r="Y776" s="65">
        <f t="shared" si="954"/>
        <v>0</v>
      </c>
      <c r="Z776" s="65">
        <f t="shared" si="955"/>
        <v>0</v>
      </c>
      <c r="AA776" s="65">
        <f t="shared" si="956"/>
        <v>0</v>
      </c>
      <c r="AB776" s="65">
        <f t="shared" si="957"/>
        <v>0</v>
      </c>
    </row>
    <row r="777" spans="1:28" x14ac:dyDescent="0.25">
      <c r="A777" s="61"/>
      <c r="B777" s="49"/>
      <c r="C777" s="53"/>
      <c r="D777" s="51"/>
      <c r="E777" s="51"/>
      <c r="F777" s="51"/>
      <c r="G777" s="67">
        <f t="shared" si="958"/>
        <v>0</v>
      </c>
      <c r="H777" s="49"/>
      <c r="I777" s="67">
        <f t="shared" si="959"/>
        <v>0</v>
      </c>
      <c r="J777" s="66">
        <f>IF(ISBLANK($B777),0,VLOOKUP($B777,Listen!$A$2:$C$44,2,FALSE))</f>
        <v>0</v>
      </c>
      <c r="K777" s="66">
        <f>IF(ISBLANK($B777),0,VLOOKUP($B777,Listen!$A$2:$C$44,3,FALSE))</f>
        <v>0</v>
      </c>
      <c r="L777" s="54">
        <f t="shared" si="960"/>
        <v>0</v>
      </c>
      <c r="M777" s="54">
        <f t="shared" si="899"/>
        <v>0</v>
      </c>
      <c r="N777" s="54">
        <f t="shared" si="900"/>
        <v>0</v>
      </c>
      <c r="O777" s="54">
        <f t="shared" ref="O777" si="966">N777</f>
        <v>0</v>
      </c>
      <c r="P777" s="54">
        <f t="shared" si="950"/>
        <v>0</v>
      </c>
      <c r="Q777" s="54">
        <f t="shared" si="962"/>
        <v>0</v>
      </c>
      <c r="R777" s="54">
        <f t="shared" si="963"/>
        <v>0</v>
      </c>
      <c r="S777" s="65">
        <f t="shared" si="916"/>
        <v>0</v>
      </c>
      <c r="T777" s="65">
        <f>IF(C777=A_Stammdaten!$B$9,$I777-D_SAV!$U777,HLOOKUP(A_Stammdaten!$B$9-1,$V$4:$AB$2004,ROW(C777)-3,FALSE)-$U777)</f>
        <v>0</v>
      </c>
      <c r="U777" s="65">
        <f>HLOOKUP(A_Stammdaten!$B$9,$V$4:$AB$2004,ROW(C777)-3,FALSE)</f>
        <v>0</v>
      </c>
      <c r="V777" s="65">
        <f t="shared" si="951"/>
        <v>0</v>
      </c>
      <c r="W777" s="65">
        <f t="shared" si="952"/>
        <v>0</v>
      </c>
      <c r="X777" s="65">
        <f t="shared" si="953"/>
        <v>0</v>
      </c>
      <c r="Y777" s="65">
        <f t="shared" si="954"/>
        <v>0</v>
      </c>
      <c r="Z777" s="65">
        <f t="shared" si="955"/>
        <v>0</v>
      </c>
      <c r="AA777" s="65">
        <f t="shared" si="956"/>
        <v>0</v>
      </c>
      <c r="AB777" s="65">
        <f t="shared" si="957"/>
        <v>0</v>
      </c>
    </row>
    <row r="778" spans="1:28" x14ac:dyDescent="0.25">
      <c r="A778" s="61"/>
      <c r="B778" s="49"/>
      <c r="C778" s="53"/>
      <c r="D778" s="51"/>
      <c r="E778" s="51"/>
      <c r="F778" s="51"/>
      <c r="G778" s="67">
        <f t="shared" si="958"/>
        <v>0</v>
      </c>
      <c r="H778" s="49"/>
      <c r="I778" s="67">
        <f t="shared" si="959"/>
        <v>0</v>
      </c>
      <c r="J778" s="66">
        <f>IF(ISBLANK($B778),0,VLOOKUP($B778,Listen!$A$2:$C$44,2,FALSE))</f>
        <v>0</v>
      </c>
      <c r="K778" s="66">
        <f>IF(ISBLANK($B778),0,VLOOKUP($B778,Listen!$A$2:$C$44,3,FALSE))</f>
        <v>0</v>
      </c>
      <c r="L778" s="54">
        <f t="shared" si="960"/>
        <v>0</v>
      </c>
      <c r="M778" s="54">
        <f t="shared" si="899"/>
        <v>0</v>
      </c>
      <c r="N778" s="54">
        <f t="shared" si="900"/>
        <v>0</v>
      </c>
      <c r="O778" s="54">
        <f t="shared" ref="O778" si="967">N778</f>
        <v>0</v>
      </c>
      <c r="P778" s="54">
        <f t="shared" si="950"/>
        <v>0</v>
      </c>
      <c r="Q778" s="54">
        <f t="shared" si="962"/>
        <v>0</v>
      </c>
      <c r="R778" s="54">
        <f t="shared" si="963"/>
        <v>0</v>
      </c>
      <c r="S778" s="65">
        <f t="shared" si="916"/>
        <v>0</v>
      </c>
      <c r="T778" s="65">
        <f>IF(C778=A_Stammdaten!$B$9,$I778-D_SAV!$U778,HLOOKUP(A_Stammdaten!$B$9-1,$V$4:$AB$2004,ROW(C778)-3,FALSE)-$U778)</f>
        <v>0</v>
      </c>
      <c r="U778" s="65">
        <f>HLOOKUP(A_Stammdaten!$B$9,$V$4:$AB$2004,ROW(C778)-3,FALSE)</f>
        <v>0</v>
      </c>
      <c r="V778" s="65">
        <f t="shared" si="951"/>
        <v>0</v>
      </c>
      <c r="W778" s="65">
        <f t="shared" si="952"/>
        <v>0</v>
      </c>
      <c r="X778" s="65">
        <f t="shared" si="953"/>
        <v>0</v>
      </c>
      <c r="Y778" s="65">
        <f t="shared" si="954"/>
        <v>0</v>
      </c>
      <c r="Z778" s="65">
        <f t="shared" si="955"/>
        <v>0</v>
      </c>
      <c r="AA778" s="65">
        <f t="shared" si="956"/>
        <v>0</v>
      </c>
      <c r="AB778" s="65">
        <f t="shared" si="957"/>
        <v>0</v>
      </c>
    </row>
    <row r="779" spans="1:28" x14ac:dyDescent="0.25">
      <c r="A779" s="61"/>
      <c r="B779" s="49"/>
      <c r="C779" s="53"/>
      <c r="D779" s="51"/>
      <c r="E779" s="51"/>
      <c r="F779" s="51"/>
      <c r="G779" s="67">
        <f t="shared" si="958"/>
        <v>0</v>
      </c>
      <c r="H779" s="49"/>
      <c r="I779" s="67">
        <f t="shared" si="959"/>
        <v>0</v>
      </c>
      <c r="J779" s="66">
        <f>IF(ISBLANK($B779),0,VLOOKUP($B779,Listen!$A$2:$C$44,2,FALSE))</f>
        <v>0</v>
      </c>
      <c r="K779" s="66">
        <f>IF(ISBLANK($B779),0,VLOOKUP($B779,Listen!$A$2:$C$44,3,FALSE))</f>
        <v>0</v>
      </c>
      <c r="L779" s="54">
        <f t="shared" si="960"/>
        <v>0</v>
      </c>
      <c r="M779" s="54">
        <f t="shared" si="899"/>
        <v>0</v>
      </c>
      <c r="N779" s="54">
        <f t="shared" si="900"/>
        <v>0</v>
      </c>
      <c r="O779" s="54">
        <f t="shared" ref="O779" si="968">N779</f>
        <v>0</v>
      </c>
      <c r="P779" s="54">
        <f t="shared" si="950"/>
        <v>0</v>
      </c>
      <c r="Q779" s="54">
        <f t="shared" si="962"/>
        <v>0</v>
      </c>
      <c r="R779" s="54">
        <f t="shared" si="963"/>
        <v>0</v>
      </c>
      <c r="S779" s="65">
        <f t="shared" si="916"/>
        <v>0</v>
      </c>
      <c r="T779" s="65">
        <f>IF(C779=A_Stammdaten!$B$9,$I779-D_SAV!$U779,HLOOKUP(A_Stammdaten!$B$9-1,$V$4:$AB$2004,ROW(C779)-3,FALSE)-$U779)</f>
        <v>0</v>
      </c>
      <c r="U779" s="65">
        <f>HLOOKUP(A_Stammdaten!$B$9,$V$4:$AB$2004,ROW(C779)-3,FALSE)</f>
        <v>0</v>
      </c>
      <c r="V779" s="65">
        <f t="shared" si="951"/>
        <v>0</v>
      </c>
      <c r="W779" s="65">
        <f t="shared" si="952"/>
        <v>0</v>
      </c>
      <c r="X779" s="65">
        <f t="shared" si="953"/>
        <v>0</v>
      </c>
      <c r="Y779" s="65">
        <f t="shared" si="954"/>
        <v>0</v>
      </c>
      <c r="Z779" s="65">
        <f t="shared" si="955"/>
        <v>0</v>
      </c>
      <c r="AA779" s="65">
        <f t="shared" si="956"/>
        <v>0</v>
      </c>
      <c r="AB779" s="65">
        <f t="shared" si="957"/>
        <v>0</v>
      </c>
    </row>
    <row r="780" spans="1:28" x14ac:dyDescent="0.25">
      <c r="A780" s="61"/>
      <c r="B780" s="49"/>
      <c r="C780" s="53"/>
      <c r="D780" s="51"/>
      <c r="E780" s="51"/>
      <c r="F780" s="51"/>
      <c r="G780" s="67">
        <f t="shared" si="958"/>
        <v>0</v>
      </c>
      <c r="H780" s="49"/>
      <c r="I780" s="67">
        <f t="shared" si="959"/>
        <v>0</v>
      </c>
      <c r="J780" s="66">
        <f>IF(ISBLANK($B780),0,VLOOKUP($B780,Listen!$A$2:$C$44,2,FALSE))</f>
        <v>0</v>
      </c>
      <c r="K780" s="66">
        <f>IF(ISBLANK($B780),0,VLOOKUP($B780,Listen!$A$2:$C$44,3,FALSE))</f>
        <v>0</v>
      </c>
      <c r="L780" s="54">
        <f t="shared" si="960"/>
        <v>0</v>
      </c>
      <c r="M780" s="54">
        <f t="shared" si="899"/>
        <v>0</v>
      </c>
      <c r="N780" s="54">
        <f t="shared" si="900"/>
        <v>0</v>
      </c>
      <c r="O780" s="54">
        <f t="shared" ref="O780" si="969">N780</f>
        <v>0</v>
      </c>
      <c r="P780" s="54">
        <f t="shared" si="950"/>
        <v>0</v>
      </c>
      <c r="Q780" s="54">
        <f t="shared" si="962"/>
        <v>0</v>
      </c>
      <c r="R780" s="54">
        <f t="shared" si="963"/>
        <v>0</v>
      </c>
      <c r="S780" s="65">
        <f t="shared" si="916"/>
        <v>0</v>
      </c>
      <c r="T780" s="65">
        <f>IF(C780=A_Stammdaten!$B$9,$I780-D_SAV!$U780,HLOOKUP(A_Stammdaten!$B$9-1,$V$4:$AB$2004,ROW(C780)-3,FALSE)-$U780)</f>
        <v>0</v>
      </c>
      <c r="U780" s="65">
        <f>HLOOKUP(A_Stammdaten!$B$9,$V$4:$AB$2004,ROW(C780)-3,FALSE)</f>
        <v>0</v>
      </c>
      <c r="V780" s="65">
        <f t="shared" si="951"/>
        <v>0</v>
      </c>
      <c r="W780" s="65">
        <f t="shared" si="952"/>
        <v>0</v>
      </c>
      <c r="X780" s="65">
        <f t="shared" si="953"/>
        <v>0</v>
      </c>
      <c r="Y780" s="65">
        <f t="shared" si="954"/>
        <v>0</v>
      </c>
      <c r="Z780" s="65">
        <f t="shared" si="955"/>
        <v>0</v>
      </c>
      <c r="AA780" s="65">
        <f t="shared" si="956"/>
        <v>0</v>
      </c>
      <c r="AB780" s="65">
        <f t="shared" si="957"/>
        <v>0</v>
      </c>
    </row>
    <row r="781" spans="1:28" x14ac:dyDescent="0.25">
      <c r="A781" s="61"/>
      <c r="B781" s="49"/>
      <c r="C781" s="53"/>
      <c r="D781" s="51"/>
      <c r="E781" s="51"/>
      <c r="F781" s="51"/>
      <c r="G781" s="67">
        <f t="shared" si="958"/>
        <v>0</v>
      </c>
      <c r="H781" s="49"/>
      <c r="I781" s="67">
        <f t="shared" si="959"/>
        <v>0</v>
      </c>
      <c r="J781" s="66">
        <f>IF(ISBLANK($B781),0,VLOOKUP($B781,Listen!$A$2:$C$44,2,FALSE))</f>
        <v>0</v>
      </c>
      <c r="K781" s="66">
        <f>IF(ISBLANK($B781),0,VLOOKUP($B781,Listen!$A$2:$C$44,3,FALSE))</f>
        <v>0</v>
      </c>
      <c r="L781" s="54">
        <f t="shared" si="960"/>
        <v>0</v>
      </c>
      <c r="M781" s="54">
        <f t="shared" si="899"/>
        <v>0</v>
      </c>
      <c r="N781" s="54">
        <f t="shared" si="900"/>
        <v>0</v>
      </c>
      <c r="O781" s="54">
        <f t="shared" ref="O781" si="970">N781</f>
        <v>0</v>
      </c>
      <c r="P781" s="54">
        <f t="shared" si="950"/>
        <v>0</v>
      </c>
      <c r="Q781" s="54">
        <f t="shared" si="962"/>
        <v>0</v>
      </c>
      <c r="R781" s="54">
        <f t="shared" si="963"/>
        <v>0</v>
      </c>
      <c r="S781" s="65">
        <f t="shared" si="916"/>
        <v>0</v>
      </c>
      <c r="T781" s="65">
        <f>IF(C781=A_Stammdaten!$B$9,$I781-D_SAV!$U781,HLOOKUP(A_Stammdaten!$B$9-1,$V$4:$AB$2004,ROW(C781)-3,FALSE)-$U781)</f>
        <v>0</v>
      </c>
      <c r="U781" s="65">
        <f>HLOOKUP(A_Stammdaten!$B$9,$V$4:$AB$2004,ROW(C781)-3,FALSE)</f>
        <v>0</v>
      </c>
      <c r="V781" s="65">
        <f t="shared" si="951"/>
        <v>0</v>
      </c>
      <c r="W781" s="65">
        <f t="shared" si="952"/>
        <v>0</v>
      </c>
      <c r="X781" s="65">
        <f t="shared" si="953"/>
        <v>0</v>
      </c>
      <c r="Y781" s="65">
        <f t="shared" si="954"/>
        <v>0</v>
      </c>
      <c r="Z781" s="65">
        <f t="shared" si="955"/>
        <v>0</v>
      </c>
      <c r="AA781" s="65">
        <f t="shared" si="956"/>
        <v>0</v>
      </c>
      <c r="AB781" s="65">
        <f t="shared" si="957"/>
        <v>0</v>
      </c>
    </row>
    <row r="782" spans="1:28" x14ac:dyDescent="0.25">
      <c r="A782" s="61"/>
      <c r="B782" s="49"/>
      <c r="C782" s="53"/>
      <c r="D782" s="51"/>
      <c r="E782" s="51"/>
      <c r="F782" s="51"/>
      <c r="G782" s="67">
        <f t="shared" si="958"/>
        <v>0</v>
      </c>
      <c r="H782" s="49"/>
      <c r="I782" s="67">
        <f t="shared" si="959"/>
        <v>0</v>
      </c>
      <c r="J782" s="66">
        <f>IF(ISBLANK($B782),0,VLOOKUP($B782,Listen!$A$2:$C$44,2,FALSE))</f>
        <v>0</v>
      </c>
      <c r="K782" s="66">
        <f>IF(ISBLANK($B782),0,VLOOKUP($B782,Listen!$A$2:$C$44,3,FALSE))</f>
        <v>0</v>
      </c>
      <c r="L782" s="54">
        <f t="shared" si="960"/>
        <v>0</v>
      </c>
      <c r="M782" s="54">
        <f t="shared" si="899"/>
        <v>0</v>
      </c>
      <c r="N782" s="54">
        <f t="shared" si="900"/>
        <v>0</v>
      </c>
      <c r="O782" s="54">
        <f t="shared" ref="O782" si="971">N782</f>
        <v>0</v>
      </c>
      <c r="P782" s="54">
        <f t="shared" si="950"/>
        <v>0</v>
      </c>
      <c r="Q782" s="54">
        <f t="shared" si="962"/>
        <v>0</v>
      </c>
      <c r="R782" s="54">
        <f t="shared" si="963"/>
        <v>0</v>
      </c>
      <c r="S782" s="65">
        <f t="shared" si="916"/>
        <v>0</v>
      </c>
      <c r="T782" s="65">
        <f>IF(C782=A_Stammdaten!$B$9,$I782-D_SAV!$U782,HLOOKUP(A_Stammdaten!$B$9-1,$V$4:$AB$2004,ROW(C782)-3,FALSE)-$U782)</f>
        <v>0</v>
      </c>
      <c r="U782" s="65">
        <f>HLOOKUP(A_Stammdaten!$B$9,$V$4:$AB$2004,ROW(C782)-3,FALSE)</f>
        <v>0</v>
      </c>
      <c r="V782" s="65">
        <f t="shared" si="951"/>
        <v>0</v>
      </c>
      <c r="W782" s="65">
        <f t="shared" si="952"/>
        <v>0</v>
      </c>
      <c r="X782" s="65">
        <f t="shared" si="953"/>
        <v>0</v>
      </c>
      <c r="Y782" s="65">
        <f t="shared" si="954"/>
        <v>0</v>
      </c>
      <c r="Z782" s="65">
        <f t="shared" si="955"/>
        <v>0</v>
      </c>
      <c r="AA782" s="65">
        <f t="shared" si="956"/>
        <v>0</v>
      </c>
      <c r="AB782" s="65">
        <f t="shared" si="957"/>
        <v>0</v>
      </c>
    </row>
    <row r="783" spans="1:28" x14ac:dyDescent="0.25">
      <c r="A783" s="61"/>
      <c r="B783" s="49"/>
      <c r="C783" s="53"/>
      <c r="D783" s="51"/>
      <c r="E783" s="51"/>
      <c r="F783" s="51"/>
      <c r="G783" s="67">
        <f t="shared" si="958"/>
        <v>0</v>
      </c>
      <c r="H783" s="49"/>
      <c r="I783" s="67">
        <f t="shared" si="959"/>
        <v>0</v>
      </c>
      <c r="J783" s="66">
        <f>IF(ISBLANK($B783),0,VLOOKUP($B783,Listen!$A$2:$C$44,2,FALSE))</f>
        <v>0</v>
      </c>
      <c r="K783" s="66">
        <f>IF(ISBLANK($B783),0,VLOOKUP($B783,Listen!$A$2:$C$44,3,FALSE))</f>
        <v>0</v>
      </c>
      <c r="L783" s="54">
        <f t="shared" si="960"/>
        <v>0</v>
      </c>
      <c r="M783" s="54">
        <f t="shared" si="899"/>
        <v>0</v>
      </c>
      <c r="N783" s="54">
        <f t="shared" si="900"/>
        <v>0</v>
      </c>
      <c r="O783" s="54">
        <f t="shared" ref="O783" si="972">N783</f>
        <v>0</v>
      </c>
      <c r="P783" s="54">
        <f t="shared" si="950"/>
        <v>0</v>
      </c>
      <c r="Q783" s="54">
        <f t="shared" si="962"/>
        <v>0</v>
      </c>
      <c r="R783" s="54">
        <f t="shared" si="963"/>
        <v>0</v>
      </c>
      <c r="S783" s="65">
        <f t="shared" si="916"/>
        <v>0</v>
      </c>
      <c r="T783" s="65">
        <f>IF(C783=A_Stammdaten!$B$9,$I783-D_SAV!$U783,HLOOKUP(A_Stammdaten!$B$9-1,$V$4:$AB$2004,ROW(C783)-3,FALSE)-$U783)</f>
        <v>0</v>
      </c>
      <c r="U783" s="65">
        <f>HLOOKUP(A_Stammdaten!$B$9,$V$4:$AB$2004,ROW(C783)-3,FALSE)</f>
        <v>0</v>
      </c>
      <c r="V783" s="65">
        <f t="shared" si="951"/>
        <v>0</v>
      </c>
      <c r="W783" s="65">
        <f t="shared" si="952"/>
        <v>0</v>
      </c>
      <c r="X783" s="65">
        <f t="shared" si="953"/>
        <v>0</v>
      </c>
      <c r="Y783" s="65">
        <f t="shared" si="954"/>
        <v>0</v>
      </c>
      <c r="Z783" s="65">
        <f t="shared" si="955"/>
        <v>0</v>
      </c>
      <c r="AA783" s="65">
        <f t="shared" si="956"/>
        <v>0</v>
      </c>
      <c r="AB783" s="65">
        <f t="shared" si="957"/>
        <v>0</v>
      </c>
    </row>
    <row r="784" spans="1:28" x14ac:dyDescent="0.25">
      <c r="A784" s="61"/>
      <c r="B784" s="49"/>
      <c r="C784" s="53"/>
      <c r="D784" s="51"/>
      <c r="E784" s="51"/>
      <c r="F784" s="51"/>
      <c r="G784" s="67">
        <f t="shared" si="958"/>
        <v>0</v>
      </c>
      <c r="H784" s="49"/>
      <c r="I784" s="67">
        <f t="shared" si="959"/>
        <v>0</v>
      </c>
      <c r="J784" s="66">
        <f>IF(ISBLANK($B784),0,VLOOKUP($B784,Listen!$A$2:$C$44,2,FALSE))</f>
        <v>0</v>
      </c>
      <c r="K784" s="66">
        <f>IF(ISBLANK($B784),0,VLOOKUP($B784,Listen!$A$2:$C$44,3,FALSE))</f>
        <v>0</v>
      </c>
      <c r="L784" s="54">
        <f t="shared" si="960"/>
        <v>0</v>
      </c>
      <c r="M784" s="54">
        <f t="shared" si="899"/>
        <v>0</v>
      </c>
      <c r="N784" s="54">
        <f t="shared" si="900"/>
        <v>0</v>
      </c>
      <c r="O784" s="54">
        <f t="shared" ref="O784" si="973">N784</f>
        <v>0</v>
      </c>
      <c r="P784" s="54">
        <f t="shared" si="950"/>
        <v>0</v>
      </c>
      <c r="Q784" s="54">
        <f t="shared" si="962"/>
        <v>0</v>
      </c>
      <c r="R784" s="54">
        <f t="shared" si="963"/>
        <v>0</v>
      </c>
      <c r="S784" s="65">
        <f t="shared" si="916"/>
        <v>0</v>
      </c>
      <c r="T784" s="65">
        <f>IF(C784=A_Stammdaten!$B$9,$I784-D_SAV!$U784,HLOOKUP(A_Stammdaten!$B$9-1,$V$4:$AB$2004,ROW(C784)-3,FALSE)-$U784)</f>
        <v>0</v>
      </c>
      <c r="U784" s="65">
        <f>HLOOKUP(A_Stammdaten!$B$9,$V$4:$AB$2004,ROW(C784)-3,FALSE)</f>
        <v>0</v>
      </c>
      <c r="V784" s="65">
        <f t="shared" si="951"/>
        <v>0</v>
      </c>
      <c r="W784" s="65">
        <f t="shared" si="952"/>
        <v>0</v>
      </c>
      <c r="X784" s="65">
        <f t="shared" si="953"/>
        <v>0</v>
      </c>
      <c r="Y784" s="65">
        <f t="shared" si="954"/>
        <v>0</v>
      </c>
      <c r="Z784" s="65">
        <f t="shared" si="955"/>
        <v>0</v>
      </c>
      <c r="AA784" s="65">
        <f t="shared" si="956"/>
        <v>0</v>
      </c>
      <c r="AB784" s="65">
        <f t="shared" si="957"/>
        <v>0</v>
      </c>
    </row>
    <row r="785" spans="1:28" x14ac:dyDescent="0.25">
      <c r="A785" s="61"/>
      <c r="B785" s="49"/>
      <c r="C785" s="53"/>
      <c r="D785" s="51"/>
      <c r="E785" s="51"/>
      <c r="F785" s="51"/>
      <c r="G785" s="67">
        <f t="shared" si="958"/>
        <v>0</v>
      </c>
      <c r="H785" s="49"/>
      <c r="I785" s="67">
        <f t="shared" si="959"/>
        <v>0</v>
      </c>
      <c r="J785" s="66">
        <f>IF(ISBLANK($B785),0,VLOOKUP($B785,Listen!$A$2:$C$44,2,FALSE))</f>
        <v>0</v>
      </c>
      <c r="K785" s="66">
        <f>IF(ISBLANK($B785),0,VLOOKUP($B785,Listen!$A$2:$C$44,3,FALSE))</f>
        <v>0</v>
      </c>
      <c r="L785" s="54">
        <f t="shared" si="960"/>
        <v>0</v>
      </c>
      <c r="M785" s="54">
        <f t="shared" si="899"/>
        <v>0</v>
      </c>
      <c r="N785" s="54">
        <f t="shared" si="900"/>
        <v>0</v>
      </c>
      <c r="O785" s="54">
        <f t="shared" ref="O785" si="974">N785</f>
        <v>0</v>
      </c>
      <c r="P785" s="54">
        <f t="shared" si="950"/>
        <v>0</v>
      </c>
      <c r="Q785" s="54">
        <f t="shared" si="962"/>
        <v>0</v>
      </c>
      <c r="R785" s="54">
        <f t="shared" si="963"/>
        <v>0</v>
      </c>
      <c r="S785" s="65">
        <f t="shared" si="916"/>
        <v>0</v>
      </c>
      <c r="T785" s="65">
        <f>IF(C785=A_Stammdaten!$B$9,$I785-D_SAV!$U785,HLOOKUP(A_Stammdaten!$B$9-1,$V$4:$AB$2004,ROW(C785)-3,FALSE)-$U785)</f>
        <v>0</v>
      </c>
      <c r="U785" s="65">
        <f>HLOOKUP(A_Stammdaten!$B$9,$V$4:$AB$2004,ROW(C785)-3,FALSE)</f>
        <v>0</v>
      </c>
      <c r="V785" s="65">
        <f t="shared" si="951"/>
        <v>0</v>
      </c>
      <c r="W785" s="65">
        <f t="shared" si="952"/>
        <v>0</v>
      </c>
      <c r="X785" s="65">
        <f t="shared" si="953"/>
        <v>0</v>
      </c>
      <c r="Y785" s="65">
        <f t="shared" si="954"/>
        <v>0</v>
      </c>
      <c r="Z785" s="65">
        <f t="shared" si="955"/>
        <v>0</v>
      </c>
      <c r="AA785" s="65">
        <f t="shared" si="956"/>
        <v>0</v>
      </c>
      <c r="AB785" s="65">
        <f t="shared" si="957"/>
        <v>0</v>
      </c>
    </row>
    <row r="786" spans="1:28" x14ac:dyDescent="0.25">
      <c r="A786" s="61"/>
      <c r="B786" s="49"/>
      <c r="C786" s="53"/>
      <c r="D786" s="51"/>
      <c r="E786" s="51"/>
      <c r="F786" s="51"/>
      <c r="G786" s="67">
        <f t="shared" si="958"/>
        <v>0</v>
      </c>
      <c r="H786" s="49"/>
      <c r="I786" s="67">
        <f t="shared" si="959"/>
        <v>0</v>
      </c>
      <c r="J786" s="66">
        <f>IF(ISBLANK($B786),0,VLOOKUP($B786,Listen!$A$2:$C$44,2,FALSE))</f>
        <v>0</v>
      </c>
      <c r="K786" s="66">
        <f>IF(ISBLANK($B786),0,VLOOKUP($B786,Listen!$A$2:$C$44,3,FALSE))</f>
        <v>0</v>
      </c>
      <c r="L786" s="54">
        <f t="shared" si="960"/>
        <v>0</v>
      </c>
      <c r="M786" s="54">
        <f t="shared" si="899"/>
        <v>0</v>
      </c>
      <c r="N786" s="54">
        <f t="shared" si="900"/>
        <v>0</v>
      </c>
      <c r="O786" s="54">
        <f t="shared" ref="O786" si="975">N786</f>
        <v>0</v>
      </c>
      <c r="P786" s="54">
        <f t="shared" si="950"/>
        <v>0</v>
      </c>
      <c r="Q786" s="54">
        <f t="shared" si="962"/>
        <v>0</v>
      </c>
      <c r="R786" s="54">
        <f t="shared" si="963"/>
        <v>0</v>
      </c>
      <c r="S786" s="65">
        <f t="shared" si="916"/>
        <v>0</v>
      </c>
      <c r="T786" s="65">
        <f>IF(C786=A_Stammdaten!$B$9,$I786-D_SAV!$U786,HLOOKUP(A_Stammdaten!$B$9-1,$V$4:$AB$2004,ROW(C786)-3,FALSE)-$U786)</f>
        <v>0</v>
      </c>
      <c r="U786" s="65">
        <f>HLOOKUP(A_Stammdaten!$B$9,$V$4:$AB$2004,ROW(C786)-3,FALSE)</f>
        <v>0</v>
      </c>
      <c r="V786" s="65">
        <f t="shared" si="951"/>
        <v>0</v>
      </c>
      <c r="W786" s="65">
        <f t="shared" si="952"/>
        <v>0</v>
      </c>
      <c r="X786" s="65">
        <f t="shared" si="953"/>
        <v>0</v>
      </c>
      <c r="Y786" s="65">
        <f t="shared" si="954"/>
        <v>0</v>
      </c>
      <c r="Z786" s="65">
        <f t="shared" si="955"/>
        <v>0</v>
      </c>
      <c r="AA786" s="65">
        <f t="shared" si="956"/>
        <v>0</v>
      </c>
      <c r="AB786" s="65">
        <f t="shared" si="957"/>
        <v>0</v>
      </c>
    </row>
    <row r="787" spans="1:28" x14ac:dyDescent="0.25">
      <c r="A787" s="61"/>
      <c r="B787" s="49"/>
      <c r="C787" s="53"/>
      <c r="D787" s="51"/>
      <c r="E787" s="51"/>
      <c r="F787" s="51"/>
      <c r="G787" s="67">
        <f t="shared" si="958"/>
        <v>0</v>
      </c>
      <c r="H787" s="49"/>
      <c r="I787" s="67">
        <f t="shared" si="959"/>
        <v>0</v>
      </c>
      <c r="J787" s="66">
        <f>IF(ISBLANK($B787),0,VLOOKUP($B787,Listen!$A$2:$C$44,2,FALSE))</f>
        <v>0</v>
      </c>
      <c r="K787" s="66">
        <f>IF(ISBLANK($B787),0,VLOOKUP($B787,Listen!$A$2:$C$44,3,FALSE))</f>
        <v>0</v>
      </c>
      <c r="L787" s="54">
        <f t="shared" si="960"/>
        <v>0</v>
      </c>
      <c r="M787" s="54">
        <f t="shared" si="899"/>
        <v>0</v>
      </c>
      <c r="N787" s="54">
        <f t="shared" si="900"/>
        <v>0</v>
      </c>
      <c r="O787" s="54">
        <f t="shared" ref="O787" si="976">N787</f>
        <v>0</v>
      </c>
      <c r="P787" s="54">
        <f t="shared" si="950"/>
        <v>0</v>
      </c>
      <c r="Q787" s="54">
        <f t="shared" si="962"/>
        <v>0</v>
      </c>
      <c r="R787" s="54">
        <f t="shared" si="963"/>
        <v>0</v>
      </c>
      <c r="S787" s="65">
        <f t="shared" si="916"/>
        <v>0</v>
      </c>
      <c r="T787" s="65">
        <f>IF(C787=A_Stammdaten!$B$9,$I787-D_SAV!$U787,HLOOKUP(A_Stammdaten!$B$9-1,$V$4:$AB$2004,ROW(C787)-3,FALSE)-$U787)</f>
        <v>0</v>
      </c>
      <c r="U787" s="65">
        <f>HLOOKUP(A_Stammdaten!$B$9,$V$4:$AB$2004,ROW(C787)-3,FALSE)</f>
        <v>0</v>
      </c>
      <c r="V787" s="65">
        <f t="shared" si="951"/>
        <v>0</v>
      </c>
      <c r="W787" s="65">
        <f t="shared" si="952"/>
        <v>0</v>
      </c>
      <c r="X787" s="65">
        <f t="shared" si="953"/>
        <v>0</v>
      </c>
      <c r="Y787" s="65">
        <f t="shared" si="954"/>
        <v>0</v>
      </c>
      <c r="Z787" s="65">
        <f t="shared" si="955"/>
        <v>0</v>
      </c>
      <c r="AA787" s="65">
        <f t="shared" si="956"/>
        <v>0</v>
      </c>
      <c r="AB787" s="65">
        <f t="shared" si="957"/>
        <v>0</v>
      </c>
    </row>
    <row r="788" spans="1:28" x14ac:dyDescent="0.25">
      <c r="A788" s="61"/>
      <c r="B788" s="49"/>
      <c r="C788" s="53"/>
      <c r="D788" s="51"/>
      <c r="E788" s="51"/>
      <c r="F788" s="51"/>
      <c r="G788" s="67">
        <f t="shared" si="958"/>
        <v>0</v>
      </c>
      <c r="H788" s="49"/>
      <c r="I788" s="67">
        <f t="shared" si="959"/>
        <v>0</v>
      </c>
      <c r="J788" s="66">
        <f>IF(ISBLANK($B788),0,VLOOKUP($B788,Listen!$A$2:$C$44,2,FALSE))</f>
        <v>0</v>
      </c>
      <c r="K788" s="66">
        <f>IF(ISBLANK($B788),0,VLOOKUP($B788,Listen!$A$2:$C$44,3,FALSE))</f>
        <v>0</v>
      </c>
      <c r="L788" s="54">
        <f t="shared" si="960"/>
        <v>0</v>
      </c>
      <c r="M788" s="54">
        <f t="shared" si="899"/>
        <v>0</v>
      </c>
      <c r="N788" s="54">
        <f t="shared" si="900"/>
        <v>0</v>
      </c>
      <c r="O788" s="54">
        <f t="shared" ref="O788" si="977">N788</f>
        <v>0</v>
      </c>
      <c r="P788" s="54">
        <f t="shared" si="950"/>
        <v>0</v>
      </c>
      <c r="Q788" s="54">
        <f t="shared" si="962"/>
        <v>0</v>
      </c>
      <c r="R788" s="54">
        <f t="shared" si="963"/>
        <v>0</v>
      </c>
      <c r="S788" s="65">
        <f t="shared" si="916"/>
        <v>0</v>
      </c>
      <c r="T788" s="65">
        <f>IF(C788=A_Stammdaten!$B$9,$I788-D_SAV!$U788,HLOOKUP(A_Stammdaten!$B$9-1,$V$4:$AB$2004,ROW(C788)-3,FALSE)-$U788)</f>
        <v>0</v>
      </c>
      <c r="U788" s="65">
        <f>HLOOKUP(A_Stammdaten!$B$9,$V$4:$AB$2004,ROW(C788)-3,FALSE)</f>
        <v>0</v>
      </c>
      <c r="V788" s="65">
        <f t="shared" si="951"/>
        <v>0</v>
      </c>
      <c r="W788" s="65">
        <f t="shared" si="952"/>
        <v>0</v>
      </c>
      <c r="X788" s="65">
        <f t="shared" si="953"/>
        <v>0</v>
      </c>
      <c r="Y788" s="65">
        <f t="shared" si="954"/>
        <v>0</v>
      </c>
      <c r="Z788" s="65">
        <f t="shared" si="955"/>
        <v>0</v>
      </c>
      <c r="AA788" s="65">
        <f t="shared" si="956"/>
        <v>0</v>
      </c>
      <c r="AB788" s="65">
        <f t="shared" si="957"/>
        <v>0</v>
      </c>
    </row>
    <row r="789" spans="1:28" x14ac:dyDescent="0.25">
      <c r="A789" s="61"/>
      <c r="B789" s="49"/>
      <c r="C789" s="53"/>
      <c r="D789" s="51"/>
      <c r="E789" s="51"/>
      <c r="F789" s="51"/>
      <c r="G789" s="67">
        <f t="shared" si="958"/>
        <v>0</v>
      </c>
      <c r="H789" s="49"/>
      <c r="I789" s="67">
        <f t="shared" si="959"/>
        <v>0</v>
      </c>
      <c r="J789" s="66">
        <f>IF(ISBLANK($B789),0,VLOOKUP($B789,Listen!$A$2:$C$44,2,FALSE))</f>
        <v>0</v>
      </c>
      <c r="K789" s="66">
        <f>IF(ISBLANK($B789),0,VLOOKUP($B789,Listen!$A$2:$C$44,3,FALSE))</f>
        <v>0</v>
      </c>
      <c r="L789" s="54">
        <f t="shared" si="960"/>
        <v>0</v>
      </c>
      <c r="M789" s="54">
        <f t="shared" ref="M789:M852" si="978">L789</f>
        <v>0</v>
      </c>
      <c r="N789" s="54">
        <f t="shared" ref="N789:N852" si="979">M789</f>
        <v>0</v>
      </c>
      <c r="O789" s="54">
        <f t="shared" ref="O789:P804" si="980">N789</f>
        <v>0</v>
      </c>
      <c r="P789" s="54">
        <f t="shared" si="980"/>
        <v>0</v>
      </c>
      <c r="Q789" s="54">
        <f t="shared" si="962"/>
        <v>0</v>
      </c>
      <c r="R789" s="54">
        <f t="shared" si="963"/>
        <v>0</v>
      </c>
      <c r="S789" s="65">
        <f t="shared" si="916"/>
        <v>0</v>
      </c>
      <c r="T789" s="65">
        <f>IF(C789=A_Stammdaten!$B$9,$I789-D_SAV!$U789,HLOOKUP(A_Stammdaten!$B$9-1,$V$4:$AB$2004,ROW(C789)-3,FALSE)-$U789)</f>
        <v>0</v>
      </c>
      <c r="U789" s="65">
        <f>HLOOKUP(A_Stammdaten!$B$9,$V$4:$AB$2004,ROW(C789)-3,FALSE)</f>
        <v>0</v>
      </c>
      <c r="V789" s="65">
        <f t="shared" si="951"/>
        <v>0</v>
      </c>
      <c r="W789" s="65">
        <f t="shared" si="952"/>
        <v>0</v>
      </c>
      <c r="X789" s="65">
        <f t="shared" si="953"/>
        <v>0</v>
      </c>
      <c r="Y789" s="65">
        <f t="shared" si="954"/>
        <v>0</v>
      </c>
      <c r="Z789" s="65">
        <f t="shared" si="955"/>
        <v>0</v>
      </c>
      <c r="AA789" s="65">
        <f t="shared" si="956"/>
        <v>0</v>
      </c>
      <c r="AB789" s="65">
        <f t="shared" si="957"/>
        <v>0</v>
      </c>
    </row>
    <row r="790" spans="1:28" x14ac:dyDescent="0.25">
      <c r="A790" s="61"/>
      <c r="B790" s="49"/>
      <c r="C790" s="53"/>
      <c r="D790" s="51"/>
      <c r="E790" s="51"/>
      <c r="F790" s="51"/>
      <c r="G790" s="67">
        <f t="shared" si="958"/>
        <v>0</v>
      </c>
      <c r="H790" s="49"/>
      <c r="I790" s="67">
        <f t="shared" si="959"/>
        <v>0</v>
      </c>
      <c r="J790" s="66">
        <f>IF(ISBLANK($B790),0,VLOOKUP($B790,Listen!$A$2:$C$44,2,FALSE))</f>
        <v>0</v>
      </c>
      <c r="K790" s="66">
        <f>IF(ISBLANK($B790),0,VLOOKUP($B790,Listen!$A$2:$C$44,3,FALSE))</f>
        <v>0</v>
      </c>
      <c r="L790" s="54">
        <f t="shared" si="960"/>
        <v>0</v>
      </c>
      <c r="M790" s="54">
        <f t="shared" si="978"/>
        <v>0</v>
      </c>
      <c r="N790" s="54">
        <f t="shared" si="979"/>
        <v>0</v>
      </c>
      <c r="O790" s="54">
        <f t="shared" ref="O790" si="981">N790</f>
        <v>0</v>
      </c>
      <c r="P790" s="54">
        <f t="shared" si="980"/>
        <v>0</v>
      </c>
      <c r="Q790" s="54">
        <f t="shared" si="962"/>
        <v>0</v>
      </c>
      <c r="R790" s="54">
        <f t="shared" si="963"/>
        <v>0</v>
      </c>
      <c r="S790" s="65">
        <f t="shared" si="916"/>
        <v>0</v>
      </c>
      <c r="T790" s="65">
        <f>IF(C790=A_Stammdaten!$B$9,$I790-D_SAV!$U790,HLOOKUP(A_Stammdaten!$B$9-1,$V$4:$AB$2004,ROW(C790)-3,FALSE)-$U790)</f>
        <v>0</v>
      </c>
      <c r="U790" s="65">
        <f>HLOOKUP(A_Stammdaten!$B$9,$V$4:$AB$2004,ROW(C790)-3,FALSE)</f>
        <v>0</v>
      </c>
      <c r="V790" s="65">
        <f t="shared" si="951"/>
        <v>0</v>
      </c>
      <c r="W790" s="65">
        <f t="shared" si="952"/>
        <v>0</v>
      </c>
      <c r="X790" s="65">
        <f t="shared" si="953"/>
        <v>0</v>
      </c>
      <c r="Y790" s="65">
        <f t="shared" si="954"/>
        <v>0</v>
      </c>
      <c r="Z790" s="65">
        <f t="shared" si="955"/>
        <v>0</v>
      </c>
      <c r="AA790" s="65">
        <f t="shared" si="956"/>
        <v>0</v>
      </c>
      <c r="AB790" s="65">
        <f t="shared" si="957"/>
        <v>0</v>
      </c>
    </row>
    <row r="791" spans="1:28" x14ac:dyDescent="0.25">
      <c r="A791" s="61"/>
      <c r="B791" s="49"/>
      <c r="C791" s="53"/>
      <c r="D791" s="51"/>
      <c r="E791" s="51"/>
      <c r="F791" s="51"/>
      <c r="G791" s="67">
        <f t="shared" si="958"/>
        <v>0</v>
      </c>
      <c r="H791" s="49"/>
      <c r="I791" s="67">
        <f t="shared" si="959"/>
        <v>0</v>
      </c>
      <c r="J791" s="66">
        <f>IF(ISBLANK($B791),0,VLOOKUP($B791,Listen!$A$2:$C$44,2,FALSE))</f>
        <v>0</v>
      </c>
      <c r="K791" s="66">
        <f>IF(ISBLANK($B791),0,VLOOKUP($B791,Listen!$A$2:$C$44,3,FALSE))</f>
        <v>0</v>
      </c>
      <c r="L791" s="54">
        <f t="shared" si="960"/>
        <v>0</v>
      </c>
      <c r="M791" s="54">
        <f t="shared" si="978"/>
        <v>0</v>
      </c>
      <c r="N791" s="54">
        <f t="shared" si="979"/>
        <v>0</v>
      </c>
      <c r="O791" s="54">
        <f t="shared" ref="O791" si="982">N791</f>
        <v>0</v>
      </c>
      <c r="P791" s="54">
        <f t="shared" si="980"/>
        <v>0</v>
      </c>
      <c r="Q791" s="54">
        <f t="shared" si="962"/>
        <v>0</v>
      </c>
      <c r="R791" s="54">
        <f t="shared" si="963"/>
        <v>0</v>
      </c>
      <c r="S791" s="65">
        <f t="shared" si="916"/>
        <v>0</v>
      </c>
      <c r="T791" s="65">
        <f>IF(C791=A_Stammdaten!$B$9,$I791-D_SAV!$U791,HLOOKUP(A_Stammdaten!$B$9-1,$V$4:$AB$2004,ROW(C791)-3,FALSE)-$U791)</f>
        <v>0</v>
      </c>
      <c r="U791" s="65">
        <f>HLOOKUP(A_Stammdaten!$B$9,$V$4:$AB$2004,ROW(C791)-3,FALSE)</f>
        <v>0</v>
      </c>
      <c r="V791" s="65">
        <f t="shared" si="951"/>
        <v>0</v>
      </c>
      <c r="W791" s="65">
        <f t="shared" si="952"/>
        <v>0</v>
      </c>
      <c r="X791" s="65">
        <f t="shared" si="953"/>
        <v>0</v>
      </c>
      <c r="Y791" s="65">
        <f t="shared" si="954"/>
        <v>0</v>
      </c>
      <c r="Z791" s="65">
        <f t="shared" si="955"/>
        <v>0</v>
      </c>
      <c r="AA791" s="65">
        <f t="shared" si="956"/>
        <v>0</v>
      </c>
      <c r="AB791" s="65">
        <f t="shared" si="957"/>
        <v>0</v>
      </c>
    </row>
    <row r="792" spans="1:28" x14ac:dyDescent="0.25">
      <c r="A792" s="61"/>
      <c r="B792" s="49"/>
      <c r="C792" s="53"/>
      <c r="D792" s="51"/>
      <c r="E792" s="51"/>
      <c r="F792" s="51"/>
      <c r="G792" s="67">
        <f t="shared" si="958"/>
        <v>0</v>
      </c>
      <c r="H792" s="49"/>
      <c r="I792" s="67">
        <f t="shared" si="959"/>
        <v>0</v>
      </c>
      <c r="J792" s="66">
        <f>IF(ISBLANK($B792),0,VLOOKUP($B792,Listen!$A$2:$C$44,2,FALSE))</f>
        <v>0</v>
      </c>
      <c r="K792" s="66">
        <f>IF(ISBLANK($B792),0,VLOOKUP($B792,Listen!$A$2:$C$44,3,FALSE))</f>
        <v>0</v>
      </c>
      <c r="L792" s="54">
        <f t="shared" si="960"/>
        <v>0</v>
      </c>
      <c r="M792" s="54">
        <f t="shared" si="978"/>
        <v>0</v>
      </c>
      <c r="N792" s="54">
        <f t="shared" si="979"/>
        <v>0</v>
      </c>
      <c r="O792" s="54">
        <f t="shared" ref="O792" si="983">N792</f>
        <v>0</v>
      </c>
      <c r="P792" s="54">
        <f t="shared" si="980"/>
        <v>0</v>
      </c>
      <c r="Q792" s="54">
        <f t="shared" si="962"/>
        <v>0</v>
      </c>
      <c r="R792" s="54">
        <f t="shared" si="963"/>
        <v>0</v>
      </c>
      <c r="S792" s="65">
        <f t="shared" si="916"/>
        <v>0</v>
      </c>
      <c r="T792" s="65">
        <f>IF(C792=A_Stammdaten!$B$9,$I792-D_SAV!$U792,HLOOKUP(A_Stammdaten!$B$9-1,$V$4:$AB$2004,ROW(C792)-3,FALSE)-$U792)</f>
        <v>0</v>
      </c>
      <c r="U792" s="65">
        <f>HLOOKUP(A_Stammdaten!$B$9,$V$4:$AB$2004,ROW(C792)-3,FALSE)</f>
        <v>0</v>
      </c>
      <c r="V792" s="65">
        <f t="shared" si="951"/>
        <v>0</v>
      </c>
      <c r="W792" s="65">
        <f t="shared" si="952"/>
        <v>0</v>
      </c>
      <c r="X792" s="65">
        <f t="shared" si="953"/>
        <v>0</v>
      </c>
      <c r="Y792" s="65">
        <f t="shared" si="954"/>
        <v>0</v>
      </c>
      <c r="Z792" s="65">
        <f t="shared" si="955"/>
        <v>0</v>
      </c>
      <c r="AA792" s="65">
        <f t="shared" si="956"/>
        <v>0</v>
      </c>
      <c r="AB792" s="65">
        <f t="shared" si="957"/>
        <v>0</v>
      </c>
    </row>
    <row r="793" spans="1:28" x14ac:dyDescent="0.25">
      <c r="A793" s="61"/>
      <c r="B793" s="49"/>
      <c r="C793" s="53"/>
      <c r="D793" s="51"/>
      <c r="E793" s="51"/>
      <c r="F793" s="51"/>
      <c r="G793" s="67">
        <f t="shared" si="958"/>
        <v>0</v>
      </c>
      <c r="H793" s="49"/>
      <c r="I793" s="67">
        <f t="shared" si="959"/>
        <v>0</v>
      </c>
      <c r="J793" s="66">
        <f>IF(ISBLANK($B793),0,VLOOKUP($B793,Listen!$A$2:$C$44,2,FALSE))</f>
        <v>0</v>
      </c>
      <c r="K793" s="66">
        <f>IF(ISBLANK($B793),0,VLOOKUP($B793,Listen!$A$2:$C$44,3,FALSE))</f>
        <v>0</v>
      </c>
      <c r="L793" s="54">
        <f t="shared" si="960"/>
        <v>0</v>
      </c>
      <c r="M793" s="54">
        <f t="shared" si="978"/>
        <v>0</v>
      </c>
      <c r="N793" s="54">
        <f t="shared" si="979"/>
        <v>0</v>
      </c>
      <c r="O793" s="54">
        <f t="shared" ref="O793" si="984">N793</f>
        <v>0</v>
      </c>
      <c r="P793" s="54">
        <f t="shared" si="980"/>
        <v>0</v>
      </c>
      <c r="Q793" s="54">
        <f t="shared" si="962"/>
        <v>0</v>
      </c>
      <c r="R793" s="54">
        <f t="shared" si="963"/>
        <v>0</v>
      </c>
      <c r="S793" s="65">
        <f t="shared" si="916"/>
        <v>0</v>
      </c>
      <c r="T793" s="65">
        <f>IF(C793=A_Stammdaten!$B$9,$I793-D_SAV!$U793,HLOOKUP(A_Stammdaten!$B$9-1,$V$4:$AB$2004,ROW(C793)-3,FALSE)-$U793)</f>
        <v>0</v>
      </c>
      <c r="U793" s="65">
        <f>HLOOKUP(A_Stammdaten!$B$9,$V$4:$AB$2004,ROW(C793)-3,FALSE)</f>
        <v>0</v>
      </c>
      <c r="V793" s="65">
        <f t="shared" si="951"/>
        <v>0</v>
      </c>
      <c r="W793" s="65">
        <f t="shared" si="952"/>
        <v>0</v>
      </c>
      <c r="X793" s="65">
        <f t="shared" si="953"/>
        <v>0</v>
      </c>
      <c r="Y793" s="65">
        <f t="shared" si="954"/>
        <v>0</v>
      </c>
      <c r="Z793" s="65">
        <f t="shared" si="955"/>
        <v>0</v>
      </c>
      <c r="AA793" s="65">
        <f t="shared" si="956"/>
        <v>0</v>
      </c>
      <c r="AB793" s="65">
        <f t="shared" si="957"/>
        <v>0</v>
      </c>
    </row>
    <row r="794" spans="1:28" x14ac:dyDescent="0.25">
      <c r="A794" s="61"/>
      <c r="B794" s="49"/>
      <c r="C794" s="53"/>
      <c r="D794" s="51"/>
      <c r="E794" s="51"/>
      <c r="F794" s="51"/>
      <c r="G794" s="67">
        <f t="shared" si="958"/>
        <v>0</v>
      </c>
      <c r="H794" s="49"/>
      <c r="I794" s="67">
        <f t="shared" si="959"/>
        <v>0</v>
      </c>
      <c r="J794" s="66">
        <f>IF(ISBLANK($B794),0,VLOOKUP($B794,Listen!$A$2:$C$44,2,FALSE))</f>
        <v>0</v>
      </c>
      <c r="K794" s="66">
        <f>IF(ISBLANK($B794),0,VLOOKUP($B794,Listen!$A$2:$C$44,3,FALSE))</f>
        <v>0</v>
      </c>
      <c r="L794" s="54">
        <f t="shared" si="960"/>
        <v>0</v>
      </c>
      <c r="M794" s="54">
        <f t="shared" si="978"/>
        <v>0</v>
      </c>
      <c r="N794" s="54">
        <f t="shared" si="979"/>
        <v>0</v>
      </c>
      <c r="O794" s="54">
        <f t="shared" ref="O794" si="985">N794</f>
        <v>0</v>
      </c>
      <c r="P794" s="54">
        <f t="shared" si="980"/>
        <v>0</v>
      </c>
      <c r="Q794" s="54">
        <f t="shared" si="962"/>
        <v>0</v>
      </c>
      <c r="R794" s="54">
        <f t="shared" si="963"/>
        <v>0</v>
      </c>
      <c r="S794" s="65">
        <f t="shared" si="916"/>
        <v>0</v>
      </c>
      <c r="T794" s="65">
        <f>IF(C794=A_Stammdaten!$B$9,$I794-D_SAV!$U794,HLOOKUP(A_Stammdaten!$B$9-1,$V$4:$AB$2004,ROW(C794)-3,FALSE)-$U794)</f>
        <v>0</v>
      </c>
      <c r="U794" s="65">
        <f>HLOOKUP(A_Stammdaten!$B$9,$V$4:$AB$2004,ROW(C794)-3,FALSE)</f>
        <v>0</v>
      </c>
      <c r="V794" s="65">
        <f t="shared" si="951"/>
        <v>0</v>
      </c>
      <c r="W794" s="65">
        <f t="shared" si="952"/>
        <v>0</v>
      </c>
      <c r="X794" s="65">
        <f t="shared" si="953"/>
        <v>0</v>
      </c>
      <c r="Y794" s="65">
        <f t="shared" si="954"/>
        <v>0</v>
      </c>
      <c r="Z794" s="65">
        <f t="shared" si="955"/>
        <v>0</v>
      </c>
      <c r="AA794" s="65">
        <f t="shared" si="956"/>
        <v>0</v>
      </c>
      <c r="AB794" s="65">
        <f t="shared" si="957"/>
        <v>0</v>
      </c>
    </row>
    <row r="795" spans="1:28" x14ac:dyDescent="0.25">
      <c r="A795" s="61"/>
      <c r="B795" s="49"/>
      <c r="C795" s="53"/>
      <c r="D795" s="51"/>
      <c r="E795" s="51"/>
      <c r="F795" s="51"/>
      <c r="G795" s="67">
        <f t="shared" si="958"/>
        <v>0</v>
      </c>
      <c r="H795" s="49"/>
      <c r="I795" s="67">
        <f t="shared" si="959"/>
        <v>0</v>
      </c>
      <c r="J795" s="66">
        <f>IF(ISBLANK($B795),0,VLOOKUP($B795,Listen!$A$2:$C$44,2,FALSE))</f>
        <v>0</v>
      </c>
      <c r="K795" s="66">
        <f>IF(ISBLANK($B795),0,VLOOKUP($B795,Listen!$A$2:$C$44,3,FALSE))</f>
        <v>0</v>
      </c>
      <c r="L795" s="54">
        <f t="shared" si="960"/>
        <v>0</v>
      </c>
      <c r="M795" s="54">
        <f t="shared" si="978"/>
        <v>0</v>
      </c>
      <c r="N795" s="54">
        <f t="shared" si="979"/>
        <v>0</v>
      </c>
      <c r="O795" s="54">
        <f t="shared" ref="O795" si="986">N795</f>
        <v>0</v>
      </c>
      <c r="P795" s="54">
        <f t="shared" si="980"/>
        <v>0</v>
      </c>
      <c r="Q795" s="54">
        <f t="shared" si="962"/>
        <v>0</v>
      </c>
      <c r="R795" s="54">
        <f t="shared" si="963"/>
        <v>0</v>
      </c>
      <c r="S795" s="65">
        <f t="shared" si="916"/>
        <v>0</v>
      </c>
      <c r="T795" s="65">
        <f>IF(C795=A_Stammdaten!$B$9,$I795-D_SAV!$U795,HLOOKUP(A_Stammdaten!$B$9-1,$V$4:$AB$2004,ROW(C795)-3,FALSE)-$U795)</f>
        <v>0</v>
      </c>
      <c r="U795" s="65">
        <f>HLOOKUP(A_Stammdaten!$B$9,$V$4:$AB$2004,ROW(C795)-3,FALSE)</f>
        <v>0</v>
      </c>
      <c r="V795" s="65">
        <f t="shared" si="951"/>
        <v>0</v>
      </c>
      <c r="W795" s="65">
        <f t="shared" si="952"/>
        <v>0</v>
      </c>
      <c r="X795" s="65">
        <f t="shared" si="953"/>
        <v>0</v>
      </c>
      <c r="Y795" s="65">
        <f t="shared" si="954"/>
        <v>0</v>
      </c>
      <c r="Z795" s="65">
        <f t="shared" si="955"/>
        <v>0</v>
      </c>
      <c r="AA795" s="65">
        <f t="shared" si="956"/>
        <v>0</v>
      </c>
      <c r="AB795" s="65">
        <f t="shared" si="957"/>
        <v>0</v>
      </c>
    </row>
    <row r="796" spans="1:28" x14ac:dyDescent="0.25">
      <c r="A796" s="61"/>
      <c r="B796" s="49"/>
      <c r="C796" s="53"/>
      <c r="D796" s="51"/>
      <c r="E796" s="51"/>
      <c r="F796" s="51"/>
      <c r="G796" s="67">
        <f t="shared" si="958"/>
        <v>0</v>
      </c>
      <c r="H796" s="49"/>
      <c r="I796" s="67">
        <f t="shared" si="959"/>
        <v>0</v>
      </c>
      <c r="J796" s="66">
        <f>IF(ISBLANK($B796),0,VLOOKUP($B796,Listen!$A$2:$C$44,2,FALSE))</f>
        <v>0</v>
      </c>
      <c r="K796" s="66">
        <f>IF(ISBLANK($B796),0,VLOOKUP($B796,Listen!$A$2:$C$44,3,FALSE))</f>
        <v>0</v>
      </c>
      <c r="L796" s="54">
        <f t="shared" si="960"/>
        <v>0</v>
      </c>
      <c r="M796" s="54">
        <f t="shared" si="978"/>
        <v>0</v>
      </c>
      <c r="N796" s="54">
        <f t="shared" si="979"/>
        <v>0</v>
      </c>
      <c r="O796" s="54">
        <f t="shared" ref="O796" si="987">N796</f>
        <v>0</v>
      </c>
      <c r="P796" s="54">
        <f t="shared" si="980"/>
        <v>0</v>
      </c>
      <c r="Q796" s="54">
        <f t="shared" si="962"/>
        <v>0</v>
      </c>
      <c r="R796" s="54">
        <f t="shared" si="963"/>
        <v>0</v>
      </c>
      <c r="S796" s="65">
        <f t="shared" si="916"/>
        <v>0</v>
      </c>
      <c r="T796" s="65">
        <f>IF(C796=A_Stammdaten!$B$9,$I796-D_SAV!$U796,HLOOKUP(A_Stammdaten!$B$9-1,$V$4:$AB$2004,ROW(C796)-3,FALSE)-$U796)</f>
        <v>0</v>
      </c>
      <c r="U796" s="65">
        <f>HLOOKUP(A_Stammdaten!$B$9,$V$4:$AB$2004,ROW(C796)-3,FALSE)</f>
        <v>0</v>
      </c>
      <c r="V796" s="65">
        <f t="shared" si="951"/>
        <v>0</v>
      </c>
      <c r="W796" s="65">
        <f t="shared" si="952"/>
        <v>0</v>
      </c>
      <c r="X796" s="65">
        <f t="shared" si="953"/>
        <v>0</v>
      </c>
      <c r="Y796" s="65">
        <f t="shared" si="954"/>
        <v>0</v>
      </c>
      <c r="Z796" s="65">
        <f t="shared" si="955"/>
        <v>0</v>
      </c>
      <c r="AA796" s="65">
        <f t="shared" si="956"/>
        <v>0</v>
      </c>
      <c r="AB796" s="65">
        <f t="shared" si="957"/>
        <v>0</v>
      </c>
    </row>
    <row r="797" spans="1:28" x14ac:dyDescent="0.25">
      <c r="A797" s="61"/>
      <c r="B797" s="49"/>
      <c r="C797" s="53"/>
      <c r="D797" s="51"/>
      <c r="E797" s="51"/>
      <c r="F797" s="51"/>
      <c r="G797" s="67">
        <f t="shared" si="958"/>
        <v>0</v>
      </c>
      <c r="H797" s="49"/>
      <c r="I797" s="67">
        <f t="shared" si="959"/>
        <v>0</v>
      </c>
      <c r="J797" s="66">
        <f>IF(ISBLANK($B797),0,VLOOKUP($B797,Listen!$A$2:$C$44,2,FALSE))</f>
        <v>0</v>
      </c>
      <c r="K797" s="66">
        <f>IF(ISBLANK($B797),0,VLOOKUP($B797,Listen!$A$2:$C$44,3,FALSE))</f>
        <v>0</v>
      </c>
      <c r="L797" s="54">
        <f t="shared" si="960"/>
        <v>0</v>
      </c>
      <c r="M797" s="54">
        <f t="shared" si="978"/>
        <v>0</v>
      </c>
      <c r="N797" s="54">
        <f t="shared" si="979"/>
        <v>0</v>
      </c>
      <c r="O797" s="54">
        <f t="shared" ref="O797" si="988">N797</f>
        <v>0</v>
      </c>
      <c r="P797" s="54">
        <f t="shared" si="980"/>
        <v>0</v>
      </c>
      <c r="Q797" s="54">
        <f t="shared" si="962"/>
        <v>0</v>
      </c>
      <c r="R797" s="54">
        <f t="shared" si="963"/>
        <v>0</v>
      </c>
      <c r="S797" s="65">
        <f t="shared" si="916"/>
        <v>0</v>
      </c>
      <c r="T797" s="65">
        <f>IF(C797=A_Stammdaten!$B$9,$I797-D_SAV!$U797,HLOOKUP(A_Stammdaten!$B$9-1,$V$4:$AB$2004,ROW(C797)-3,FALSE)-$U797)</f>
        <v>0</v>
      </c>
      <c r="U797" s="65">
        <f>HLOOKUP(A_Stammdaten!$B$9,$V$4:$AB$2004,ROW(C797)-3,FALSE)</f>
        <v>0</v>
      </c>
      <c r="V797" s="65">
        <f t="shared" si="951"/>
        <v>0</v>
      </c>
      <c r="W797" s="65">
        <f t="shared" si="952"/>
        <v>0</v>
      </c>
      <c r="X797" s="65">
        <f t="shared" si="953"/>
        <v>0</v>
      </c>
      <c r="Y797" s="65">
        <f t="shared" si="954"/>
        <v>0</v>
      </c>
      <c r="Z797" s="65">
        <f t="shared" si="955"/>
        <v>0</v>
      </c>
      <c r="AA797" s="65">
        <f t="shared" si="956"/>
        <v>0</v>
      </c>
      <c r="AB797" s="65">
        <f t="shared" si="957"/>
        <v>0</v>
      </c>
    </row>
    <row r="798" spans="1:28" x14ac:dyDescent="0.25">
      <c r="A798" s="61"/>
      <c r="B798" s="49"/>
      <c r="C798" s="53"/>
      <c r="D798" s="51"/>
      <c r="E798" s="51"/>
      <c r="F798" s="51"/>
      <c r="G798" s="67">
        <f t="shared" si="958"/>
        <v>0</v>
      </c>
      <c r="H798" s="49"/>
      <c r="I798" s="67">
        <f t="shared" si="959"/>
        <v>0</v>
      </c>
      <c r="J798" s="66">
        <f>IF(ISBLANK($B798),0,VLOOKUP($B798,Listen!$A$2:$C$44,2,FALSE))</f>
        <v>0</v>
      </c>
      <c r="K798" s="66">
        <f>IF(ISBLANK($B798),0,VLOOKUP($B798,Listen!$A$2:$C$44,3,FALSE))</f>
        <v>0</v>
      </c>
      <c r="L798" s="54">
        <f t="shared" si="960"/>
        <v>0</v>
      </c>
      <c r="M798" s="54">
        <f t="shared" si="978"/>
        <v>0</v>
      </c>
      <c r="N798" s="54">
        <f t="shared" si="979"/>
        <v>0</v>
      </c>
      <c r="O798" s="54">
        <f t="shared" ref="O798" si="989">N798</f>
        <v>0</v>
      </c>
      <c r="P798" s="54">
        <f t="shared" si="980"/>
        <v>0</v>
      </c>
      <c r="Q798" s="54">
        <f t="shared" si="962"/>
        <v>0</v>
      </c>
      <c r="R798" s="54">
        <f t="shared" si="963"/>
        <v>0</v>
      </c>
      <c r="S798" s="65">
        <f t="shared" si="916"/>
        <v>0</v>
      </c>
      <c r="T798" s="65">
        <f>IF(C798=A_Stammdaten!$B$9,$I798-D_SAV!$U798,HLOOKUP(A_Stammdaten!$B$9-1,$V$4:$AB$2004,ROW(C798)-3,FALSE)-$U798)</f>
        <v>0</v>
      </c>
      <c r="U798" s="65">
        <f>HLOOKUP(A_Stammdaten!$B$9,$V$4:$AB$2004,ROW(C798)-3,FALSE)</f>
        <v>0</v>
      </c>
      <c r="V798" s="65">
        <f t="shared" si="951"/>
        <v>0</v>
      </c>
      <c r="W798" s="65">
        <f t="shared" si="952"/>
        <v>0</v>
      </c>
      <c r="X798" s="65">
        <f t="shared" si="953"/>
        <v>0</v>
      </c>
      <c r="Y798" s="65">
        <f t="shared" si="954"/>
        <v>0</v>
      </c>
      <c r="Z798" s="65">
        <f t="shared" si="955"/>
        <v>0</v>
      </c>
      <c r="AA798" s="65">
        <f t="shared" si="956"/>
        <v>0</v>
      </c>
      <c r="AB798" s="65">
        <f t="shared" si="957"/>
        <v>0</v>
      </c>
    </row>
    <row r="799" spans="1:28" x14ac:dyDescent="0.25">
      <c r="A799" s="61"/>
      <c r="B799" s="49"/>
      <c r="C799" s="53"/>
      <c r="D799" s="51"/>
      <c r="E799" s="51"/>
      <c r="F799" s="51"/>
      <c r="G799" s="67">
        <f t="shared" si="958"/>
        <v>0</v>
      </c>
      <c r="H799" s="49"/>
      <c r="I799" s="67">
        <f t="shared" si="959"/>
        <v>0</v>
      </c>
      <c r="J799" s="66">
        <f>IF(ISBLANK($B799),0,VLOOKUP($B799,Listen!$A$2:$C$44,2,FALSE))</f>
        <v>0</v>
      </c>
      <c r="K799" s="66">
        <f>IF(ISBLANK($B799),0,VLOOKUP($B799,Listen!$A$2:$C$44,3,FALSE))</f>
        <v>0</v>
      </c>
      <c r="L799" s="54">
        <f t="shared" si="960"/>
        <v>0</v>
      </c>
      <c r="M799" s="54">
        <f t="shared" si="978"/>
        <v>0</v>
      </c>
      <c r="N799" s="54">
        <f t="shared" si="979"/>
        <v>0</v>
      </c>
      <c r="O799" s="54">
        <f t="shared" ref="O799" si="990">N799</f>
        <v>0</v>
      </c>
      <c r="P799" s="54">
        <f t="shared" si="980"/>
        <v>0</v>
      </c>
      <c r="Q799" s="54">
        <f t="shared" si="962"/>
        <v>0</v>
      </c>
      <c r="R799" s="54">
        <f t="shared" si="963"/>
        <v>0</v>
      </c>
      <c r="S799" s="65">
        <f t="shared" si="916"/>
        <v>0</v>
      </c>
      <c r="T799" s="65">
        <f>IF(C799=A_Stammdaten!$B$9,$I799-D_SAV!$U799,HLOOKUP(A_Stammdaten!$B$9-1,$V$4:$AB$2004,ROW(C799)-3,FALSE)-$U799)</f>
        <v>0</v>
      </c>
      <c r="U799" s="65">
        <f>HLOOKUP(A_Stammdaten!$B$9,$V$4:$AB$2004,ROW(C799)-3,FALSE)</f>
        <v>0</v>
      </c>
      <c r="V799" s="65">
        <f t="shared" si="951"/>
        <v>0</v>
      </c>
      <c r="W799" s="65">
        <f t="shared" si="952"/>
        <v>0</v>
      </c>
      <c r="X799" s="65">
        <f t="shared" si="953"/>
        <v>0</v>
      </c>
      <c r="Y799" s="65">
        <f t="shared" si="954"/>
        <v>0</v>
      </c>
      <c r="Z799" s="65">
        <f t="shared" si="955"/>
        <v>0</v>
      </c>
      <c r="AA799" s="65">
        <f t="shared" si="956"/>
        <v>0</v>
      </c>
      <c r="AB799" s="65">
        <f t="shared" si="957"/>
        <v>0</v>
      </c>
    </row>
    <row r="800" spans="1:28" x14ac:dyDescent="0.25">
      <c r="A800" s="61"/>
      <c r="B800" s="49"/>
      <c r="C800" s="53"/>
      <c r="D800" s="51"/>
      <c r="E800" s="51"/>
      <c r="F800" s="51"/>
      <c r="G800" s="67">
        <f t="shared" si="958"/>
        <v>0</v>
      </c>
      <c r="H800" s="49"/>
      <c r="I800" s="67">
        <f t="shared" si="959"/>
        <v>0</v>
      </c>
      <c r="J800" s="66">
        <f>IF(ISBLANK($B800),0,VLOOKUP($B800,Listen!$A$2:$C$44,2,FALSE))</f>
        <v>0</v>
      </c>
      <c r="K800" s="66">
        <f>IF(ISBLANK($B800),0,VLOOKUP($B800,Listen!$A$2:$C$44,3,FALSE))</f>
        <v>0</v>
      </c>
      <c r="L800" s="54">
        <f t="shared" si="960"/>
        <v>0</v>
      </c>
      <c r="M800" s="54">
        <f t="shared" si="978"/>
        <v>0</v>
      </c>
      <c r="N800" s="54">
        <f t="shared" si="979"/>
        <v>0</v>
      </c>
      <c r="O800" s="54">
        <f t="shared" ref="O800" si="991">N800</f>
        <v>0</v>
      </c>
      <c r="P800" s="54">
        <f t="shared" si="980"/>
        <v>0</v>
      </c>
      <c r="Q800" s="54">
        <f t="shared" si="962"/>
        <v>0</v>
      </c>
      <c r="R800" s="54">
        <f t="shared" si="963"/>
        <v>0</v>
      </c>
      <c r="S800" s="65">
        <f t="shared" si="916"/>
        <v>0</v>
      </c>
      <c r="T800" s="65">
        <f>IF(C800=A_Stammdaten!$B$9,$I800-D_SAV!$U800,HLOOKUP(A_Stammdaten!$B$9-1,$V$4:$AB$2004,ROW(C800)-3,FALSE)-$U800)</f>
        <v>0</v>
      </c>
      <c r="U800" s="65">
        <f>HLOOKUP(A_Stammdaten!$B$9,$V$4:$AB$2004,ROW(C800)-3,FALSE)</f>
        <v>0</v>
      </c>
      <c r="V800" s="65">
        <f t="shared" si="951"/>
        <v>0</v>
      </c>
      <c r="W800" s="65">
        <f t="shared" si="952"/>
        <v>0</v>
      </c>
      <c r="X800" s="65">
        <f t="shared" si="953"/>
        <v>0</v>
      </c>
      <c r="Y800" s="65">
        <f t="shared" si="954"/>
        <v>0</v>
      </c>
      <c r="Z800" s="65">
        <f t="shared" si="955"/>
        <v>0</v>
      </c>
      <c r="AA800" s="65">
        <f t="shared" si="956"/>
        <v>0</v>
      </c>
      <c r="AB800" s="65">
        <f t="shared" si="957"/>
        <v>0</v>
      </c>
    </row>
    <row r="801" spans="1:28" x14ac:dyDescent="0.25">
      <c r="A801" s="61"/>
      <c r="B801" s="49"/>
      <c r="C801" s="53"/>
      <c r="D801" s="51"/>
      <c r="E801" s="51"/>
      <c r="F801" s="51"/>
      <c r="G801" s="67">
        <f t="shared" si="958"/>
        <v>0</v>
      </c>
      <c r="H801" s="49"/>
      <c r="I801" s="67">
        <f t="shared" si="959"/>
        <v>0</v>
      </c>
      <c r="J801" s="66">
        <f>IF(ISBLANK($B801),0,VLOOKUP($B801,Listen!$A$2:$C$44,2,FALSE))</f>
        <v>0</v>
      </c>
      <c r="K801" s="66">
        <f>IF(ISBLANK($B801),0,VLOOKUP($B801,Listen!$A$2:$C$44,3,FALSE))</f>
        <v>0</v>
      </c>
      <c r="L801" s="54">
        <f t="shared" si="960"/>
        <v>0</v>
      </c>
      <c r="M801" s="54">
        <f t="shared" si="978"/>
        <v>0</v>
      </c>
      <c r="N801" s="54">
        <f t="shared" si="979"/>
        <v>0</v>
      </c>
      <c r="O801" s="54">
        <f t="shared" ref="O801" si="992">N801</f>
        <v>0</v>
      </c>
      <c r="P801" s="54">
        <f t="shared" si="980"/>
        <v>0</v>
      </c>
      <c r="Q801" s="54">
        <f t="shared" si="962"/>
        <v>0</v>
      </c>
      <c r="R801" s="54">
        <f t="shared" si="963"/>
        <v>0</v>
      </c>
      <c r="S801" s="65">
        <f t="shared" si="916"/>
        <v>0</v>
      </c>
      <c r="T801" s="65">
        <f>IF(C801=A_Stammdaten!$B$9,$I801-D_SAV!$U801,HLOOKUP(A_Stammdaten!$B$9-1,$V$4:$AB$2004,ROW(C801)-3,FALSE)-$U801)</f>
        <v>0</v>
      </c>
      <c r="U801" s="65">
        <f>HLOOKUP(A_Stammdaten!$B$9,$V$4:$AB$2004,ROW(C801)-3,FALSE)</f>
        <v>0</v>
      </c>
      <c r="V801" s="65">
        <f t="shared" si="951"/>
        <v>0</v>
      </c>
      <c r="W801" s="65">
        <f t="shared" si="952"/>
        <v>0</v>
      </c>
      <c r="X801" s="65">
        <f t="shared" si="953"/>
        <v>0</v>
      </c>
      <c r="Y801" s="65">
        <f t="shared" si="954"/>
        <v>0</v>
      </c>
      <c r="Z801" s="65">
        <f t="shared" si="955"/>
        <v>0</v>
      </c>
      <c r="AA801" s="65">
        <f t="shared" si="956"/>
        <v>0</v>
      </c>
      <c r="AB801" s="65">
        <f t="shared" si="957"/>
        <v>0</v>
      </c>
    </row>
    <row r="802" spans="1:28" x14ac:dyDescent="0.25">
      <c r="A802" s="61"/>
      <c r="B802" s="49"/>
      <c r="C802" s="53"/>
      <c r="D802" s="51"/>
      <c r="E802" s="51"/>
      <c r="F802" s="51"/>
      <c r="G802" s="67">
        <f t="shared" si="958"/>
        <v>0</v>
      </c>
      <c r="H802" s="49"/>
      <c r="I802" s="67">
        <f t="shared" si="959"/>
        <v>0</v>
      </c>
      <c r="J802" s="66">
        <f>IF(ISBLANK($B802),0,VLOOKUP($B802,Listen!$A$2:$C$44,2,FALSE))</f>
        <v>0</v>
      </c>
      <c r="K802" s="66">
        <f>IF(ISBLANK($B802),0,VLOOKUP($B802,Listen!$A$2:$C$44,3,FALSE))</f>
        <v>0</v>
      </c>
      <c r="L802" s="54">
        <f t="shared" si="960"/>
        <v>0</v>
      </c>
      <c r="M802" s="54">
        <f t="shared" si="978"/>
        <v>0</v>
      </c>
      <c r="N802" s="54">
        <f t="shared" si="979"/>
        <v>0</v>
      </c>
      <c r="O802" s="54">
        <f t="shared" ref="O802" si="993">N802</f>
        <v>0</v>
      </c>
      <c r="P802" s="54">
        <f t="shared" si="980"/>
        <v>0</v>
      </c>
      <c r="Q802" s="54">
        <f t="shared" si="962"/>
        <v>0</v>
      </c>
      <c r="R802" s="54">
        <f t="shared" si="963"/>
        <v>0</v>
      </c>
      <c r="S802" s="65">
        <f t="shared" si="916"/>
        <v>0</v>
      </c>
      <c r="T802" s="65">
        <f>IF(C802=A_Stammdaten!$B$9,$I802-D_SAV!$U802,HLOOKUP(A_Stammdaten!$B$9-1,$V$4:$AB$2004,ROW(C802)-3,FALSE)-$U802)</f>
        <v>0</v>
      </c>
      <c r="U802" s="65">
        <f>HLOOKUP(A_Stammdaten!$B$9,$V$4:$AB$2004,ROW(C802)-3,FALSE)</f>
        <v>0</v>
      </c>
      <c r="V802" s="65">
        <f t="shared" si="951"/>
        <v>0</v>
      </c>
      <c r="W802" s="65">
        <f t="shared" si="952"/>
        <v>0</v>
      </c>
      <c r="X802" s="65">
        <f t="shared" si="953"/>
        <v>0</v>
      </c>
      <c r="Y802" s="65">
        <f t="shared" si="954"/>
        <v>0</v>
      </c>
      <c r="Z802" s="65">
        <f t="shared" si="955"/>
        <v>0</v>
      </c>
      <c r="AA802" s="65">
        <f t="shared" si="956"/>
        <v>0</v>
      </c>
      <c r="AB802" s="65">
        <f t="shared" si="957"/>
        <v>0</v>
      </c>
    </row>
    <row r="803" spans="1:28" x14ac:dyDescent="0.25">
      <c r="A803" s="61"/>
      <c r="B803" s="49"/>
      <c r="C803" s="53"/>
      <c r="D803" s="51"/>
      <c r="E803" s="51"/>
      <c r="F803" s="51"/>
      <c r="G803" s="67">
        <f t="shared" si="958"/>
        <v>0</v>
      </c>
      <c r="H803" s="49"/>
      <c r="I803" s="67">
        <f t="shared" si="959"/>
        <v>0</v>
      </c>
      <c r="J803" s="66">
        <f>IF(ISBLANK($B803),0,VLOOKUP($B803,Listen!$A$2:$C$44,2,FALSE))</f>
        <v>0</v>
      </c>
      <c r="K803" s="66">
        <f>IF(ISBLANK($B803),0,VLOOKUP($B803,Listen!$A$2:$C$44,3,FALSE))</f>
        <v>0</v>
      </c>
      <c r="L803" s="54">
        <f t="shared" si="960"/>
        <v>0</v>
      </c>
      <c r="M803" s="54">
        <f t="shared" si="978"/>
        <v>0</v>
      </c>
      <c r="N803" s="54">
        <f t="shared" si="979"/>
        <v>0</v>
      </c>
      <c r="O803" s="54">
        <f t="shared" ref="O803" si="994">N803</f>
        <v>0</v>
      </c>
      <c r="P803" s="54">
        <f t="shared" si="980"/>
        <v>0</v>
      </c>
      <c r="Q803" s="54">
        <f t="shared" si="962"/>
        <v>0</v>
      </c>
      <c r="R803" s="54">
        <f t="shared" si="963"/>
        <v>0</v>
      </c>
      <c r="S803" s="65">
        <f t="shared" ref="S803:S866" si="995">U803+T803</f>
        <v>0</v>
      </c>
      <c r="T803" s="65">
        <f>IF(C803=A_Stammdaten!$B$9,$I803-D_SAV!$U803,HLOOKUP(A_Stammdaten!$B$9-1,$V$4:$AB$2004,ROW(C803)-3,FALSE)-$U803)</f>
        <v>0</v>
      </c>
      <c r="U803" s="65">
        <f>HLOOKUP(A_Stammdaten!$B$9,$V$4:$AB$2004,ROW(C803)-3,FALSE)</f>
        <v>0</v>
      </c>
      <c r="V803" s="65">
        <f t="shared" si="951"/>
        <v>0</v>
      </c>
      <c r="W803" s="65">
        <f t="shared" si="952"/>
        <v>0</v>
      </c>
      <c r="X803" s="65">
        <f t="shared" si="953"/>
        <v>0</v>
      </c>
      <c r="Y803" s="65">
        <f t="shared" si="954"/>
        <v>0</v>
      </c>
      <c r="Z803" s="65">
        <f t="shared" si="955"/>
        <v>0</v>
      </c>
      <c r="AA803" s="65">
        <f t="shared" si="956"/>
        <v>0</v>
      </c>
      <c r="AB803" s="65">
        <f t="shared" si="957"/>
        <v>0</v>
      </c>
    </row>
    <row r="804" spans="1:28" x14ac:dyDescent="0.25">
      <c r="A804" s="61"/>
      <c r="B804" s="49"/>
      <c r="C804" s="53"/>
      <c r="D804" s="51"/>
      <c r="E804" s="51"/>
      <c r="F804" s="51"/>
      <c r="G804" s="67">
        <f t="shared" si="958"/>
        <v>0</v>
      </c>
      <c r="H804" s="49"/>
      <c r="I804" s="67">
        <f t="shared" si="959"/>
        <v>0</v>
      </c>
      <c r="J804" s="66">
        <f>IF(ISBLANK($B804),0,VLOOKUP($B804,Listen!$A$2:$C$44,2,FALSE))</f>
        <v>0</v>
      </c>
      <c r="K804" s="66">
        <f>IF(ISBLANK($B804),0,VLOOKUP($B804,Listen!$A$2:$C$44,3,FALSE))</f>
        <v>0</v>
      </c>
      <c r="L804" s="54">
        <f t="shared" si="960"/>
        <v>0</v>
      </c>
      <c r="M804" s="54">
        <f t="shared" si="978"/>
        <v>0</v>
      </c>
      <c r="N804" s="54">
        <f t="shared" si="979"/>
        <v>0</v>
      </c>
      <c r="O804" s="54">
        <f t="shared" ref="O804" si="996">N804</f>
        <v>0</v>
      </c>
      <c r="P804" s="54">
        <f t="shared" si="980"/>
        <v>0</v>
      </c>
      <c r="Q804" s="54">
        <f t="shared" si="962"/>
        <v>0</v>
      </c>
      <c r="R804" s="54">
        <f t="shared" si="963"/>
        <v>0</v>
      </c>
      <c r="S804" s="65">
        <f t="shared" si="995"/>
        <v>0</v>
      </c>
      <c r="T804" s="65">
        <f>IF(C804=A_Stammdaten!$B$9,$I804-D_SAV!$U804,HLOOKUP(A_Stammdaten!$B$9-1,$V$4:$AB$2004,ROW(C804)-3,FALSE)-$U804)</f>
        <v>0</v>
      </c>
      <c r="U804" s="65">
        <f>HLOOKUP(A_Stammdaten!$B$9,$V$4:$AB$2004,ROW(C804)-3,FALSE)</f>
        <v>0</v>
      </c>
      <c r="V804" s="65">
        <f t="shared" si="951"/>
        <v>0</v>
      </c>
      <c r="W804" s="65">
        <f t="shared" si="952"/>
        <v>0</v>
      </c>
      <c r="X804" s="65">
        <f t="shared" si="953"/>
        <v>0</v>
      </c>
      <c r="Y804" s="65">
        <f t="shared" si="954"/>
        <v>0</v>
      </c>
      <c r="Z804" s="65">
        <f t="shared" si="955"/>
        <v>0</v>
      </c>
      <c r="AA804" s="65">
        <f t="shared" si="956"/>
        <v>0</v>
      </c>
      <c r="AB804" s="65">
        <f t="shared" si="957"/>
        <v>0</v>
      </c>
    </row>
    <row r="805" spans="1:28" x14ac:dyDescent="0.25">
      <c r="A805" s="61"/>
      <c r="B805" s="49"/>
      <c r="C805" s="53"/>
      <c r="D805" s="51"/>
      <c r="E805" s="51"/>
      <c r="F805" s="51"/>
      <c r="G805" s="67">
        <f t="shared" si="958"/>
        <v>0</v>
      </c>
      <c r="H805" s="49"/>
      <c r="I805" s="67">
        <f t="shared" si="959"/>
        <v>0</v>
      </c>
      <c r="J805" s="66">
        <f>IF(ISBLANK($B805),0,VLOOKUP($B805,Listen!$A$2:$C$44,2,FALSE))</f>
        <v>0</v>
      </c>
      <c r="K805" s="66">
        <f>IF(ISBLANK($B805),0,VLOOKUP($B805,Listen!$A$2:$C$44,3,FALSE))</f>
        <v>0</v>
      </c>
      <c r="L805" s="54">
        <f t="shared" si="960"/>
        <v>0</v>
      </c>
      <c r="M805" s="54">
        <f t="shared" si="978"/>
        <v>0</v>
      </c>
      <c r="N805" s="54">
        <f t="shared" si="979"/>
        <v>0</v>
      </c>
      <c r="O805" s="54">
        <f t="shared" ref="O805:P820" si="997">N805</f>
        <v>0</v>
      </c>
      <c r="P805" s="54">
        <f t="shared" si="997"/>
        <v>0</v>
      </c>
      <c r="Q805" s="54">
        <f t="shared" si="962"/>
        <v>0</v>
      </c>
      <c r="R805" s="54">
        <f t="shared" si="963"/>
        <v>0</v>
      </c>
      <c r="S805" s="65">
        <f t="shared" si="995"/>
        <v>0</v>
      </c>
      <c r="T805" s="65">
        <f>IF(C805=A_Stammdaten!$B$9,$I805-D_SAV!$U805,HLOOKUP(A_Stammdaten!$B$9-1,$V$4:$AB$2004,ROW(C805)-3,FALSE)-$U805)</f>
        <v>0</v>
      </c>
      <c r="U805" s="65">
        <f>HLOOKUP(A_Stammdaten!$B$9,$V$4:$AB$2004,ROW(C805)-3,FALSE)</f>
        <v>0</v>
      </c>
      <c r="V805" s="65">
        <f t="shared" si="951"/>
        <v>0</v>
      </c>
      <c r="W805" s="65">
        <f t="shared" si="952"/>
        <v>0</v>
      </c>
      <c r="X805" s="65">
        <f t="shared" si="953"/>
        <v>0</v>
      </c>
      <c r="Y805" s="65">
        <f t="shared" si="954"/>
        <v>0</v>
      </c>
      <c r="Z805" s="65">
        <f t="shared" si="955"/>
        <v>0</v>
      </c>
      <c r="AA805" s="65">
        <f t="shared" si="956"/>
        <v>0</v>
      </c>
      <c r="AB805" s="65">
        <f t="shared" si="957"/>
        <v>0</v>
      </c>
    </row>
    <row r="806" spans="1:28" x14ac:dyDescent="0.25">
      <c r="A806" s="61"/>
      <c r="B806" s="49"/>
      <c r="C806" s="53"/>
      <c r="D806" s="51"/>
      <c r="E806" s="51"/>
      <c r="F806" s="51"/>
      <c r="G806" s="67">
        <f t="shared" si="958"/>
        <v>0</v>
      </c>
      <c r="H806" s="49"/>
      <c r="I806" s="67">
        <f t="shared" si="959"/>
        <v>0</v>
      </c>
      <c r="J806" s="66">
        <f>IF(ISBLANK($B806),0,VLOOKUP($B806,Listen!$A$2:$C$44,2,FALSE))</f>
        <v>0</v>
      </c>
      <c r="K806" s="66">
        <f>IF(ISBLANK($B806),0,VLOOKUP($B806,Listen!$A$2:$C$44,3,FALSE))</f>
        <v>0</v>
      </c>
      <c r="L806" s="54">
        <f t="shared" si="960"/>
        <v>0</v>
      </c>
      <c r="M806" s="54">
        <f t="shared" si="978"/>
        <v>0</v>
      </c>
      <c r="N806" s="54">
        <f t="shared" si="979"/>
        <v>0</v>
      </c>
      <c r="O806" s="54">
        <f t="shared" ref="O806" si="998">N806</f>
        <v>0</v>
      </c>
      <c r="P806" s="54">
        <f t="shared" si="997"/>
        <v>0</v>
      </c>
      <c r="Q806" s="54">
        <f t="shared" si="962"/>
        <v>0</v>
      </c>
      <c r="R806" s="54">
        <f t="shared" si="963"/>
        <v>0</v>
      </c>
      <c r="S806" s="65">
        <f t="shared" si="995"/>
        <v>0</v>
      </c>
      <c r="T806" s="65">
        <f>IF(C806=A_Stammdaten!$B$9,$I806-D_SAV!$U806,HLOOKUP(A_Stammdaten!$B$9-1,$V$4:$AB$2004,ROW(C806)-3,FALSE)-$U806)</f>
        <v>0</v>
      </c>
      <c r="U806" s="65">
        <f>HLOOKUP(A_Stammdaten!$B$9,$V$4:$AB$2004,ROW(C806)-3,FALSE)</f>
        <v>0</v>
      </c>
      <c r="V806" s="65">
        <f t="shared" si="951"/>
        <v>0</v>
      </c>
      <c r="W806" s="65">
        <f t="shared" si="952"/>
        <v>0</v>
      </c>
      <c r="X806" s="65">
        <f t="shared" si="953"/>
        <v>0</v>
      </c>
      <c r="Y806" s="65">
        <f t="shared" si="954"/>
        <v>0</v>
      </c>
      <c r="Z806" s="65">
        <f t="shared" si="955"/>
        <v>0</v>
      </c>
      <c r="AA806" s="65">
        <f t="shared" si="956"/>
        <v>0</v>
      </c>
      <c r="AB806" s="65">
        <f t="shared" si="957"/>
        <v>0</v>
      </c>
    </row>
    <row r="807" spans="1:28" x14ac:dyDescent="0.25">
      <c r="A807" s="61"/>
      <c r="B807" s="49"/>
      <c r="C807" s="53"/>
      <c r="D807" s="51"/>
      <c r="E807" s="51"/>
      <c r="F807" s="51"/>
      <c r="G807" s="67">
        <f t="shared" si="958"/>
        <v>0</v>
      </c>
      <c r="H807" s="49"/>
      <c r="I807" s="67">
        <f t="shared" si="959"/>
        <v>0</v>
      </c>
      <c r="J807" s="66">
        <f>IF(ISBLANK($B807),0,VLOOKUP($B807,Listen!$A$2:$C$44,2,FALSE))</f>
        <v>0</v>
      </c>
      <c r="K807" s="66">
        <f>IF(ISBLANK($B807),0,VLOOKUP($B807,Listen!$A$2:$C$44,3,FALSE))</f>
        <v>0</v>
      </c>
      <c r="L807" s="54">
        <f t="shared" si="960"/>
        <v>0</v>
      </c>
      <c r="M807" s="54">
        <f t="shared" si="978"/>
        <v>0</v>
      </c>
      <c r="N807" s="54">
        <f t="shared" si="979"/>
        <v>0</v>
      </c>
      <c r="O807" s="54">
        <f t="shared" ref="O807" si="999">N807</f>
        <v>0</v>
      </c>
      <c r="P807" s="54">
        <f t="shared" si="997"/>
        <v>0</v>
      </c>
      <c r="Q807" s="54">
        <f t="shared" si="962"/>
        <v>0</v>
      </c>
      <c r="R807" s="54">
        <f t="shared" si="963"/>
        <v>0</v>
      </c>
      <c r="S807" s="65">
        <f t="shared" si="995"/>
        <v>0</v>
      </c>
      <c r="T807" s="65">
        <f>IF(C807=A_Stammdaten!$B$9,$I807-D_SAV!$U807,HLOOKUP(A_Stammdaten!$B$9-1,$V$4:$AB$2004,ROW(C807)-3,FALSE)-$U807)</f>
        <v>0</v>
      </c>
      <c r="U807" s="65">
        <f>HLOOKUP(A_Stammdaten!$B$9,$V$4:$AB$2004,ROW(C807)-3,FALSE)</f>
        <v>0</v>
      </c>
      <c r="V807" s="65">
        <f t="shared" si="951"/>
        <v>0</v>
      </c>
      <c r="W807" s="65">
        <f t="shared" si="952"/>
        <v>0</v>
      </c>
      <c r="X807" s="65">
        <f t="shared" si="953"/>
        <v>0</v>
      </c>
      <c r="Y807" s="65">
        <f t="shared" si="954"/>
        <v>0</v>
      </c>
      <c r="Z807" s="65">
        <f t="shared" si="955"/>
        <v>0</v>
      </c>
      <c r="AA807" s="65">
        <f t="shared" si="956"/>
        <v>0</v>
      </c>
      <c r="AB807" s="65">
        <f t="shared" si="957"/>
        <v>0</v>
      </c>
    </row>
    <row r="808" spans="1:28" x14ac:dyDescent="0.25">
      <c r="A808" s="61"/>
      <c r="B808" s="49"/>
      <c r="C808" s="53"/>
      <c r="D808" s="51"/>
      <c r="E808" s="51"/>
      <c r="F808" s="51"/>
      <c r="G808" s="67">
        <f t="shared" si="958"/>
        <v>0</v>
      </c>
      <c r="H808" s="49"/>
      <c r="I808" s="67">
        <f t="shared" si="959"/>
        <v>0</v>
      </c>
      <c r="J808" s="66">
        <f>IF(ISBLANK($B808),0,VLOOKUP($B808,Listen!$A$2:$C$44,2,FALSE))</f>
        <v>0</v>
      </c>
      <c r="K808" s="66">
        <f>IF(ISBLANK($B808),0,VLOOKUP($B808,Listen!$A$2:$C$44,3,FALSE))</f>
        <v>0</v>
      </c>
      <c r="L808" s="54">
        <f t="shared" si="960"/>
        <v>0</v>
      </c>
      <c r="M808" s="54">
        <f t="shared" si="978"/>
        <v>0</v>
      </c>
      <c r="N808" s="54">
        <f t="shared" si="979"/>
        <v>0</v>
      </c>
      <c r="O808" s="54">
        <f t="shared" ref="O808" si="1000">N808</f>
        <v>0</v>
      </c>
      <c r="P808" s="54">
        <f t="shared" si="997"/>
        <v>0</v>
      </c>
      <c r="Q808" s="54">
        <f t="shared" si="962"/>
        <v>0</v>
      </c>
      <c r="R808" s="54">
        <f t="shared" si="963"/>
        <v>0</v>
      </c>
      <c r="S808" s="65">
        <f t="shared" si="995"/>
        <v>0</v>
      </c>
      <c r="T808" s="65">
        <f>IF(C808=A_Stammdaten!$B$9,$I808-D_SAV!$U808,HLOOKUP(A_Stammdaten!$B$9-1,$V$4:$AB$2004,ROW(C808)-3,FALSE)-$U808)</f>
        <v>0</v>
      </c>
      <c r="U808" s="65">
        <f>HLOOKUP(A_Stammdaten!$B$9,$V$4:$AB$2004,ROW(C808)-3,FALSE)</f>
        <v>0</v>
      </c>
      <c r="V808" s="65">
        <f t="shared" si="951"/>
        <v>0</v>
      </c>
      <c r="W808" s="65">
        <f t="shared" si="952"/>
        <v>0</v>
      </c>
      <c r="X808" s="65">
        <f t="shared" si="953"/>
        <v>0</v>
      </c>
      <c r="Y808" s="65">
        <f t="shared" si="954"/>
        <v>0</v>
      </c>
      <c r="Z808" s="65">
        <f t="shared" si="955"/>
        <v>0</v>
      </c>
      <c r="AA808" s="65">
        <f t="shared" si="956"/>
        <v>0</v>
      </c>
      <c r="AB808" s="65">
        <f t="shared" si="957"/>
        <v>0</v>
      </c>
    </row>
    <row r="809" spans="1:28" x14ac:dyDescent="0.25">
      <c r="A809" s="61"/>
      <c r="B809" s="49"/>
      <c r="C809" s="53"/>
      <c r="D809" s="51"/>
      <c r="E809" s="51"/>
      <c r="F809" s="51"/>
      <c r="G809" s="67">
        <f t="shared" si="958"/>
        <v>0</v>
      </c>
      <c r="H809" s="49"/>
      <c r="I809" s="67">
        <f t="shared" si="959"/>
        <v>0</v>
      </c>
      <c r="J809" s="66">
        <f>IF(ISBLANK($B809),0,VLOOKUP($B809,Listen!$A$2:$C$44,2,FALSE))</f>
        <v>0</v>
      </c>
      <c r="K809" s="66">
        <f>IF(ISBLANK($B809),0,VLOOKUP($B809,Listen!$A$2:$C$44,3,FALSE))</f>
        <v>0</v>
      </c>
      <c r="L809" s="54">
        <f t="shared" si="960"/>
        <v>0</v>
      </c>
      <c r="M809" s="54">
        <f t="shared" si="978"/>
        <v>0</v>
      </c>
      <c r="N809" s="54">
        <f t="shared" si="979"/>
        <v>0</v>
      </c>
      <c r="O809" s="54">
        <f t="shared" ref="O809" si="1001">N809</f>
        <v>0</v>
      </c>
      <c r="P809" s="54">
        <f t="shared" si="997"/>
        <v>0</v>
      </c>
      <c r="Q809" s="54">
        <f t="shared" si="962"/>
        <v>0</v>
      </c>
      <c r="R809" s="54">
        <f t="shared" si="963"/>
        <v>0</v>
      </c>
      <c r="S809" s="65">
        <f t="shared" si="995"/>
        <v>0</v>
      </c>
      <c r="T809" s="65">
        <f>IF(C809=A_Stammdaten!$B$9,$I809-D_SAV!$U809,HLOOKUP(A_Stammdaten!$B$9-1,$V$4:$AB$2004,ROW(C809)-3,FALSE)-$U809)</f>
        <v>0</v>
      </c>
      <c r="U809" s="65">
        <f>HLOOKUP(A_Stammdaten!$B$9,$V$4:$AB$2004,ROW(C809)-3,FALSE)</f>
        <v>0</v>
      </c>
      <c r="V809" s="65">
        <f t="shared" si="951"/>
        <v>0</v>
      </c>
      <c r="W809" s="65">
        <f t="shared" si="952"/>
        <v>0</v>
      </c>
      <c r="X809" s="65">
        <f t="shared" si="953"/>
        <v>0</v>
      </c>
      <c r="Y809" s="65">
        <f t="shared" si="954"/>
        <v>0</v>
      </c>
      <c r="Z809" s="65">
        <f t="shared" si="955"/>
        <v>0</v>
      </c>
      <c r="AA809" s="65">
        <f t="shared" si="956"/>
        <v>0</v>
      </c>
      <c r="AB809" s="65">
        <f t="shared" si="957"/>
        <v>0</v>
      </c>
    </row>
    <row r="810" spans="1:28" x14ac:dyDescent="0.25">
      <c r="A810" s="61"/>
      <c r="B810" s="49"/>
      <c r="C810" s="53"/>
      <c r="D810" s="51"/>
      <c r="E810" s="51"/>
      <c r="F810" s="51"/>
      <c r="G810" s="67">
        <f t="shared" si="958"/>
        <v>0</v>
      </c>
      <c r="H810" s="49"/>
      <c r="I810" s="67">
        <f t="shared" si="959"/>
        <v>0</v>
      </c>
      <c r="J810" s="66">
        <f>IF(ISBLANK($B810),0,VLOOKUP($B810,Listen!$A$2:$C$44,2,FALSE))</f>
        <v>0</v>
      </c>
      <c r="K810" s="66">
        <f>IF(ISBLANK($B810),0,VLOOKUP($B810,Listen!$A$2:$C$44,3,FALSE))</f>
        <v>0</v>
      </c>
      <c r="L810" s="54">
        <f t="shared" si="960"/>
        <v>0</v>
      </c>
      <c r="M810" s="54">
        <f t="shared" si="978"/>
        <v>0</v>
      </c>
      <c r="N810" s="54">
        <f t="shared" si="979"/>
        <v>0</v>
      </c>
      <c r="O810" s="54">
        <f t="shared" ref="O810" si="1002">N810</f>
        <v>0</v>
      </c>
      <c r="P810" s="54">
        <f t="shared" si="997"/>
        <v>0</v>
      </c>
      <c r="Q810" s="54">
        <f t="shared" si="962"/>
        <v>0</v>
      </c>
      <c r="R810" s="54">
        <f t="shared" si="963"/>
        <v>0</v>
      </c>
      <c r="S810" s="65">
        <f t="shared" si="995"/>
        <v>0</v>
      </c>
      <c r="T810" s="65">
        <f>IF(C810=A_Stammdaten!$B$9,$I810-D_SAV!$U810,HLOOKUP(A_Stammdaten!$B$9-1,$V$4:$AB$2004,ROW(C810)-3,FALSE)-$U810)</f>
        <v>0</v>
      </c>
      <c r="U810" s="65">
        <f>HLOOKUP(A_Stammdaten!$B$9,$V$4:$AB$2004,ROW(C810)-3,FALSE)</f>
        <v>0</v>
      </c>
      <c r="V810" s="65">
        <f t="shared" si="951"/>
        <v>0</v>
      </c>
      <c r="W810" s="65">
        <f t="shared" si="952"/>
        <v>0</v>
      </c>
      <c r="X810" s="65">
        <f t="shared" si="953"/>
        <v>0</v>
      </c>
      <c r="Y810" s="65">
        <f t="shared" si="954"/>
        <v>0</v>
      </c>
      <c r="Z810" s="65">
        <f t="shared" si="955"/>
        <v>0</v>
      </c>
      <c r="AA810" s="65">
        <f t="shared" si="956"/>
        <v>0</v>
      </c>
      <c r="AB810" s="65">
        <f t="shared" si="957"/>
        <v>0</v>
      </c>
    </row>
    <row r="811" spans="1:28" x14ac:dyDescent="0.25">
      <c r="A811" s="61"/>
      <c r="B811" s="49"/>
      <c r="C811" s="53"/>
      <c r="D811" s="51"/>
      <c r="E811" s="51"/>
      <c r="F811" s="51"/>
      <c r="G811" s="67">
        <f t="shared" si="958"/>
        <v>0</v>
      </c>
      <c r="H811" s="49"/>
      <c r="I811" s="67">
        <f t="shared" si="959"/>
        <v>0</v>
      </c>
      <c r="J811" s="66">
        <f>IF(ISBLANK($B811),0,VLOOKUP($B811,Listen!$A$2:$C$44,2,FALSE))</f>
        <v>0</v>
      </c>
      <c r="K811" s="66">
        <f>IF(ISBLANK($B811),0,VLOOKUP($B811,Listen!$A$2:$C$44,3,FALSE))</f>
        <v>0</v>
      </c>
      <c r="L811" s="54">
        <f t="shared" si="960"/>
        <v>0</v>
      </c>
      <c r="M811" s="54">
        <f t="shared" si="978"/>
        <v>0</v>
      </c>
      <c r="N811" s="54">
        <f t="shared" si="979"/>
        <v>0</v>
      </c>
      <c r="O811" s="54">
        <f t="shared" ref="O811" si="1003">N811</f>
        <v>0</v>
      </c>
      <c r="P811" s="54">
        <f t="shared" si="997"/>
        <v>0</v>
      </c>
      <c r="Q811" s="54">
        <f t="shared" si="962"/>
        <v>0</v>
      </c>
      <c r="R811" s="54">
        <f t="shared" si="963"/>
        <v>0</v>
      </c>
      <c r="S811" s="65">
        <f t="shared" si="995"/>
        <v>0</v>
      </c>
      <c r="T811" s="65">
        <f>IF(C811=A_Stammdaten!$B$9,$I811-D_SAV!$U811,HLOOKUP(A_Stammdaten!$B$9-1,$V$4:$AB$2004,ROW(C811)-3,FALSE)-$U811)</f>
        <v>0</v>
      </c>
      <c r="U811" s="65">
        <f>HLOOKUP(A_Stammdaten!$B$9,$V$4:$AB$2004,ROW(C811)-3,FALSE)</f>
        <v>0</v>
      </c>
      <c r="V811" s="65">
        <f t="shared" si="951"/>
        <v>0</v>
      </c>
      <c r="W811" s="65">
        <f t="shared" si="952"/>
        <v>0</v>
      </c>
      <c r="X811" s="65">
        <f t="shared" si="953"/>
        <v>0</v>
      </c>
      <c r="Y811" s="65">
        <f t="shared" si="954"/>
        <v>0</v>
      </c>
      <c r="Z811" s="65">
        <f t="shared" si="955"/>
        <v>0</v>
      </c>
      <c r="AA811" s="65">
        <f t="shared" si="956"/>
        <v>0</v>
      </c>
      <c r="AB811" s="65">
        <f t="shared" si="957"/>
        <v>0</v>
      </c>
    </row>
    <row r="812" spans="1:28" x14ac:dyDescent="0.25">
      <c r="A812" s="61"/>
      <c r="B812" s="49"/>
      <c r="C812" s="53"/>
      <c r="D812" s="51"/>
      <c r="E812" s="51"/>
      <c r="F812" s="51"/>
      <c r="G812" s="67">
        <f t="shared" si="958"/>
        <v>0</v>
      </c>
      <c r="H812" s="49"/>
      <c r="I812" s="67">
        <f t="shared" si="959"/>
        <v>0</v>
      </c>
      <c r="J812" s="66">
        <f>IF(ISBLANK($B812),0,VLOOKUP($B812,Listen!$A$2:$C$44,2,FALSE))</f>
        <v>0</v>
      </c>
      <c r="K812" s="66">
        <f>IF(ISBLANK($B812),0,VLOOKUP($B812,Listen!$A$2:$C$44,3,FALSE))</f>
        <v>0</v>
      </c>
      <c r="L812" s="54">
        <f t="shared" si="960"/>
        <v>0</v>
      </c>
      <c r="M812" s="54">
        <f t="shared" si="978"/>
        <v>0</v>
      </c>
      <c r="N812" s="54">
        <f t="shared" si="979"/>
        <v>0</v>
      </c>
      <c r="O812" s="54">
        <f t="shared" ref="O812" si="1004">N812</f>
        <v>0</v>
      </c>
      <c r="P812" s="54">
        <f t="shared" si="997"/>
        <v>0</v>
      </c>
      <c r="Q812" s="54">
        <f t="shared" si="962"/>
        <v>0</v>
      </c>
      <c r="R812" s="54">
        <f t="shared" si="963"/>
        <v>0</v>
      </c>
      <c r="S812" s="65">
        <f t="shared" si="995"/>
        <v>0</v>
      </c>
      <c r="T812" s="65">
        <f>IF(C812=A_Stammdaten!$B$9,$I812-D_SAV!$U812,HLOOKUP(A_Stammdaten!$B$9-1,$V$4:$AB$2004,ROW(C812)-3,FALSE)-$U812)</f>
        <v>0</v>
      </c>
      <c r="U812" s="65">
        <f>HLOOKUP(A_Stammdaten!$B$9,$V$4:$AB$2004,ROW(C812)-3,FALSE)</f>
        <v>0</v>
      </c>
      <c r="V812" s="65">
        <f t="shared" si="951"/>
        <v>0</v>
      </c>
      <c r="W812" s="65">
        <f t="shared" si="952"/>
        <v>0</v>
      </c>
      <c r="X812" s="65">
        <f t="shared" si="953"/>
        <v>0</v>
      </c>
      <c r="Y812" s="65">
        <f t="shared" si="954"/>
        <v>0</v>
      </c>
      <c r="Z812" s="65">
        <f t="shared" si="955"/>
        <v>0</v>
      </c>
      <c r="AA812" s="65">
        <f t="shared" si="956"/>
        <v>0</v>
      </c>
      <c r="AB812" s="65">
        <f t="shared" si="957"/>
        <v>0</v>
      </c>
    </row>
    <row r="813" spans="1:28" x14ac:dyDescent="0.25">
      <c r="A813" s="61"/>
      <c r="B813" s="49"/>
      <c r="C813" s="53"/>
      <c r="D813" s="51"/>
      <c r="E813" s="51"/>
      <c r="F813" s="51"/>
      <c r="G813" s="67">
        <f t="shared" si="958"/>
        <v>0</v>
      </c>
      <c r="H813" s="49"/>
      <c r="I813" s="67">
        <f t="shared" si="959"/>
        <v>0</v>
      </c>
      <c r="J813" s="66">
        <f>IF(ISBLANK($B813),0,VLOOKUP($B813,Listen!$A$2:$C$44,2,FALSE))</f>
        <v>0</v>
      </c>
      <c r="K813" s="66">
        <f>IF(ISBLANK($B813),0,VLOOKUP($B813,Listen!$A$2:$C$44,3,FALSE))</f>
        <v>0</v>
      </c>
      <c r="L813" s="54">
        <f t="shared" si="960"/>
        <v>0</v>
      </c>
      <c r="M813" s="54">
        <f t="shared" si="978"/>
        <v>0</v>
      </c>
      <c r="N813" s="54">
        <f t="shared" si="979"/>
        <v>0</v>
      </c>
      <c r="O813" s="54">
        <f t="shared" ref="O813" si="1005">N813</f>
        <v>0</v>
      </c>
      <c r="P813" s="54">
        <f t="shared" si="997"/>
        <v>0</v>
      </c>
      <c r="Q813" s="54">
        <f t="shared" si="962"/>
        <v>0</v>
      </c>
      <c r="R813" s="54">
        <f t="shared" si="963"/>
        <v>0</v>
      </c>
      <c r="S813" s="65">
        <f t="shared" si="995"/>
        <v>0</v>
      </c>
      <c r="T813" s="65">
        <f>IF(C813=A_Stammdaten!$B$9,$I813-D_SAV!$U813,HLOOKUP(A_Stammdaten!$B$9-1,$V$4:$AB$2004,ROW(C813)-3,FALSE)-$U813)</f>
        <v>0</v>
      </c>
      <c r="U813" s="65">
        <f>HLOOKUP(A_Stammdaten!$B$9,$V$4:$AB$2004,ROW(C813)-3,FALSE)</f>
        <v>0</v>
      </c>
      <c r="V813" s="65">
        <f t="shared" si="951"/>
        <v>0</v>
      </c>
      <c r="W813" s="65">
        <f t="shared" si="952"/>
        <v>0</v>
      </c>
      <c r="X813" s="65">
        <f t="shared" si="953"/>
        <v>0</v>
      </c>
      <c r="Y813" s="65">
        <f t="shared" si="954"/>
        <v>0</v>
      </c>
      <c r="Z813" s="65">
        <f t="shared" si="955"/>
        <v>0</v>
      </c>
      <c r="AA813" s="65">
        <f t="shared" si="956"/>
        <v>0</v>
      </c>
      <c r="AB813" s="65">
        <f t="shared" si="957"/>
        <v>0</v>
      </c>
    </row>
    <row r="814" spans="1:28" x14ac:dyDescent="0.25">
      <c r="A814" s="61"/>
      <c r="B814" s="49"/>
      <c r="C814" s="53"/>
      <c r="D814" s="51"/>
      <c r="E814" s="51"/>
      <c r="F814" s="51"/>
      <c r="G814" s="67">
        <f t="shared" si="958"/>
        <v>0</v>
      </c>
      <c r="H814" s="49"/>
      <c r="I814" s="67">
        <f t="shared" si="959"/>
        <v>0</v>
      </c>
      <c r="J814" s="66">
        <f>IF(ISBLANK($B814),0,VLOOKUP($B814,Listen!$A$2:$C$44,2,FALSE))</f>
        <v>0</v>
      </c>
      <c r="K814" s="66">
        <f>IF(ISBLANK($B814),0,VLOOKUP($B814,Listen!$A$2:$C$44,3,FALSE))</f>
        <v>0</v>
      </c>
      <c r="L814" s="54">
        <f t="shared" si="960"/>
        <v>0</v>
      </c>
      <c r="M814" s="54">
        <f t="shared" si="978"/>
        <v>0</v>
      </c>
      <c r="N814" s="54">
        <f t="shared" si="979"/>
        <v>0</v>
      </c>
      <c r="O814" s="54">
        <f t="shared" ref="O814" si="1006">N814</f>
        <v>0</v>
      </c>
      <c r="P814" s="54">
        <f t="shared" si="997"/>
        <v>0</v>
      </c>
      <c r="Q814" s="54">
        <f t="shared" si="962"/>
        <v>0</v>
      </c>
      <c r="R814" s="54">
        <f t="shared" si="963"/>
        <v>0</v>
      </c>
      <c r="S814" s="65">
        <f t="shared" si="995"/>
        <v>0</v>
      </c>
      <c r="T814" s="65">
        <f>IF(C814=A_Stammdaten!$B$9,$I814-D_SAV!$U814,HLOOKUP(A_Stammdaten!$B$9-1,$V$4:$AB$2004,ROW(C814)-3,FALSE)-$U814)</f>
        <v>0</v>
      </c>
      <c r="U814" s="65">
        <f>HLOOKUP(A_Stammdaten!$B$9,$V$4:$AB$2004,ROW(C814)-3,FALSE)</f>
        <v>0</v>
      </c>
      <c r="V814" s="65">
        <f t="shared" si="951"/>
        <v>0</v>
      </c>
      <c r="W814" s="65">
        <f t="shared" si="952"/>
        <v>0</v>
      </c>
      <c r="X814" s="65">
        <f t="shared" si="953"/>
        <v>0</v>
      </c>
      <c r="Y814" s="65">
        <f t="shared" si="954"/>
        <v>0</v>
      </c>
      <c r="Z814" s="65">
        <f t="shared" si="955"/>
        <v>0</v>
      </c>
      <c r="AA814" s="65">
        <f t="shared" si="956"/>
        <v>0</v>
      </c>
      <c r="AB814" s="65">
        <f t="shared" si="957"/>
        <v>0</v>
      </c>
    </row>
    <row r="815" spans="1:28" x14ac:dyDescent="0.25">
      <c r="A815" s="61"/>
      <c r="B815" s="49"/>
      <c r="C815" s="53"/>
      <c r="D815" s="51"/>
      <c r="E815" s="51"/>
      <c r="F815" s="51"/>
      <c r="G815" s="67">
        <f t="shared" si="958"/>
        <v>0</v>
      </c>
      <c r="H815" s="49"/>
      <c r="I815" s="67">
        <f t="shared" si="959"/>
        <v>0</v>
      </c>
      <c r="J815" s="66">
        <f>IF(ISBLANK($B815),0,VLOOKUP($B815,Listen!$A$2:$C$44,2,FALSE))</f>
        <v>0</v>
      </c>
      <c r="K815" s="66">
        <f>IF(ISBLANK($B815),0,VLOOKUP($B815,Listen!$A$2:$C$44,3,FALSE))</f>
        <v>0</v>
      </c>
      <c r="L815" s="54">
        <f t="shared" si="960"/>
        <v>0</v>
      </c>
      <c r="M815" s="54">
        <f t="shared" si="978"/>
        <v>0</v>
      </c>
      <c r="N815" s="54">
        <f t="shared" si="979"/>
        <v>0</v>
      </c>
      <c r="O815" s="54">
        <f t="shared" ref="O815" si="1007">N815</f>
        <v>0</v>
      </c>
      <c r="P815" s="54">
        <f t="shared" si="997"/>
        <v>0</v>
      </c>
      <c r="Q815" s="54">
        <f t="shared" si="962"/>
        <v>0</v>
      </c>
      <c r="R815" s="54">
        <f t="shared" si="963"/>
        <v>0</v>
      </c>
      <c r="S815" s="65">
        <f t="shared" si="995"/>
        <v>0</v>
      </c>
      <c r="T815" s="65">
        <f>IF(C815=A_Stammdaten!$B$9,$I815-D_SAV!$U815,HLOOKUP(A_Stammdaten!$B$9-1,$V$4:$AB$2004,ROW(C815)-3,FALSE)-$U815)</f>
        <v>0</v>
      </c>
      <c r="U815" s="65">
        <f>HLOOKUP(A_Stammdaten!$B$9,$V$4:$AB$2004,ROW(C815)-3,FALSE)</f>
        <v>0</v>
      </c>
      <c r="V815" s="65">
        <f t="shared" si="951"/>
        <v>0</v>
      </c>
      <c r="W815" s="65">
        <f t="shared" si="952"/>
        <v>0</v>
      </c>
      <c r="X815" s="65">
        <f t="shared" si="953"/>
        <v>0</v>
      </c>
      <c r="Y815" s="65">
        <f t="shared" si="954"/>
        <v>0</v>
      </c>
      <c r="Z815" s="65">
        <f t="shared" si="955"/>
        <v>0</v>
      </c>
      <c r="AA815" s="65">
        <f t="shared" si="956"/>
        <v>0</v>
      </c>
      <c r="AB815" s="65">
        <f t="shared" si="957"/>
        <v>0</v>
      </c>
    </row>
    <row r="816" spans="1:28" x14ac:dyDescent="0.25">
      <c r="A816" s="61"/>
      <c r="B816" s="49"/>
      <c r="C816" s="53"/>
      <c r="D816" s="51"/>
      <c r="E816" s="51"/>
      <c r="F816" s="51"/>
      <c r="G816" s="67">
        <f t="shared" si="958"/>
        <v>0</v>
      </c>
      <c r="H816" s="49"/>
      <c r="I816" s="67">
        <f t="shared" si="959"/>
        <v>0</v>
      </c>
      <c r="J816" s="66">
        <f>IF(ISBLANK($B816),0,VLOOKUP($B816,Listen!$A$2:$C$44,2,FALSE))</f>
        <v>0</v>
      </c>
      <c r="K816" s="66">
        <f>IF(ISBLANK($B816),0,VLOOKUP($B816,Listen!$A$2:$C$44,3,FALSE))</f>
        <v>0</v>
      </c>
      <c r="L816" s="54">
        <f t="shared" si="960"/>
        <v>0</v>
      </c>
      <c r="M816" s="54">
        <f t="shared" si="978"/>
        <v>0</v>
      </c>
      <c r="N816" s="54">
        <f t="shared" si="979"/>
        <v>0</v>
      </c>
      <c r="O816" s="54">
        <f t="shared" ref="O816" si="1008">N816</f>
        <v>0</v>
      </c>
      <c r="P816" s="54">
        <f t="shared" si="997"/>
        <v>0</v>
      </c>
      <c r="Q816" s="54">
        <f t="shared" si="962"/>
        <v>0</v>
      </c>
      <c r="R816" s="54">
        <f t="shared" si="963"/>
        <v>0</v>
      </c>
      <c r="S816" s="65">
        <f t="shared" si="995"/>
        <v>0</v>
      </c>
      <c r="T816" s="65">
        <f>IF(C816=A_Stammdaten!$B$9,$I816-D_SAV!$U816,HLOOKUP(A_Stammdaten!$B$9-1,$V$4:$AB$2004,ROW(C816)-3,FALSE)-$U816)</f>
        <v>0</v>
      </c>
      <c r="U816" s="65">
        <f>HLOOKUP(A_Stammdaten!$B$9,$V$4:$AB$2004,ROW(C816)-3,FALSE)</f>
        <v>0</v>
      </c>
      <c r="V816" s="65">
        <f t="shared" si="951"/>
        <v>0</v>
      </c>
      <c r="W816" s="65">
        <f t="shared" si="952"/>
        <v>0</v>
      </c>
      <c r="X816" s="65">
        <f t="shared" si="953"/>
        <v>0</v>
      </c>
      <c r="Y816" s="65">
        <f t="shared" si="954"/>
        <v>0</v>
      </c>
      <c r="Z816" s="65">
        <f t="shared" si="955"/>
        <v>0</v>
      </c>
      <c r="AA816" s="65">
        <f t="shared" si="956"/>
        <v>0</v>
      </c>
      <c r="AB816" s="65">
        <f t="shared" si="957"/>
        <v>0</v>
      </c>
    </row>
    <row r="817" spans="1:28" x14ac:dyDescent="0.25">
      <c r="A817" s="61"/>
      <c r="B817" s="49"/>
      <c r="C817" s="53"/>
      <c r="D817" s="51"/>
      <c r="E817" s="51"/>
      <c r="F817" s="51"/>
      <c r="G817" s="67">
        <f t="shared" si="958"/>
        <v>0</v>
      </c>
      <c r="H817" s="49"/>
      <c r="I817" s="67">
        <f t="shared" si="959"/>
        <v>0</v>
      </c>
      <c r="J817" s="66">
        <f>IF(ISBLANK($B817),0,VLOOKUP($B817,Listen!$A$2:$C$44,2,FALSE))</f>
        <v>0</v>
      </c>
      <c r="K817" s="66">
        <f>IF(ISBLANK($B817),0,VLOOKUP($B817,Listen!$A$2:$C$44,3,FALSE))</f>
        <v>0</v>
      </c>
      <c r="L817" s="54">
        <f t="shared" si="960"/>
        <v>0</v>
      </c>
      <c r="M817" s="54">
        <f t="shared" si="978"/>
        <v>0</v>
      </c>
      <c r="N817" s="54">
        <f t="shared" si="979"/>
        <v>0</v>
      </c>
      <c r="O817" s="54">
        <f t="shared" ref="O817" si="1009">N817</f>
        <v>0</v>
      </c>
      <c r="P817" s="54">
        <f t="shared" si="997"/>
        <v>0</v>
      </c>
      <c r="Q817" s="54">
        <f t="shared" si="962"/>
        <v>0</v>
      </c>
      <c r="R817" s="54">
        <f t="shared" si="963"/>
        <v>0</v>
      </c>
      <c r="S817" s="65">
        <f t="shared" si="995"/>
        <v>0</v>
      </c>
      <c r="T817" s="65">
        <f>IF(C817=A_Stammdaten!$B$9,$I817-D_SAV!$U817,HLOOKUP(A_Stammdaten!$B$9-1,$V$4:$AB$2004,ROW(C817)-3,FALSE)-$U817)</f>
        <v>0</v>
      </c>
      <c r="U817" s="65">
        <f>HLOOKUP(A_Stammdaten!$B$9,$V$4:$AB$2004,ROW(C817)-3,FALSE)</f>
        <v>0</v>
      </c>
      <c r="V817" s="65">
        <f t="shared" si="951"/>
        <v>0</v>
      </c>
      <c r="W817" s="65">
        <f t="shared" si="952"/>
        <v>0</v>
      </c>
      <c r="X817" s="65">
        <f t="shared" si="953"/>
        <v>0</v>
      </c>
      <c r="Y817" s="65">
        <f t="shared" si="954"/>
        <v>0</v>
      </c>
      <c r="Z817" s="65">
        <f t="shared" si="955"/>
        <v>0</v>
      </c>
      <c r="AA817" s="65">
        <f t="shared" si="956"/>
        <v>0</v>
      </c>
      <c r="AB817" s="65">
        <f t="shared" si="957"/>
        <v>0</v>
      </c>
    </row>
    <row r="818" spans="1:28" x14ac:dyDescent="0.25">
      <c r="A818" s="61"/>
      <c r="B818" s="49"/>
      <c r="C818" s="53"/>
      <c r="D818" s="51"/>
      <c r="E818" s="51"/>
      <c r="F818" s="51"/>
      <c r="G818" s="67">
        <f t="shared" si="958"/>
        <v>0</v>
      </c>
      <c r="H818" s="49"/>
      <c r="I818" s="67">
        <f t="shared" si="959"/>
        <v>0</v>
      </c>
      <c r="J818" s="66">
        <f>IF(ISBLANK($B818),0,VLOOKUP($B818,Listen!$A$2:$C$44,2,FALSE))</f>
        <v>0</v>
      </c>
      <c r="K818" s="66">
        <f>IF(ISBLANK($B818),0,VLOOKUP($B818,Listen!$A$2:$C$44,3,FALSE))</f>
        <v>0</v>
      </c>
      <c r="L818" s="54">
        <f t="shared" si="960"/>
        <v>0</v>
      </c>
      <c r="M818" s="54">
        <f t="shared" si="978"/>
        <v>0</v>
      </c>
      <c r="N818" s="54">
        <f t="shared" si="979"/>
        <v>0</v>
      </c>
      <c r="O818" s="54">
        <f t="shared" ref="O818" si="1010">N818</f>
        <v>0</v>
      </c>
      <c r="P818" s="54">
        <f t="shared" si="997"/>
        <v>0</v>
      </c>
      <c r="Q818" s="54">
        <f t="shared" si="962"/>
        <v>0</v>
      </c>
      <c r="R818" s="54">
        <f t="shared" si="963"/>
        <v>0</v>
      </c>
      <c r="S818" s="65">
        <f t="shared" si="995"/>
        <v>0</v>
      </c>
      <c r="T818" s="65">
        <f>IF(C818=A_Stammdaten!$B$9,$I818-D_SAV!$U818,HLOOKUP(A_Stammdaten!$B$9-1,$V$4:$AB$2004,ROW(C818)-3,FALSE)-$U818)</f>
        <v>0</v>
      </c>
      <c r="U818" s="65">
        <f>HLOOKUP(A_Stammdaten!$B$9,$V$4:$AB$2004,ROW(C818)-3,FALSE)</f>
        <v>0</v>
      </c>
      <c r="V818" s="65">
        <f t="shared" si="951"/>
        <v>0</v>
      </c>
      <c r="W818" s="65">
        <f t="shared" si="952"/>
        <v>0</v>
      </c>
      <c r="X818" s="65">
        <f t="shared" si="953"/>
        <v>0</v>
      </c>
      <c r="Y818" s="65">
        <f t="shared" si="954"/>
        <v>0</v>
      </c>
      <c r="Z818" s="65">
        <f t="shared" si="955"/>
        <v>0</v>
      </c>
      <c r="AA818" s="65">
        <f t="shared" si="956"/>
        <v>0</v>
      </c>
      <c r="AB818" s="65">
        <f t="shared" si="957"/>
        <v>0</v>
      </c>
    </row>
    <row r="819" spans="1:28" x14ac:dyDescent="0.25">
      <c r="A819" s="61"/>
      <c r="B819" s="49"/>
      <c r="C819" s="53"/>
      <c r="D819" s="51"/>
      <c r="E819" s="51"/>
      <c r="F819" s="51"/>
      <c r="G819" s="67">
        <f t="shared" si="958"/>
        <v>0</v>
      </c>
      <c r="H819" s="49"/>
      <c r="I819" s="67">
        <f t="shared" si="959"/>
        <v>0</v>
      </c>
      <c r="J819" s="66">
        <f>IF(ISBLANK($B819),0,VLOOKUP($B819,Listen!$A$2:$C$44,2,FALSE))</f>
        <v>0</v>
      </c>
      <c r="K819" s="66">
        <f>IF(ISBLANK($B819),0,VLOOKUP($B819,Listen!$A$2:$C$44,3,FALSE))</f>
        <v>0</v>
      </c>
      <c r="L819" s="54">
        <f t="shared" si="960"/>
        <v>0</v>
      </c>
      <c r="M819" s="54">
        <f t="shared" si="978"/>
        <v>0</v>
      </c>
      <c r="N819" s="54">
        <f t="shared" si="979"/>
        <v>0</v>
      </c>
      <c r="O819" s="54">
        <f t="shared" ref="O819" si="1011">N819</f>
        <v>0</v>
      </c>
      <c r="P819" s="54">
        <f t="shared" si="997"/>
        <v>0</v>
      </c>
      <c r="Q819" s="54">
        <f t="shared" si="962"/>
        <v>0</v>
      </c>
      <c r="R819" s="54">
        <f t="shared" si="963"/>
        <v>0</v>
      </c>
      <c r="S819" s="65">
        <f t="shared" si="995"/>
        <v>0</v>
      </c>
      <c r="T819" s="65">
        <f>IF(C819=A_Stammdaten!$B$9,$I819-D_SAV!$U819,HLOOKUP(A_Stammdaten!$B$9-1,$V$4:$AB$2004,ROW(C819)-3,FALSE)-$U819)</f>
        <v>0</v>
      </c>
      <c r="U819" s="65">
        <f>HLOOKUP(A_Stammdaten!$B$9,$V$4:$AB$2004,ROW(C819)-3,FALSE)</f>
        <v>0</v>
      </c>
      <c r="V819" s="65">
        <f t="shared" si="951"/>
        <v>0</v>
      </c>
      <c r="W819" s="65">
        <f t="shared" si="952"/>
        <v>0</v>
      </c>
      <c r="X819" s="65">
        <f t="shared" si="953"/>
        <v>0</v>
      </c>
      <c r="Y819" s="65">
        <f t="shared" si="954"/>
        <v>0</v>
      </c>
      <c r="Z819" s="65">
        <f t="shared" si="955"/>
        <v>0</v>
      </c>
      <c r="AA819" s="65">
        <f t="shared" si="956"/>
        <v>0</v>
      </c>
      <c r="AB819" s="65">
        <f t="shared" si="957"/>
        <v>0</v>
      </c>
    </row>
    <row r="820" spans="1:28" x14ac:dyDescent="0.25">
      <c r="A820" s="61"/>
      <c r="B820" s="49"/>
      <c r="C820" s="53"/>
      <c r="D820" s="51"/>
      <c r="E820" s="51"/>
      <c r="F820" s="51"/>
      <c r="G820" s="67">
        <f t="shared" si="958"/>
        <v>0</v>
      </c>
      <c r="H820" s="49"/>
      <c r="I820" s="67">
        <f t="shared" si="959"/>
        <v>0</v>
      </c>
      <c r="J820" s="66">
        <f>IF(ISBLANK($B820),0,VLOOKUP($B820,Listen!$A$2:$C$44,2,FALSE))</f>
        <v>0</v>
      </c>
      <c r="K820" s="66">
        <f>IF(ISBLANK($B820),0,VLOOKUP($B820,Listen!$A$2:$C$44,3,FALSE))</f>
        <v>0</v>
      </c>
      <c r="L820" s="54">
        <f t="shared" si="960"/>
        <v>0</v>
      </c>
      <c r="M820" s="54">
        <f t="shared" si="978"/>
        <v>0</v>
      </c>
      <c r="N820" s="54">
        <f t="shared" si="979"/>
        <v>0</v>
      </c>
      <c r="O820" s="54">
        <f t="shared" ref="O820" si="1012">N820</f>
        <v>0</v>
      </c>
      <c r="P820" s="54">
        <f t="shared" si="997"/>
        <v>0</v>
      </c>
      <c r="Q820" s="54">
        <f t="shared" si="962"/>
        <v>0</v>
      </c>
      <c r="R820" s="54">
        <f t="shared" si="963"/>
        <v>0</v>
      </c>
      <c r="S820" s="65">
        <f t="shared" si="995"/>
        <v>0</v>
      </c>
      <c r="T820" s="65">
        <f>IF(C820=A_Stammdaten!$B$9,$I820-D_SAV!$U820,HLOOKUP(A_Stammdaten!$B$9-1,$V$4:$AB$2004,ROW(C820)-3,FALSE)-$U820)</f>
        <v>0</v>
      </c>
      <c r="U820" s="65">
        <f>HLOOKUP(A_Stammdaten!$B$9,$V$4:$AB$2004,ROW(C820)-3,FALSE)</f>
        <v>0</v>
      </c>
      <c r="V820" s="65">
        <f t="shared" si="951"/>
        <v>0</v>
      </c>
      <c r="W820" s="65">
        <f t="shared" si="952"/>
        <v>0</v>
      </c>
      <c r="X820" s="65">
        <f t="shared" si="953"/>
        <v>0</v>
      </c>
      <c r="Y820" s="65">
        <f t="shared" si="954"/>
        <v>0</v>
      </c>
      <c r="Z820" s="65">
        <f t="shared" si="955"/>
        <v>0</v>
      </c>
      <c r="AA820" s="65">
        <f t="shared" si="956"/>
        <v>0</v>
      </c>
      <c r="AB820" s="65">
        <f t="shared" si="957"/>
        <v>0</v>
      </c>
    </row>
    <row r="821" spans="1:28" x14ac:dyDescent="0.25">
      <c r="A821" s="61"/>
      <c r="B821" s="49"/>
      <c r="C821" s="53"/>
      <c r="D821" s="51"/>
      <c r="E821" s="51"/>
      <c r="F821" s="51"/>
      <c r="G821" s="67">
        <f t="shared" si="958"/>
        <v>0</v>
      </c>
      <c r="H821" s="49"/>
      <c r="I821" s="67">
        <f t="shared" si="959"/>
        <v>0</v>
      </c>
      <c r="J821" s="66">
        <f>IF(ISBLANK($B821),0,VLOOKUP($B821,Listen!$A$2:$C$44,2,FALSE))</f>
        <v>0</v>
      </c>
      <c r="K821" s="66">
        <f>IF(ISBLANK($B821),0,VLOOKUP($B821,Listen!$A$2:$C$44,3,FALSE))</f>
        <v>0</v>
      </c>
      <c r="L821" s="54">
        <f t="shared" si="960"/>
        <v>0</v>
      </c>
      <c r="M821" s="54">
        <f t="shared" si="978"/>
        <v>0</v>
      </c>
      <c r="N821" s="54">
        <f t="shared" si="979"/>
        <v>0</v>
      </c>
      <c r="O821" s="54">
        <f t="shared" ref="O821:P836" si="1013">N821</f>
        <v>0</v>
      </c>
      <c r="P821" s="54">
        <f t="shared" si="1013"/>
        <v>0</v>
      </c>
      <c r="Q821" s="54">
        <f t="shared" si="962"/>
        <v>0</v>
      </c>
      <c r="R821" s="54">
        <f t="shared" si="963"/>
        <v>0</v>
      </c>
      <c r="S821" s="65">
        <f t="shared" si="995"/>
        <v>0</v>
      </c>
      <c r="T821" s="65">
        <f>IF(C821=A_Stammdaten!$B$9,$I821-D_SAV!$U821,HLOOKUP(A_Stammdaten!$B$9-1,$V$4:$AB$2004,ROW(C821)-3,FALSE)-$U821)</f>
        <v>0</v>
      </c>
      <c r="U821" s="65">
        <f>HLOOKUP(A_Stammdaten!$B$9,$V$4:$AB$2004,ROW(C821)-3,FALSE)</f>
        <v>0</v>
      </c>
      <c r="V821" s="65">
        <f t="shared" si="951"/>
        <v>0</v>
      </c>
      <c r="W821" s="65">
        <f t="shared" si="952"/>
        <v>0</v>
      </c>
      <c r="X821" s="65">
        <f t="shared" si="953"/>
        <v>0</v>
      </c>
      <c r="Y821" s="65">
        <f t="shared" si="954"/>
        <v>0</v>
      </c>
      <c r="Z821" s="65">
        <f t="shared" si="955"/>
        <v>0</v>
      </c>
      <c r="AA821" s="65">
        <f t="shared" si="956"/>
        <v>0</v>
      </c>
      <c r="AB821" s="65">
        <f t="shared" si="957"/>
        <v>0</v>
      </c>
    </row>
    <row r="822" spans="1:28" x14ac:dyDescent="0.25">
      <c r="A822" s="61"/>
      <c r="B822" s="49"/>
      <c r="C822" s="53"/>
      <c r="D822" s="51"/>
      <c r="E822" s="51"/>
      <c r="F822" s="51"/>
      <c r="G822" s="67">
        <f t="shared" si="958"/>
        <v>0</v>
      </c>
      <c r="H822" s="49"/>
      <c r="I822" s="67">
        <f t="shared" si="959"/>
        <v>0</v>
      </c>
      <c r="J822" s="66">
        <f>IF(ISBLANK($B822),0,VLOOKUP($B822,Listen!$A$2:$C$44,2,FALSE))</f>
        <v>0</v>
      </c>
      <c r="K822" s="66">
        <f>IF(ISBLANK($B822),0,VLOOKUP($B822,Listen!$A$2:$C$44,3,FALSE))</f>
        <v>0</v>
      </c>
      <c r="L822" s="54">
        <f t="shared" si="960"/>
        <v>0</v>
      </c>
      <c r="M822" s="54">
        <f t="shared" si="978"/>
        <v>0</v>
      </c>
      <c r="N822" s="54">
        <f t="shared" si="979"/>
        <v>0</v>
      </c>
      <c r="O822" s="54">
        <f t="shared" ref="O822" si="1014">N822</f>
        <v>0</v>
      </c>
      <c r="P822" s="54">
        <f t="shared" si="1013"/>
        <v>0</v>
      </c>
      <c r="Q822" s="54">
        <f t="shared" si="962"/>
        <v>0</v>
      </c>
      <c r="R822" s="54">
        <f t="shared" si="963"/>
        <v>0</v>
      </c>
      <c r="S822" s="65">
        <f t="shared" si="995"/>
        <v>0</v>
      </c>
      <c r="T822" s="65">
        <f>IF(C822=A_Stammdaten!$B$9,$I822-D_SAV!$U822,HLOOKUP(A_Stammdaten!$B$9-1,$V$4:$AB$2004,ROW(C822)-3,FALSE)-$U822)</f>
        <v>0</v>
      </c>
      <c r="U822" s="65">
        <f>HLOOKUP(A_Stammdaten!$B$9,$V$4:$AB$2004,ROW(C822)-3,FALSE)</f>
        <v>0</v>
      </c>
      <c r="V822" s="65">
        <f t="shared" si="951"/>
        <v>0</v>
      </c>
      <c r="W822" s="65">
        <f t="shared" si="952"/>
        <v>0</v>
      </c>
      <c r="X822" s="65">
        <f t="shared" si="953"/>
        <v>0</v>
      </c>
      <c r="Y822" s="65">
        <f t="shared" si="954"/>
        <v>0</v>
      </c>
      <c r="Z822" s="65">
        <f t="shared" si="955"/>
        <v>0</v>
      </c>
      <c r="AA822" s="65">
        <f t="shared" si="956"/>
        <v>0</v>
      </c>
      <c r="AB822" s="65">
        <f t="shared" si="957"/>
        <v>0</v>
      </c>
    </row>
    <row r="823" spans="1:28" x14ac:dyDescent="0.25">
      <c r="A823" s="61"/>
      <c r="B823" s="49"/>
      <c r="C823" s="53"/>
      <c r="D823" s="51"/>
      <c r="E823" s="51"/>
      <c r="F823" s="51"/>
      <c r="G823" s="67">
        <f t="shared" si="958"/>
        <v>0</v>
      </c>
      <c r="H823" s="49"/>
      <c r="I823" s="67">
        <f t="shared" si="959"/>
        <v>0</v>
      </c>
      <c r="J823" s="66">
        <f>IF(ISBLANK($B823),0,VLOOKUP($B823,Listen!$A$2:$C$44,2,FALSE))</f>
        <v>0</v>
      </c>
      <c r="K823" s="66">
        <f>IF(ISBLANK($B823),0,VLOOKUP($B823,Listen!$A$2:$C$44,3,FALSE))</f>
        <v>0</v>
      </c>
      <c r="L823" s="54">
        <f t="shared" si="960"/>
        <v>0</v>
      </c>
      <c r="M823" s="54">
        <f t="shared" si="978"/>
        <v>0</v>
      </c>
      <c r="N823" s="54">
        <f t="shared" si="979"/>
        <v>0</v>
      </c>
      <c r="O823" s="54">
        <f t="shared" ref="O823" si="1015">N823</f>
        <v>0</v>
      </c>
      <c r="P823" s="54">
        <f t="shared" si="1013"/>
        <v>0</v>
      </c>
      <c r="Q823" s="54">
        <f t="shared" si="962"/>
        <v>0</v>
      </c>
      <c r="R823" s="54">
        <f t="shared" si="963"/>
        <v>0</v>
      </c>
      <c r="S823" s="65">
        <f t="shared" si="995"/>
        <v>0</v>
      </c>
      <c r="T823" s="65">
        <f>IF(C823=A_Stammdaten!$B$9,$I823-D_SAV!$U823,HLOOKUP(A_Stammdaten!$B$9-1,$V$4:$AB$2004,ROW(C823)-3,FALSE)-$U823)</f>
        <v>0</v>
      </c>
      <c r="U823" s="65">
        <f>HLOOKUP(A_Stammdaten!$B$9,$V$4:$AB$2004,ROW(C823)-3,FALSE)</f>
        <v>0</v>
      </c>
      <c r="V823" s="65">
        <f t="shared" si="951"/>
        <v>0</v>
      </c>
      <c r="W823" s="65">
        <f t="shared" si="952"/>
        <v>0</v>
      </c>
      <c r="X823" s="65">
        <f t="shared" si="953"/>
        <v>0</v>
      </c>
      <c r="Y823" s="65">
        <f t="shared" si="954"/>
        <v>0</v>
      </c>
      <c r="Z823" s="65">
        <f t="shared" si="955"/>
        <v>0</v>
      </c>
      <c r="AA823" s="65">
        <f t="shared" si="956"/>
        <v>0</v>
      </c>
      <c r="AB823" s="65">
        <f t="shared" si="957"/>
        <v>0</v>
      </c>
    </row>
    <row r="824" spans="1:28" x14ac:dyDescent="0.25">
      <c r="A824" s="61"/>
      <c r="B824" s="49"/>
      <c r="C824" s="53"/>
      <c r="D824" s="51"/>
      <c r="E824" s="51"/>
      <c r="F824" s="51"/>
      <c r="G824" s="67">
        <f t="shared" si="958"/>
        <v>0</v>
      </c>
      <c r="H824" s="49"/>
      <c r="I824" s="67">
        <f t="shared" si="959"/>
        <v>0</v>
      </c>
      <c r="J824" s="66">
        <f>IF(ISBLANK($B824),0,VLOOKUP($B824,Listen!$A$2:$C$44,2,FALSE))</f>
        <v>0</v>
      </c>
      <c r="K824" s="66">
        <f>IF(ISBLANK($B824),0,VLOOKUP($B824,Listen!$A$2:$C$44,3,FALSE))</f>
        <v>0</v>
      </c>
      <c r="L824" s="54">
        <f t="shared" si="960"/>
        <v>0</v>
      </c>
      <c r="M824" s="54">
        <f t="shared" si="978"/>
        <v>0</v>
      </c>
      <c r="N824" s="54">
        <f t="shared" si="979"/>
        <v>0</v>
      </c>
      <c r="O824" s="54">
        <f t="shared" ref="O824" si="1016">N824</f>
        <v>0</v>
      </c>
      <c r="P824" s="54">
        <f t="shared" si="1013"/>
        <v>0</v>
      </c>
      <c r="Q824" s="54">
        <f t="shared" si="962"/>
        <v>0</v>
      </c>
      <c r="R824" s="54">
        <f t="shared" si="963"/>
        <v>0</v>
      </c>
      <c r="S824" s="65">
        <f t="shared" si="995"/>
        <v>0</v>
      </c>
      <c r="T824" s="65">
        <f>IF(C824=A_Stammdaten!$B$9,$I824-D_SAV!$U824,HLOOKUP(A_Stammdaten!$B$9-1,$V$4:$AB$2004,ROW(C824)-3,FALSE)-$U824)</f>
        <v>0</v>
      </c>
      <c r="U824" s="65">
        <f>HLOOKUP(A_Stammdaten!$B$9,$V$4:$AB$2004,ROW(C824)-3,FALSE)</f>
        <v>0</v>
      </c>
      <c r="V824" s="65">
        <f t="shared" si="951"/>
        <v>0</v>
      </c>
      <c r="W824" s="65">
        <f t="shared" si="952"/>
        <v>0</v>
      </c>
      <c r="X824" s="65">
        <f t="shared" si="953"/>
        <v>0</v>
      </c>
      <c r="Y824" s="65">
        <f t="shared" si="954"/>
        <v>0</v>
      </c>
      <c r="Z824" s="65">
        <f t="shared" si="955"/>
        <v>0</v>
      </c>
      <c r="AA824" s="65">
        <f t="shared" si="956"/>
        <v>0</v>
      </c>
      <c r="AB824" s="65">
        <f t="shared" si="957"/>
        <v>0</v>
      </c>
    </row>
    <row r="825" spans="1:28" x14ac:dyDescent="0.25">
      <c r="A825" s="61"/>
      <c r="B825" s="49"/>
      <c r="C825" s="53"/>
      <c r="D825" s="51"/>
      <c r="E825" s="51"/>
      <c r="F825" s="51"/>
      <c r="G825" s="67">
        <f t="shared" si="958"/>
        <v>0</v>
      </c>
      <c r="H825" s="49"/>
      <c r="I825" s="67">
        <f t="shared" si="959"/>
        <v>0</v>
      </c>
      <c r="J825" s="66">
        <f>IF(ISBLANK($B825),0,VLOOKUP($B825,Listen!$A$2:$C$44,2,FALSE))</f>
        <v>0</v>
      </c>
      <c r="K825" s="66">
        <f>IF(ISBLANK($B825),0,VLOOKUP($B825,Listen!$A$2:$C$44,3,FALSE))</f>
        <v>0</v>
      </c>
      <c r="L825" s="54">
        <f t="shared" si="960"/>
        <v>0</v>
      </c>
      <c r="M825" s="54">
        <f t="shared" si="978"/>
        <v>0</v>
      </c>
      <c r="N825" s="54">
        <f t="shared" si="979"/>
        <v>0</v>
      </c>
      <c r="O825" s="54">
        <f t="shared" ref="O825" si="1017">N825</f>
        <v>0</v>
      </c>
      <c r="P825" s="54">
        <f t="shared" si="1013"/>
        <v>0</v>
      </c>
      <c r="Q825" s="54">
        <f t="shared" si="962"/>
        <v>0</v>
      </c>
      <c r="R825" s="54">
        <f t="shared" si="963"/>
        <v>0</v>
      </c>
      <c r="S825" s="65">
        <f t="shared" si="995"/>
        <v>0</v>
      </c>
      <c r="T825" s="65">
        <f>IF(C825=A_Stammdaten!$B$9,$I825-D_SAV!$U825,HLOOKUP(A_Stammdaten!$B$9-1,$V$4:$AB$2004,ROW(C825)-3,FALSE)-$U825)</f>
        <v>0</v>
      </c>
      <c r="U825" s="65">
        <f>HLOOKUP(A_Stammdaten!$B$9,$V$4:$AB$2004,ROW(C825)-3,FALSE)</f>
        <v>0</v>
      </c>
      <c r="V825" s="65">
        <f t="shared" si="951"/>
        <v>0</v>
      </c>
      <c r="W825" s="65">
        <f t="shared" si="952"/>
        <v>0</v>
      </c>
      <c r="X825" s="65">
        <f t="shared" si="953"/>
        <v>0</v>
      </c>
      <c r="Y825" s="65">
        <f t="shared" si="954"/>
        <v>0</v>
      </c>
      <c r="Z825" s="65">
        <f t="shared" si="955"/>
        <v>0</v>
      </c>
      <c r="AA825" s="65">
        <f t="shared" si="956"/>
        <v>0</v>
      </c>
      <c r="AB825" s="65">
        <f t="shared" si="957"/>
        <v>0</v>
      </c>
    </row>
    <row r="826" spans="1:28" x14ac:dyDescent="0.25">
      <c r="A826" s="61"/>
      <c r="B826" s="49"/>
      <c r="C826" s="53"/>
      <c r="D826" s="51"/>
      <c r="E826" s="51"/>
      <c r="F826" s="51"/>
      <c r="G826" s="67">
        <f t="shared" si="958"/>
        <v>0</v>
      </c>
      <c r="H826" s="49"/>
      <c r="I826" s="67">
        <f t="shared" si="959"/>
        <v>0</v>
      </c>
      <c r="J826" s="66">
        <f>IF(ISBLANK($B826),0,VLOOKUP($B826,Listen!$A$2:$C$44,2,FALSE))</f>
        <v>0</v>
      </c>
      <c r="K826" s="66">
        <f>IF(ISBLANK($B826),0,VLOOKUP($B826,Listen!$A$2:$C$44,3,FALSE))</f>
        <v>0</v>
      </c>
      <c r="L826" s="54">
        <f t="shared" si="960"/>
        <v>0</v>
      </c>
      <c r="M826" s="54">
        <f t="shared" si="978"/>
        <v>0</v>
      </c>
      <c r="N826" s="54">
        <f t="shared" si="979"/>
        <v>0</v>
      </c>
      <c r="O826" s="54">
        <f t="shared" ref="O826" si="1018">N826</f>
        <v>0</v>
      </c>
      <c r="P826" s="54">
        <f t="shared" si="1013"/>
        <v>0</v>
      </c>
      <c r="Q826" s="54">
        <f t="shared" si="962"/>
        <v>0</v>
      </c>
      <c r="R826" s="54">
        <f t="shared" si="963"/>
        <v>0</v>
      </c>
      <c r="S826" s="65">
        <f t="shared" si="995"/>
        <v>0</v>
      </c>
      <c r="T826" s="65">
        <f>IF(C826=A_Stammdaten!$B$9,$I826-D_SAV!$U826,HLOOKUP(A_Stammdaten!$B$9-1,$V$4:$AB$2004,ROW(C826)-3,FALSE)-$U826)</f>
        <v>0</v>
      </c>
      <c r="U826" s="65">
        <f>HLOOKUP(A_Stammdaten!$B$9,$V$4:$AB$2004,ROW(C826)-3,FALSE)</f>
        <v>0</v>
      </c>
      <c r="V826" s="65">
        <f t="shared" si="951"/>
        <v>0</v>
      </c>
      <c r="W826" s="65">
        <f t="shared" si="952"/>
        <v>0</v>
      </c>
      <c r="X826" s="65">
        <f t="shared" si="953"/>
        <v>0</v>
      </c>
      <c r="Y826" s="65">
        <f t="shared" si="954"/>
        <v>0</v>
      </c>
      <c r="Z826" s="65">
        <f t="shared" si="955"/>
        <v>0</v>
      </c>
      <c r="AA826" s="65">
        <f t="shared" si="956"/>
        <v>0</v>
      </c>
      <c r="AB826" s="65">
        <f t="shared" si="957"/>
        <v>0</v>
      </c>
    </row>
    <row r="827" spans="1:28" x14ac:dyDescent="0.25">
      <c r="A827" s="61"/>
      <c r="B827" s="49"/>
      <c r="C827" s="53"/>
      <c r="D827" s="51"/>
      <c r="E827" s="51"/>
      <c r="F827" s="51"/>
      <c r="G827" s="67">
        <f t="shared" si="958"/>
        <v>0</v>
      </c>
      <c r="H827" s="49"/>
      <c r="I827" s="67">
        <f t="shared" si="959"/>
        <v>0</v>
      </c>
      <c r="J827" s="66">
        <f>IF(ISBLANK($B827),0,VLOOKUP($B827,Listen!$A$2:$C$44,2,FALSE))</f>
        <v>0</v>
      </c>
      <c r="K827" s="66">
        <f>IF(ISBLANK($B827),0,VLOOKUP($B827,Listen!$A$2:$C$44,3,FALSE))</f>
        <v>0</v>
      </c>
      <c r="L827" s="54">
        <f t="shared" si="960"/>
        <v>0</v>
      </c>
      <c r="M827" s="54">
        <f t="shared" si="978"/>
        <v>0</v>
      </c>
      <c r="N827" s="54">
        <f t="shared" si="979"/>
        <v>0</v>
      </c>
      <c r="O827" s="54">
        <f t="shared" ref="O827" si="1019">N827</f>
        <v>0</v>
      </c>
      <c r="P827" s="54">
        <f t="shared" si="1013"/>
        <v>0</v>
      </c>
      <c r="Q827" s="54">
        <f t="shared" si="962"/>
        <v>0</v>
      </c>
      <c r="R827" s="54">
        <f t="shared" si="963"/>
        <v>0</v>
      </c>
      <c r="S827" s="65">
        <f t="shared" si="995"/>
        <v>0</v>
      </c>
      <c r="T827" s="65">
        <f>IF(C827=A_Stammdaten!$B$9,$I827-D_SAV!$U827,HLOOKUP(A_Stammdaten!$B$9-1,$V$4:$AB$2004,ROW(C827)-3,FALSE)-$U827)</f>
        <v>0</v>
      </c>
      <c r="U827" s="65">
        <f>HLOOKUP(A_Stammdaten!$B$9,$V$4:$AB$2004,ROW(C827)-3,FALSE)</f>
        <v>0</v>
      </c>
      <c r="V827" s="65">
        <f t="shared" si="951"/>
        <v>0</v>
      </c>
      <c r="W827" s="65">
        <f t="shared" si="952"/>
        <v>0</v>
      </c>
      <c r="X827" s="65">
        <f t="shared" si="953"/>
        <v>0</v>
      </c>
      <c r="Y827" s="65">
        <f t="shared" si="954"/>
        <v>0</v>
      </c>
      <c r="Z827" s="65">
        <f t="shared" si="955"/>
        <v>0</v>
      </c>
      <c r="AA827" s="65">
        <f t="shared" si="956"/>
        <v>0</v>
      </c>
      <c r="AB827" s="65">
        <f t="shared" si="957"/>
        <v>0</v>
      </c>
    </row>
    <row r="828" spans="1:28" x14ac:dyDescent="0.25">
      <c r="A828" s="61"/>
      <c r="B828" s="49"/>
      <c r="C828" s="53"/>
      <c r="D828" s="51"/>
      <c r="E828" s="51"/>
      <c r="F828" s="51"/>
      <c r="G828" s="67">
        <f t="shared" si="958"/>
        <v>0</v>
      </c>
      <c r="H828" s="49"/>
      <c r="I828" s="67">
        <f t="shared" si="959"/>
        <v>0</v>
      </c>
      <c r="J828" s="66">
        <f>IF(ISBLANK($B828),0,VLOOKUP($B828,Listen!$A$2:$C$44,2,FALSE))</f>
        <v>0</v>
      </c>
      <c r="K828" s="66">
        <f>IF(ISBLANK($B828),0,VLOOKUP($B828,Listen!$A$2:$C$44,3,FALSE))</f>
        <v>0</v>
      </c>
      <c r="L828" s="54">
        <f t="shared" si="960"/>
        <v>0</v>
      </c>
      <c r="M828" s="54">
        <f t="shared" si="978"/>
        <v>0</v>
      </c>
      <c r="N828" s="54">
        <f t="shared" si="979"/>
        <v>0</v>
      </c>
      <c r="O828" s="54">
        <f t="shared" ref="O828" si="1020">N828</f>
        <v>0</v>
      </c>
      <c r="P828" s="54">
        <f t="shared" si="1013"/>
        <v>0</v>
      </c>
      <c r="Q828" s="54">
        <f t="shared" si="962"/>
        <v>0</v>
      </c>
      <c r="R828" s="54">
        <f t="shared" si="963"/>
        <v>0</v>
      </c>
      <c r="S828" s="65">
        <f t="shared" si="995"/>
        <v>0</v>
      </c>
      <c r="T828" s="65">
        <f>IF(C828=A_Stammdaten!$B$9,$I828-D_SAV!$U828,HLOOKUP(A_Stammdaten!$B$9-1,$V$4:$AB$2004,ROW(C828)-3,FALSE)-$U828)</f>
        <v>0</v>
      </c>
      <c r="U828" s="65">
        <f>HLOOKUP(A_Stammdaten!$B$9,$V$4:$AB$2004,ROW(C828)-3,FALSE)</f>
        <v>0</v>
      </c>
      <c r="V828" s="65">
        <f t="shared" si="951"/>
        <v>0</v>
      </c>
      <c r="W828" s="65">
        <f t="shared" si="952"/>
        <v>0</v>
      </c>
      <c r="X828" s="65">
        <f t="shared" si="953"/>
        <v>0</v>
      </c>
      <c r="Y828" s="65">
        <f t="shared" si="954"/>
        <v>0</v>
      </c>
      <c r="Z828" s="65">
        <f t="shared" si="955"/>
        <v>0</v>
      </c>
      <c r="AA828" s="65">
        <f t="shared" si="956"/>
        <v>0</v>
      </c>
      <c r="AB828" s="65">
        <f t="shared" si="957"/>
        <v>0</v>
      </c>
    </row>
    <row r="829" spans="1:28" x14ac:dyDescent="0.25">
      <c r="A829" s="61"/>
      <c r="B829" s="49"/>
      <c r="C829" s="53"/>
      <c r="D829" s="51"/>
      <c r="E829" s="51"/>
      <c r="F829" s="51"/>
      <c r="G829" s="67">
        <f t="shared" si="958"/>
        <v>0</v>
      </c>
      <c r="H829" s="49"/>
      <c r="I829" s="67">
        <f t="shared" si="959"/>
        <v>0</v>
      </c>
      <c r="J829" s="66">
        <f>IF(ISBLANK($B829),0,VLOOKUP($B829,Listen!$A$2:$C$44,2,FALSE))</f>
        <v>0</v>
      </c>
      <c r="K829" s="66">
        <f>IF(ISBLANK($B829),0,VLOOKUP($B829,Listen!$A$2:$C$44,3,FALSE))</f>
        <v>0</v>
      </c>
      <c r="L829" s="54">
        <f t="shared" si="960"/>
        <v>0</v>
      </c>
      <c r="M829" s="54">
        <f t="shared" si="978"/>
        <v>0</v>
      </c>
      <c r="N829" s="54">
        <f t="shared" si="979"/>
        <v>0</v>
      </c>
      <c r="O829" s="54">
        <f t="shared" ref="O829" si="1021">N829</f>
        <v>0</v>
      </c>
      <c r="P829" s="54">
        <f t="shared" si="1013"/>
        <v>0</v>
      </c>
      <c r="Q829" s="54">
        <f t="shared" si="962"/>
        <v>0</v>
      </c>
      <c r="R829" s="54">
        <f t="shared" si="963"/>
        <v>0</v>
      </c>
      <c r="S829" s="65">
        <f t="shared" si="995"/>
        <v>0</v>
      </c>
      <c r="T829" s="65">
        <f>IF(C829=A_Stammdaten!$B$9,$I829-D_SAV!$U829,HLOOKUP(A_Stammdaten!$B$9-1,$V$4:$AB$2004,ROW(C829)-3,FALSE)-$U829)</f>
        <v>0</v>
      </c>
      <c r="U829" s="65">
        <f>HLOOKUP(A_Stammdaten!$B$9,$V$4:$AB$2004,ROW(C829)-3,FALSE)</f>
        <v>0</v>
      </c>
      <c r="V829" s="65">
        <f t="shared" si="951"/>
        <v>0</v>
      </c>
      <c r="W829" s="65">
        <f t="shared" si="952"/>
        <v>0</v>
      </c>
      <c r="X829" s="65">
        <f t="shared" si="953"/>
        <v>0</v>
      </c>
      <c r="Y829" s="65">
        <f t="shared" si="954"/>
        <v>0</v>
      </c>
      <c r="Z829" s="65">
        <f t="shared" si="955"/>
        <v>0</v>
      </c>
      <c r="AA829" s="65">
        <f t="shared" si="956"/>
        <v>0</v>
      </c>
      <c r="AB829" s="65">
        <f t="shared" si="957"/>
        <v>0</v>
      </c>
    </row>
    <row r="830" spans="1:28" x14ac:dyDescent="0.25">
      <c r="A830" s="61"/>
      <c r="B830" s="49"/>
      <c r="C830" s="53"/>
      <c r="D830" s="51"/>
      <c r="E830" s="51"/>
      <c r="F830" s="51"/>
      <c r="G830" s="67">
        <f t="shared" si="958"/>
        <v>0</v>
      </c>
      <c r="H830" s="49"/>
      <c r="I830" s="67">
        <f t="shared" si="959"/>
        <v>0</v>
      </c>
      <c r="J830" s="66">
        <f>IF(ISBLANK($B830),0,VLOOKUP($B830,Listen!$A$2:$C$44,2,FALSE))</f>
        <v>0</v>
      </c>
      <c r="K830" s="66">
        <f>IF(ISBLANK($B830),0,VLOOKUP($B830,Listen!$A$2:$C$44,3,FALSE))</f>
        <v>0</v>
      </c>
      <c r="L830" s="54">
        <f t="shared" si="960"/>
        <v>0</v>
      </c>
      <c r="M830" s="54">
        <f t="shared" si="978"/>
        <v>0</v>
      </c>
      <c r="N830" s="54">
        <f t="shared" si="979"/>
        <v>0</v>
      </c>
      <c r="O830" s="54">
        <f t="shared" ref="O830" si="1022">N830</f>
        <v>0</v>
      </c>
      <c r="P830" s="54">
        <f t="shared" si="1013"/>
        <v>0</v>
      </c>
      <c r="Q830" s="54">
        <f t="shared" si="962"/>
        <v>0</v>
      </c>
      <c r="R830" s="54">
        <f t="shared" si="963"/>
        <v>0</v>
      </c>
      <c r="S830" s="65">
        <f t="shared" si="995"/>
        <v>0</v>
      </c>
      <c r="T830" s="65">
        <f>IF(C830=A_Stammdaten!$B$9,$I830-D_SAV!$U830,HLOOKUP(A_Stammdaten!$B$9-1,$V$4:$AB$2004,ROW(C830)-3,FALSE)-$U830)</f>
        <v>0</v>
      </c>
      <c r="U830" s="65">
        <f>HLOOKUP(A_Stammdaten!$B$9,$V$4:$AB$2004,ROW(C830)-3,FALSE)</f>
        <v>0</v>
      </c>
      <c r="V830" s="65">
        <f t="shared" si="951"/>
        <v>0</v>
      </c>
      <c r="W830" s="65">
        <f t="shared" si="952"/>
        <v>0</v>
      </c>
      <c r="X830" s="65">
        <f t="shared" si="953"/>
        <v>0</v>
      </c>
      <c r="Y830" s="65">
        <f t="shared" si="954"/>
        <v>0</v>
      </c>
      <c r="Z830" s="65">
        <f t="shared" si="955"/>
        <v>0</v>
      </c>
      <c r="AA830" s="65">
        <f t="shared" si="956"/>
        <v>0</v>
      </c>
      <c r="AB830" s="65">
        <f t="shared" si="957"/>
        <v>0</v>
      </c>
    </row>
    <row r="831" spans="1:28" x14ac:dyDescent="0.25">
      <c r="A831" s="61"/>
      <c r="B831" s="49"/>
      <c r="C831" s="53"/>
      <c r="D831" s="51"/>
      <c r="E831" s="51"/>
      <c r="F831" s="51"/>
      <c r="G831" s="67">
        <f t="shared" si="958"/>
        <v>0</v>
      </c>
      <c r="H831" s="49"/>
      <c r="I831" s="67">
        <f t="shared" si="959"/>
        <v>0</v>
      </c>
      <c r="J831" s="66">
        <f>IF(ISBLANK($B831),0,VLOOKUP($B831,Listen!$A$2:$C$44,2,FALSE))</f>
        <v>0</v>
      </c>
      <c r="K831" s="66">
        <f>IF(ISBLANK($B831),0,VLOOKUP($B831,Listen!$A$2:$C$44,3,FALSE))</f>
        <v>0</v>
      </c>
      <c r="L831" s="54">
        <f t="shared" si="960"/>
        <v>0</v>
      </c>
      <c r="M831" s="54">
        <f t="shared" si="978"/>
        <v>0</v>
      </c>
      <c r="N831" s="54">
        <f t="shared" si="979"/>
        <v>0</v>
      </c>
      <c r="O831" s="54">
        <f t="shared" ref="O831" si="1023">N831</f>
        <v>0</v>
      </c>
      <c r="P831" s="54">
        <f t="shared" si="1013"/>
        <v>0</v>
      </c>
      <c r="Q831" s="54">
        <f t="shared" si="962"/>
        <v>0</v>
      </c>
      <c r="R831" s="54">
        <f t="shared" si="963"/>
        <v>0</v>
      </c>
      <c r="S831" s="65">
        <f t="shared" si="995"/>
        <v>0</v>
      </c>
      <c r="T831" s="65">
        <f>IF(C831=A_Stammdaten!$B$9,$I831-D_SAV!$U831,HLOOKUP(A_Stammdaten!$B$9-1,$V$4:$AB$2004,ROW(C831)-3,FALSE)-$U831)</f>
        <v>0</v>
      </c>
      <c r="U831" s="65">
        <f>HLOOKUP(A_Stammdaten!$B$9,$V$4:$AB$2004,ROW(C831)-3,FALSE)</f>
        <v>0</v>
      </c>
      <c r="V831" s="65">
        <f t="shared" si="951"/>
        <v>0</v>
      </c>
      <c r="W831" s="65">
        <f t="shared" si="952"/>
        <v>0</v>
      </c>
      <c r="X831" s="65">
        <f t="shared" si="953"/>
        <v>0</v>
      </c>
      <c r="Y831" s="65">
        <f t="shared" si="954"/>
        <v>0</v>
      </c>
      <c r="Z831" s="65">
        <f t="shared" si="955"/>
        <v>0</v>
      </c>
      <c r="AA831" s="65">
        <f t="shared" si="956"/>
        <v>0</v>
      </c>
      <c r="AB831" s="65">
        <f t="shared" si="957"/>
        <v>0</v>
      </c>
    </row>
    <row r="832" spans="1:28" x14ac:dyDescent="0.25">
      <c r="A832" s="61"/>
      <c r="B832" s="49"/>
      <c r="C832" s="53"/>
      <c r="D832" s="51"/>
      <c r="E832" s="51"/>
      <c r="F832" s="51"/>
      <c r="G832" s="67">
        <f t="shared" si="958"/>
        <v>0</v>
      </c>
      <c r="H832" s="49"/>
      <c r="I832" s="67">
        <f t="shared" si="959"/>
        <v>0</v>
      </c>
      <c r="J832" s="66">
        <f>IF(ISBLANK($B832),0,VLOOKUP($B832,Listen!$A$2:$C$44,2,FALSE))</f>
        <v>0</v>
      </c>
      <c r="K832" s="66">
        <f>IF(ISBLANK($B832),0,VLOOKUP($B832,Listen!$A$2:$C$44,3,FALSE))</f>
        <v>0</v>
      </c>
      <c r="L832" s="54">
        <f t="shared" si="960"/>
        <v>0</v>
      </c>
      <c r="M832" s="54">
        <f t="shared" si="978"/>
        <v>0</v>
      </c>
      <c r="N832" s="54">
        <f t="shared" si="979"/>
        <v>0</v>
      </c>
      <c r="O832" s="54">
        <f t="shared" ref="O832" si="1024">N832</f>
        <v>0</v>
      </c>
      <c r="P832" s="54">
        <f t="shared" si="1013"/>
        <v>0</v>
      </c>
      <c r="Q832" s="54">
        <f t="shared" si="962"/>
        <v>0</v>
      </c>
      <c r="R832" s="54">
        <f t="shared" si="963"/>
        <v>0</v>
      </c>
      <c r="S832" s="65">
        <f t="shared" si="995"/>
        <v>0</v>
      </c>
      <c r="T832" s="65">
        <f>IF(C832=A_Stammdaten!$B$9,$I832-D_SAV!$U832,HLOOKUP(A_Stammdaten!$B$9-1,$V$4:$AB$2004,ROW(C832)-3,FALSE)-$U832)</f>
        <v>0</v>
      </c>
      <c r="U832" s="65">
        <f>HLOOKUP(A_Stammdaten!$B$9,$V$4:$AB$2004,ROW(C832)-3,FALSE)</f>
        <v>0</v>
      </c>
      <c r="V832" s="65">
        <f t="shared" si="951"/>
        <v>0</v>
      </c>
      <c r="W832" s="65">
        <f t="shared" si="952"/>
        <v>0</v>
      </c>
      <c r="X832" s="65">
        <f t="shared" si="953"/>
        <v>0</v>
      </c>
      <c r="Y832" s="65">
        <f t="shared" si="954"/>
        <v>0</v>
      </c>
      <c r="Z832" s="65">
        <f t="shared" si="955"/>
        <v>0</v>
      </c>
      <c r="AA832" s="65">
        <f t="shared" si="956"/>
        <v>0</v>
      </c>
      <c r="AB832" s="65">
        <f t="shared" si="957"/>
        <v>0</v>
      </c>
    </row>
    <row r="833" spans="1:28" x14ac:dyDescent="0.25">
      <c r="A833" s="61"/>
      <c r="B833" s="49"/>
      <c r="C833" s="53"/>
      <c r="D833" s="51"/>
      <c r="E833" s="51"/>
      <c r="F833" s="51"/>
      <c r="G833" s="67">
        <f t="shared" si="958"/>
        <v>0</v>
      </c>
      <c r="H833" s="49"/>
      <c r="I833" s="67">
        <f t="shared" si="959"/>
        <v>0</v>
      </c>
      <c r="J833" s="66">
        <f>IF(ISBLANK($B833),0,VLOOKUP($B833,Listen!$A$2:$C$44,2,FALSE))</f>
        <v>0</v>
      </c>
      <c r="K833" s="66">
        <f>IF(ISBLANK($B833),0,VLOOKUP($B833,Listen!$A$2:$C$44,3,FALSE))</f>
        <v>0</v>
      </c>
      <c r="L833" s="54">
        <f t="shared" si="960"/>
        <v>0</v>
      </c>
      <c r="M833" s="54">
        <f t="shared" si="978"/>
        <v>0</v>
      </c>
      <c r="N833" s="54">
        <f t="shared" si="979"/>
        <v>0</v>
      </c>
      <c r="O833" s="54">
        <f t="shared" ref="O833" si="1025">N833</f>
        <v>0</v>
      </c>
      <c r="P833" s="54">
        <f t="shared" si="1013"/>
        <v>0</v>
      </c>
      <c r="Q833" s="54">
        <f t="shared" si="962"/>
        <v>0</v>
      </c>
      <c r="R833" s="54">
        <f t="shared" si="963"/>
        <v>0</v>
      </c>
      <c r="S833" s="65">
        <f t="shared" si="995"/>
        <v>0</v>
      </c>
      <c r="T833" s="65">
        <f>IF(C833=A_Stammdaten!$B$9,$I833-D_SAV!$U833,HLOOKUP(A_Stammdaten!$B$9-1,$V$4:$AB$2004,ROW(C833)-3,FALSE)-$U833)</f>
        <v>0</v>
      </c>
      <c r="U833" s="65">
        <f>HLOOKUP(A_Stammdaten!$B$9,$V$4:$AB$2004,ROW(C833)-3,FALSE)</f>
        <v>0</v>
      </c>
      <c r="V833" s="65">
        <f t="shared" si="951"/>
        <v>0</v>
      </c>
      <c r="W833" s="65">
        <f t="shared" si="952"/>
        <v>0</v>
      </c>
      <c r="X833" s="65">
        <f t="shared" si="953"/>
        <v>0</v>
      </c>
      <c r="Y833" s="65">
        <f t="shared" si="954"/>
        <v>0</v>
      </c>
      <c r="Z833" s="65">
        <f t="shared" si="955"/>
        <v>0</v>
      </c>
      <c r="AA833" s="65">
        <f t="shared" si="956"/>
        <v>0</v>
      </c>
      <c r="AB833" s="65">
        <f t="shared" si="957"/>
        <v>0</v>
      </c>
    </row>
    <row r="834" spans="1:28" x14ac:dyDescent="0.25">
      <c r="A834" s="61"/>
      <c r="B834" s="49"/>
      <c r="C834" s="53"/>
      <c r="D834" s="51"/>
      <c r="E834" s="51"/>
      <c r="F834" s="51"/>
      <c r="G834" s="67">
        <f t="shared" si="958"/>
        <v>0</v>
      </c>
      <c r="H834" s="49"/>
      <c r="I834" s="67">
        <f t="shared" si="959"/>
        <v>0</v>
      </c>
      <c r="J834" s="66">
        <f>IF(ISBLANK($B834),0,VLOOKUP($B834,Listen!$A$2:$C$44,2,FALSE))</f>
        <v>0</v>
      </c>
      <c r="K834" s="66">
        <f>IF(ISBLANK($B834),0,VLOOKUP($B834,Listen!$A$2:$C$44,3,FALSE))</f>
        <v>0</v>
      </c>
      <c r="L834" s="54">
        <f t="shared" si="960"/>
        <v>0</v>
      </c>
      <c r="M834" s="54">
        <f t="shared" si="978"/>
        <v>0</v>
      </c>
      <c r="N834" s="54">
        <f t="shared" si="979"/>
        <v>0</v>
      </c>
      <c r="O834" s="54">
        <f t="shared" ref="O834" si="1026">N834</f>
        <v>0</v>
      </c>
      <c r="P834" s="54">
        <f t="shared" si="1013"/>
        <v>0</v>
      </c>
      <c r="Q834" s="54">
        <f t="shared" si="962"/>
        <v>0</v>
      </c>
      <c r="R834" s="54">
        <f t="shared" si="963"/>
        <v>0</v>
      </c>
      <c r="S834" s="65">
        <f t="shared" si="995"/>
        <v>0</v>
      </c>
      <c r="T834" s="65">
        <f>IF(C834=A_Stammdaten!$B$9,$I834-D_SAV!$U834,HLOOKUP(A_Stammdaten!$B$9-1,$V$4:$AB$2004,ROW(C834)-3,FALSE)-$U834)</f>
        <v>0</v>
      </c>
      <c r="U834" s="65">
        <f>HLOOKUP(A_Stammdaten!$B$9,$V$4:$AB$2004,ROW(C834)-3,FALSE)</f>
        <v>0</v>
      </c>
      <c r="V834" s="65">
        <f t="shared" si="951"/>
        <v>0</v>
      </c>
      <c r="W834" s="65">
        <f t="shared" si="952"/>
        <v>0</v>
      </c>
      <c r="X834" s="65">
        <f t="shared" si="953"/>
        <v>0</v>
      </c>
      <c r="Y834" s="65">
        <f t="shared" si="954"/>
        <v>0</v>
      </c>
      <c r="Z834" s="65">
        <f t="shared" si="955"/>
        <v>0</v>
      </c>
      <c r="AA834" s="65">
        <f t="shared" si="956"/>
        <v>0</v>
      </c>
      <c r="AB834" s="65">
        <f t="shared" si="957"/>
        <v>0</v>
      </c>
    </row>
    <row r="835" spans="1:28" x14ac:dyDescent="0.25">
      <c r="A835" s="61"/>
      <c r="B835" s="49"/>
      <c r="C835" s="53"/>
      <c r="D835" s="51"/>
      <c r="E835" s="51"/>
      <c r="F835" s="51"/>
      <c r="G835" s="67">
        <f t="shared" si="958"/>
        <v>0</v>
      </c>
      <c r="H835" s="49"/>
      <c r="I835" s="67">
        <f t="shared" si="959"/>
        <v>0</v>
      </c>
      <c r="J835" s="66">
        <f>IF(ISBLANK($B835),0,VLOOKUP($B835,Listen!$A$2:$C$44,2,FALSE))</f>
        <v>0</v>
      </c>
      <c r="K835" s="66">
        <f>IF(ISBLANK($B835),0,VLOOKUP($B835,Listen!$A$2:$C$44,3,FALSE))</f>
        <v>0</v>
      </c>
      <c r="L835" s="54">
        <f t="shared" si="960"/>
        <v>0</v>
      </c>
      <c r="M835" s="54">
        <f t="shared" si="978"/>
        <v>0</v>
      </c>
      <c r="N835" s="54">
        <f t="shared" si="979"/>
        <v>0</v>
      </c>
      <c r="O835" s="54">
        <f t="shared" ref="O835" si="1027">N835</f>
        <v>0</v>
      </c>
      <c r="P835" s="54">
        <f t="shared" si="1013"/>
        <v>0</v>
      </c>
      <c r="Q835" s="54">
        <f t="shared" si="962"/>
        <v>0</v>
      </c>
      <c r="R835" s="54">
        <f t="shared" si="963"/>
        <v>0</v>
      </c>
      <c r="S835" s="65">
        <f t="shared" si="995"/>
        <v>0</v>
      </c>
      <c r="T835" s="65">
        <f>IF(C835=A_Stammdaten!$B$9,$I835-D_SAV!$U835,HLOOKUP(A_Stammdaten!$B$9-1,$V$4:$AB$2004,ROW(C835)-3,FALSE)-$U835)</f>
        <v>0</v>
      </c>
      <c r="U835" s="65">
        <f>HLOOKUP(A_Stammdaten!$B$9,$V$4:$AB$2004,ROW(C835)-3,FALSE)</f>
        <v>0</v>
      </c>
      <c r="V835" s="65">
        <f t="shared" si="951"/>
        <v>0</v>
      </c>
      <c r="W835" s="65">
        <f t="shared" si="952"/>
        <v>0</v>
      </c>
      <c r="X835" s="65">
        <f t="shared" si="953"/>
        <v>0</v>
      </c>
      <c r="Y835" s="65">
        <f t="shared" si="954"/>
        <v>0</v>
      </c>
      <c r="Z835" s="65">
        <f t="shared" si="955"/>
        <v>0</v>
      </c>
      <c r="AA835" s="65">
        <f t="shared" si="956"/>
        <v>0</v>
      </c>
      <c r="AB835" s="65">
        <f t="shared" si="957"/>
        <v>0</v>
      </c>
    </row>
    <row r="836" spans="1:28" x14ac:dyDescent="0.25">
      <c r="A836" s="61"/>
      <c r="B836" s="49"/>
      <c r="C836" s="53"/>
      <c r="D836" s="51"/>
      <c r="E836" s="51"/>
      <c r="F836" s="51"/>
      <c r="G836" s="67">
        <f t="shared" si="958"/>
        <v>0</v>
      </c>
      <c r="H836" s="49"/>
      <c r="I836" s="67">
        <f t="shared" si="959"/>
        <v>0</v>
      </c>
      <c r="J836" s="66">
        <f>IF(ISBLANK($B836),0,VLOOKUP($B836,Listen!$A$2:$C$44,2,FALSE))</f>
        <v>0</v>
      </c>
      <c r="K836" s="66">
        <f>IF(ISBLANK($B836),0,VLOOKUP($B836,Listen!$A$2:$C$44,3,FALSE))</f>
        <v>0</v>
      </c>
      <c r="L836" s="54">
        <f t="shared" si="960"/>
        <v>0</v>
      </c>
      <c r="M836" s="54">
        <f t="shared" si="978"/>
        <v>0</v>
      </c>
      <c r="N836" s="54">
        <f t="shared" si="979"/>
        <v>0</v>
      </c>
      <c r="O836" s="54">
        <f t="shared" ref="O836" si="1028">N836</f>
        <v>0</v>
      </c>
      <c r="P836" s="54">
        <f t="shared" si="1013"/>
        <v>0</v>
      </c>
      <c r="Q836" s="54">
        <f t="shared" si="962"/>
        <v>0</v>
      </c>
      <c r="R836" s="54">
        <f t="shared" si="963"/>
        <v>0</v>
      </c>
      <c r="S836" s="65">
        <f t="shared" si="995"/>
        <v>0</v>
      </c>
      <c r="T836" s="65">
        <f>IF(C836=A_Stammdaten!$B$9,$I836-D_SAV!$U836,HLOOKUP(A_Stammdaten!$B$9-1,$V$4:$AB$2004,ROW(C836)-3,FALSE)-$U836)</f>
        <v>0</v>
      </c>
      <c r="U836" s="65">
        <f>HLOOKUP(A_Stammdaten!$B$9,$V$4:$AB$2004,ROW(C836)-3,FALSE)</f>
        <v>0</v>
      </c>
      <c r="V836" s="65">
        <f t="shared" si="951"/>
        <v>0</v>
      </c>
      <c r="W836" s="65">
        <f t="shared" si="952"/>
        <v>0</v>
      </c>
      <c r="X836" s="65">
        <f t="shared" si="953"/>
        <v>0</v>
      </c>
      <c r="Y836" s="65">
        <f t="shared" si="954"/>
        <v>0</v>
      </c>
      <c r="Z836" s="65">
        <f t="shared" si="955"/>
        <v>0</v>
      </c>
      <c r="AA836" s="65">
        <f t="shared" si="956"/>
        <v>0</v>
      </c>
      <c r="AB836" s="65">
        <f t="shared" si="957"/>
        <v>0</v>
      </c>
    </row>
    <row r="837" spans="1:28" x14ac:dyDescent="0.25">
      <c r="A837" s="61"/>
      <c r="B837" s="49"/>
      <c r="C837" s="53"/>
      <c r="D837" s="51"/>
      <c r="E837" s="51"/>
      <c r="F837" s="51"/>
      <c r="G837" s="67">
        <f t="shared" si="958"/>
        <v>0</v>
      </c>
      <c r="H837" s="49"/>
      <c r="I837" s="67">
        <f t="shared" si="959"/>
        <v>0</v>
      </c>
      <c r="J837" s="66">
        <f>IF(ISBLANK($B837),0,VLOOKUP($B837,Listen!$A$2:$C$44,2,FALSE))</f>
        <v>0</v>
      </c>
      <c r="K837" s="66">
        <f>IF(ISBLANK($B837),0,VLOOKUP($B837,Listen!$A$2:$C$44,3,FALSE))</f>
        <v>0</v>
      </c>
      <c r="L837" s="54">
        <f t="shared" si="960"/>
        <v>0</v>
      </c>
      <c r="M837" s="54">
        <f t="shared" si="978"/>
        <v>0</v>
      </c>
      <c r="N837" s="54">
        <f t="shared" si="979"/>
        <v>0</v>
      </c>
      <c r="O837" s="54">
        <f t="shared" ref="O837:P852" si="1029">N837</f>
        <v>0</v>
      </c>
      <c r="P837" s="54">
        <f t="shared" si="1029"/>
        <v>0</v>
      </c>
      <c r="Q837" s="54">
        <f t="shared" si="962"/>
        <v>0</v>
      </c>
      <c r="R837" s="54">
        <f t="shared" si="963"/>
        <v>0</v>
      </c>
      <c r="S837" s="65">
        <f t="shared" si="995"/>
        <v>0</v>
      </c>
      <c r="T837" s="65">
        <f>IF(C837=A_Stammdaten!$B$9,$I837-D_SAV!$U837,HLOOKUP(A_Stammdaten!$B$9-1,$V$4:$AB$2004,ROW(C837)-3,FALSE)-$U837)</f>
        <v>0</v>
      </c>
      <c r="U837" s="65">
        <f>HLOOKUP(A_Stammdaten!$B$9,$V$4:$AB$2004,ROW(C837)-3,FALSE)</f>
        <v>0</v>
      </c>
      <c r="V837" s="65">
        <f t="shared" ref="V837:V900" si="1030">IF(OR($C837=0,$I837=0),0,IF($C837&lt;=V$4,$I837-$I837/L837*(V$4-$C837+1),0))</f>
        <v>0</v>
      </c>
      <c r="W837" s="65">
        <f t="shared" ref="W837:W900" si="1031">IF(OR($C837=0,$I837=0,M837-(W$4-$C837)=0),0,IF($C837&lt;W$4,V837-V837/(M837-(W$4-$C837)),IF($C837=W$4,$I837-$I837/M837,0)))</f>
        <v>0</v>
      </c>
      <c r="X837" s="65">
        <f t="shared" ref="X837:X900" si="1032">IF(OR($C837=0,$I837=0,N837-(X$4-$C837)=0),0,IF($C837&lt;X$4,W837-W837/(N837-(X$4-$C837)),IF($C837=X$4,$I837-$I837/N837,0)))</f>
        <v>0</v>
      </c>
      <c r="Y837" s="65">
        <f t="shared" ref="Y837:Y900" si="1033">IF(OR($C837=0,$I837=0,O837-(Y$4-$C837)=0),0,IF($C837&lt;Y$4,X837-X837/(O837-(Y$4-$C837)),IF($C837=Y$4,$I837-$I837/O837,0)))</f>
        <v>0</v>
      </c>
      <c r="Z837" s="65">
        <f t="shared" ref="Z837:Z900" si="1034">IF(OR($C837=0,$I837=0,P837-(Z$4-$C837)=0),0,IF($C837&lt;Z$4,Y837-Y837/(P837-(Z$4-$C837)),IF($C837=Z$4,$I837-$I837/P837,0)))</f>
        <v>0</v>
      </c>
      <c r="AA837" s="65">
        <f t="shared" ref="AA837:AA900" si="1035">IF(OR($C837=0,$I837=0,Q837-(AA$4-$C837)=0),0,IF($C837&lt;AA$4,Z837-Z837/(Q837-(AA$4-$C837)),IF($C837=AA$4,$I837-$I837/Q837,0)))</f>
        <v>0</v>
      </c>
      <c r="AB837" s="65">
        <f t="shared" ref="AB837:AB900" si="1036">IF(OR($C837=0,$I837=0,R837-(AB$4-$C837)=0),0,IF($C837&lt;AB$4,AA837-AA837/(R837-(AB$4-$C837)),IF($C837=AB$4,$I837-$I837/R837,0)))</f>
        <v>0</v>
      </c>
    </row>
    <row r="838" spans="1:28" x14ac:dyDescent="0.25">
      <c r="A838" s="61"/>
      <c r="B838" s="49"/>
      <c r="C838" s="53"/>
      <c r="D838" s="51"/>
      <c r="E838" s="51"/>
      <c r="F838" s="51"/>
      <c r="G838" s="67">
        <f t="shared" ref="G838:G901" si="1037">D838+E838-F838</f>
        <v>0</v>
      </c>
      <c r="H838" s="49"/>
      <c r="I838" s="67">
        <f t="shared" ref="I838:I901" si="1038">G838-H838</f>
        <v>0</v>
      </c>
      <c r="J838" s="66">
        <f>IF(ISBLANK($B838),0,VLOOKUP($B838,Listen!$A$2:$C$44,2,FALSE))</f>
        <v>0</v>
      </c>
      <c r="K838" s="66">
        <f>IF(ISBLANK($B838),0,VLOOKUP($B838,Listen!$A$2:$C$44,3,FALSE))</f>
        <v>0</v>
      </c>
      <c r="L838" s="54">
        <f t="shared" ref="L838:L901" si="1039">$J838</f>
        <v>0</v>
      </c>
      <c r="M838" s="54">
        <f t="shared" si="978"/>
        <v>0</v>
      </c>
      <c r="N838" s="54">
        <f t="shared" si="979"/>
        <v>0</v>
      </c>
      <c r="O838" s="54">
        <f t="shared" ref="O838" si="1040">N838</f>
        <v>0</v>
      </c>
      <c r="P838" s="54">
        <f t="shared" si="1029"/>
        <v>0</v>
      </c>
      <c r="Q838" s="54">
        <f t="shared" ref="Q838:Q901" si="1041">P838</f>
        <v>0</v>
      </c>
      <c r="R838" s="54">
        <f t="shared" ref="R838:R901" si="1042">Q838</f>
        <v>0</v>
      </c>
      <c r="S838" s="65">
        <f t="shared" si="995"/>
        <v>0</v>
      </c>
      <c r="T838" s="65">
        <f>IF(C838=A_Stammdaten!$B$9,$I838-D_SAV!$U838,HLOOKUP(A_Stammdaten!$B$9-1,$V$4:$AB$2004,ROW(C838)-3,FALSE)-$U838)</f>
        <v>0</v>
      </c>
      <c r="U838" s="65">
        <f>HLOOKUP(A_Stammdaten!$B$9,$V$4:$AB$2004,ROW(C838)-3,FALSE)</f>
        <v>0</v>
      </c>
      <c r="V838" s="65">
        <f t="shared" si="1030"/>
        <v>0</v>
      </c>
      <c r="W838" s="65">
        <f t="shared" si="1031"/>
        <v>0</v>
      </c>
      <c r="X838" s="65">
        <f t="shared" si="1032"/>
        <v>0</v>
      </c>
      <c r="Y838" s="65">
        <f t="shared" si="1033"/>
        <v>0</v>
      </c>
      <c r="Z838" s="65">
        <f t="shared" si="1034"/>
        <v>0</v>
      </c>
      <c r="AA838" s="65">
        <f t="shared" si="1035"/>
        <v>0</v>
      </c>
      <c r="AB838" s="65">
        <f t="shared" si="1036"/>
        <v>0</v>
      </c>
    </row>
    <row r="839" spans="1:28" x14ac:dyDescent="0.25">
      <c r="A839" s="61"/>
      <c r="B839" s="49"/>
      <c r="C839" s="53"/>
      <c r="D839" s="51"/>
      <c r="E839" s="51"/>
      <c r="F839" s="51"/>
      <c r="G839" s="67">
        <f t="shared" si="1037"/>
        <v>0</v>
      </c>
      <c r="H839" s="49"/>
      <c r="I839" s="67">
        <f t="shared" si="1038"/>
        <v>0</v>
      </c>
      <c r="J839" s="66">
        <f>IF(ISBLANK($B839),0,VLOOKUP($B839,Listen!$A$2:$C$44,2,FALSE))</f>
        <v>0</v>
      </c>
      <c r="K839" s="66">
        <f>IF(ISBLANK($B839),0,VLOOKUP($B839,Listen!$A$2:$C$44,3,FALSE))</f>
        <v>0</v>
      </c>
      <c r="L839" s="54">
        <f t="shared" si="1039"/>
        <v>0</v>
      </c>
      <c r="M839" s="54">
        <f t="shared" si="978"/>
        <v>0</v>
      </c>
      <c r="N839" s="54">
        <f t="shared" si="979"/>
        <v>0</v>
      </c>
      <c r="O839" s="54">
        <f t="shared" ref="O839" si="1043">N839</f>
        <v>0</v>
      </c>
      <c r="P839" s="54">
        <f t="shared" si="1029"/>
        <v>0</v>
      </c>
      <c r="Q839" s="54">
        <f t="shared" si="1041"/>
        <v>0</v>
      </c>
      <c r="R839" s="54">
        <f t="shared" si="1042"/>
        <v>0</v>
      </c>
      <c r="S839" s="65">
        <f t="shared" si="995"/>
        <v>0</v>
      </c>
      <c r="T839" s="65">
        <f>IF(C839=A_Stammdaten!$B$9,$I839-D_SAV!$U839,HLOOKUP(A_Stammdaten!$B$9-1,$V$4:$AB$2004,ROW(C839)-3,FALSE)-$U839)</f>
        <v>0</v>
      </c>
      <c r="U839" s="65">
        <f>HLOOKUP(A_Stammdaten!$B$9,$V$4:$AB$2004,ROW(C839)-3,FALSE)</f>
        <v>0</v>
      </c>
      <c r="V839" s="65">
        <f t="shared" si="1030"/>
        <v>0</v>
      </c>
      <c r="W839" s="65">
        <f t="shared" si="1031"/>
        <v>0</v>
      </c>
      <c r="X839" s="65">
        <f t="shared" si="1032"/>
        <v>0</v>
      </c>
      <c r="Y839" s="65">
        <f t="shared" si="1033"/>
        <v>0</v>
      </c>
      <c r="Z839" s="65">
        <f t="shared" si="1034"/>
        <v>0</v>
      </c>
      <c r="AA839" s="65">
        <f t="shared" si="1035"/>
        <v>0</v>
      </c>
      <c r="AB839" s="65">
        <f t="shared" si="1036"/>
        <v>0</v>
      </c>
    </row>
    <row r="840" spans="1:28" x14ac:dyDescent="0.25">
      <c r="A840" s="61"/>
      <c r="B840" s="49"/>
      <c r="C840" s="53"/>
      <c r="D840" s="51"/>
      <c r="E840" s="51"/>
      <c r="F840" s="51"/>
      <c r="G840" s="67">
        <f t="shared" si="1037"/>
        <v>0</v>
      </c>
      <c r="H840" s="49"/>
      <c r="I840" s="67">
        <f t="shared" si="1038"/>
        <v>0</v>
      </c>
      <c r="J840" s="66">
        <f>IF(ISBLANK($B840),0,VLOOKUP($B840,Listen!$A$2:$C$44,2,FALSE))</f>
        <v>0</v>
      </c>
      <c r="K840" s="66">
        <f>IF(ISBLANK($B840),0,VLOOKUP($B840,Listen!$A$2:$C$44,3,FALSE))</f>
        <v>0</v>
      </c>
      <c r="L840" s="54">
        <f t="shared" si="1039"/>
        <v>0</v>
      </c>
      <c r="M840" s="54">
        <f t="shared" si="978"/>
        <v>0</v>
      </c>
      <c r="N840" s="54">
        <f t="shared" si="979"/>
        <v>0</v>
      </c>
      <c r="O840" s="54">
        <f t="shared" ref="O840" si="1044">N840</f>
        <v>0</v>
      </c>
      <c r="P840" s="54">
        <f t="shared" si="1029"/>
        <v>0</v>
      </c>
      <c r="Q840" s="54">
        <f t="shared" si="1041"/>
        <v>0</v>
      </c>
      <c r="R840" s="54">
        <f t="shared" si="1042"/>
        <v>0</v>
      </c>
      <c r="S840" s="65">
        <f t="shared" si="995"/>
        <v>0</v>
      </c>
      <c r="T840" s="65">
        <f>IF(C840=A_Stammdaten!$B$9,$I840-D_SAV!$U840,HLOOKUP(A_Stammdaten!$B$9-1,$V$4:$AB$2004,ROW(C840)-3,FALSE)-$U840)</f>
        <v>0</v>
      </c>
      <c r="U840" s="65">
        <f>HLOOKUP(A_Stammdaten!$B$9,$V$4:$AB$2004,ROW(C840)-3,FALSE)</f>
        <v>0</v>
      </c>
      <c r="V840" s="65">
        <f t="shared" si="1030"/>
        <v>0</v>
      </c>
      <c r="W840" s="65">
        <f t="shared" si="1031"/>
        <v>0</v>
      </c>
      <c r="X840" s="65">
        <f t="shared" si="1032"/>
        <v>0</v>
      </c>
      <c r="Y840" s="65">
        <f t="shared" si="1033"/>
        <v>0</v>
      </c>
      <c r="Z840" s="65">
        <f t="shared" si="1034"/>
        <v>0</v>
      </c>
      <c r="AA840" s="65">
        <f t="shared" si="1035"/>
        <v>0</v>
      </c>
      <c r="AB840" s="65">
        <f t="shared" si="1036"/>
        <v>0</v>
      </c>
    </row>
    <row r="841" spans="1:28" x14ac:dyDescent="0.25">
      <c r="A841" s="61"/>
      <c r="B841" s="49"/>
      <c r="C841" s="53"/>
      <c r="D841" s="51"/>
      <c r="E841" s="51"/>
      <c r="F841" s="51"/>
      <c r="G841" s="67">
        <f t="shared" si="1037"/>
        <v>0</v>
      </c>
      <c r="H841" s="49"/>
      <c r="I841" s="67">
        <f t="shared" si="1038"/>
        <v>0</v>
      </c>
      <c r="J841" s="66">
        <f>IF(ISBLANK($B841),0,VLOOKUP($B841,Listen!$A$2:$C$44,2,FALSE))</f>
        <v>0</v>
      </c>
      <c r="K841" s="66">
        <f>IF(ISBLANK($B841),0,VLOOKUP($B841,Listen!$A$2:$C$44,3,FALSE))</f>
        <v>0</v>
      </c>
      <c r="L841" s="54">
        <f t="shared" si="1039"/>
        <v>0</v>
      </c>
      <c r="M841" s="54">
        <f t="shared" si="978"/>
        <v>0</v>
      </c>
      <c r="N841" s="54">
        <f t="shared" si="979"/>
        <v>0</v>
      </c>
      <c r="O841" s="54">
        <f t="shared" ref="O841" si="1045">N841</f>
        <v>0</v>
      </c>
      <c r="P841" s="54">
        <f t="shared" si="1029"/>
        <v>0</v>
      </c>
      <c r="Q841" s="54">
        <f t="shared" si="1041"/>
        <v>0</v>
      </c>
      <c r="R841" s="54">
        <f t="shared" si="1042"/>
        <v>0</v>
      </c>
      <c r="S841" s="65">
        <f t="shared" si="995"/>
        <v>0</v>
      </c>
      <c r="T841" s="65">
        <f>IF(C841=A_Stammdaten!$B$9,$I841-D_SAV!$U841,HLOOKUP(A_Stammdaten!$B$9-1,$V$4:$AB$2004,ROW(C841)-3,FALSE)-$U841)</f>
        <v>0</v>
      </c>
      <c r="U841" s="65">
        <f>HLOOKUP(A_Stammdaten!$B$9,$V$4:$AB$2004,ROW(C841)-3,FALSE)</f>
        <v>0</v>
      </c>
      <c r="V841" s="65">
        <f t="shared" si="1030"/>
        <v>0</v>
      </c>
      <c r="W841" s="65">
        <f t="shared" si="1031"/>
        <v>0</v>
      </c>
      <c r="X841" s="65">
        <f t="shared" si="1032"/>
        <v>0</v>
      </c>
      <c r="Y841" s="65">
        <f t="shared" si="1033"/>
        <v>0</v>
      </c>
      <c r="Z841" s="65">
        <f t="shared" si="1034"/>
        <v>0</v>
      </c>
      <c r="AA841" s="65">
        <f t="shared" si="1035"/>
        <v>0</v>
      </c>
      <c r="AB841" s="65">
        <f t="shared" si="1036"/>
        <v>0</v>
      </c>
    </row>
    <row r="842" spans="1:28" x14ac:dyDescent="0.25">
      <c r="A842" s="61"/>
      <c r="B842" s="49"/>
      <c r="C842" s="53"/>
      <c r="D842" s="51"/>
      <c r="E842" s="51"/>
      <c r="F842" s="51"/>
      <c r="G842" s="67">
        <f t="shared" si="1037"/>
        <v>0</v>
      </c>
      <c r="H842" s="49"/>
      <c r="I842" s="67">
        <f t="shared" si="1038"/>
        <v>0</v>
      </c>
      <c r="J842" s="66">
        <f>IF(ISBLANK($B842),0,VLOOKUP($B842,Listen!$A$2:$C$44,2,FALSE))</f>
        <v>0</v>
      </c>
      <c r="K842" s="66">
        <f>IF(ISBLANK($B842),0,VLOOKUP($B842,Listen!$A$2:$C$44,3,FALSE))</f>
        <v>0</v>
      </c>
      <c r="L842" s="54">
        <f t="shared" si="1039"/>
        <v>0</v>
      </c>
      <c r="M842" s="54">
        <f t="shared" si="978"/>
        <v>0</v>
      </c>
      <c r="N842" s="54">
        <f t="shared" si="979"/>
        <v>0</v>
      </c>
      <c r="O842" s="54">
        <f t="shared" ref="O842" si="1046">N842</f>
        <v>0</v>
      </c>
      <c r="P842" s="54">
        <f t="shared" si="1029"/>
        <v>0</v>
      </c>
      <c r="Q842" s="54">
        <f t="shared" si="1041"/>
        <v>0</v>
      </c>
      <c r="R842" s="54">
        <f t="shared" si="1042"/>
        <v>0</v>
      </c>
      <c r="S842" s="65">
        <f t="shared" si="995"/>
        <v>0</v>
      </c>
      <c r="T842" s="65">
        <f>IF(C842=A_Stammdaten!$B$9,$I842-D_SAV!$U842,HLOOKUP(A_Stammdaten!$B$9-1,$V$4:$AB$2004,ROW(C842)-3,FALSE)-$U842)</f>
        <v>0</v>
      </c>
      <c r="U842" s="65">
        <f>HLOOKUP(A_Stammdaten!$B$9,$V$4:$AB$2004,ROW(C842)-3,FALSE)</f>
        <v>0</v>
      </c>
      <c r="V842" s="65">
        <f t="shared" si="1030"/>
        <v>0</v>
      </c>
      <c r="W842" s="65">
        <f t="shared" si="1031"/>
        <v>0</v>
      </c>
      <c r="X842" s="65">
        <f t="shared" si="1032"/>
        <v>0</v>
      </c>
      <c r="Y842" s="65">
        <f t="shared" si="1033"/>
        <v>0</v>
      </c>
      <c r="Z842" s="65">
        <f t="shared" si="1034"/>
        <v>0</v>
      </c>
      <c r="AA842" s="65">
        <f t="shared" si="1035"/>
        <v>0</v>
      </c>
      <c r="AB842" s="65">
        <f t="shared" si="1036"/>
        <v>0</v>
      </c>
    </row>
    <row r="843" spans="1:28" x14ac:dyDescent="0.25">
      <c r="A843" s="61"/>
      <c r="B843" s="49"/>
      <c r="C843" s="53"/>
      <c r="D843" s="51"/>
      <c r="E843" s="51"/>
      <c r="F843" s="51"/>
      <c r="G843" s="67">
        <f t="shared" si="1037"/>
        <v>0</v>
      </c>
      <c r="H843" s="49"/>
      <c r="I843" s="67">
        <f t="shared" si="1038"/>
        <v>0</v>
      </c>
      <c r="J843" s="66">
        <f>IF(ISBLANK($B843),0,VLOOKUP($B843,Listen!$A$2:$C$44,2,FALSE))</f>
        <v>0</v>
      </c>
      <c r="K843" s="66">
        <f>IF(ISBLANK($B843),0,VLOOKUP($B843,Listen!$A$2:$C$44,3,FALSE))</f>
        <v>0</v>
      </c>
      <c r="L843" s="54">
        <f t="shared" si="1039"/>
        <v>0</v>
      </c>
      <c r="M843" s="54">
        <f t="shared" si="978"/>
        <v>0</v>
      </c>
      <c r="N843" s="54">
        <f t="shared" si="979"/>
        <v>0</v>
      </c>
      <c r="O843" s="54">
        <f t="shared" ref="O843" si="1047">N843</f>
        <v>0</v>
      </c>
      <c r="P843" s="54">
        <f t="shared" si="1029"/>
        <v>0</v>
      </c>
      <c r="Q843" s="54">
        <f t="shared" si="1041"/>
        <v>0</v>
      </c>
      <c r="R843" s="54">
        <f t="shared" si="1042"/>
        <v>0</v>
      </c>
      <c r="S843" s="65">
        <f t="shared" si="995"/>
        <v>0</v>
      </c>
      <c r="T843" s="65">
        <f>IF(C843=A_Stammdaten!$B$9,$I843-D_SAV!$U843,HLOOKUP(A_Stammdaten!$B$9-1,$V$4:$AB$2004,ROW(C843)-3,FALSE)-$U843)</f>
        <v>0</v>
      </c>
      <c r="U843" s="65">
        <f>HLOOKUP(A_Stammdaten!$B$9,$V$4:$AB$2004,ROW(C843)-3,FALSE)</f>
        <v>0</v>
      </c>
      <c r="V843" s="65">
        <f t="shared" si="1030"/>
        <v>0</v>
      </c>
      <c r="W843" s="65">
        <f t="shared" si="1031"/>
        <v>0</v>
      </c>
      <c r="X843" s="65">
        <f t="shared" si="1032"/>
        <v>0</v>
      </c>
      <c r="Y843" s="65">
        <f t="shared" si="1033"/>
        <v>0</v>
      </c>
      <c r="Z843" s="65">
        <f t="shared" si="1034"/>
        <v>0</v>
      </c>
      <c r="AA843" s="65">
        <f t="shared" si="1035"/>
        <v>0</v>
      </c>
      <c r="AB843" s="65">
        <f t="shared" si="1036"/>
        <v>0</v>
      </c>
    </row>
    <row r="844" spans="1:28" x14ac:dyDescent="0.25">
      <c r="A844" s="61"/>
      <c r="B844" s="49"/>
      <c r="C844" s="53"/>
      <c r="D844" s="51"/>
      <c r="E844" s="51"/>
      <c r="F844" s="51"/>
      <c r="G844" s="67">
        <f t="shared" si="1037"/>
        <v>0</v>
      </c>
      <c r="H844" s="49"/>
      <c r="I844" s="67">
        <f t="shared" si="1038"/>
        <v>0</v>
      </c>
      <c r="J844" s="66">
        <f>IF(ISBLANK($B844),0,VLOOKUP($B844,Listen!$A$2:$C$44,2,FALSE))</f>
        <v>0</v>
      </c>
      <c r="K844" s="66">
        <f>IF(ISBLANK($B844),0,VLOOKUP($B844,Listen!$A$2:$C$44,3,FALSE))</f>
        <v>0</v>
      </c>
      <c r="L844" s="54">
        <f t="shared" si="1039"/>
        <v>0</v>
      </c>
      <c r="M844" s="54">
        <f t="shared" si="978"/>
        <v>0</v>
      </c>
      <c r="N844" s="54">
        <f t="shared" si="979"/>
        <v>0</v>
      </c>
      <c r="O844" s="54">
        <f t="shared" ref="O844" si="1048">N844</f>
        <v>0</v>
      </c>
      <c r="P844" s="54">
        <f t="shared" si="1029"/>
        <v>0</v>
      </c>
      <c r="Q844" s="54">
        <f t="shared" si="1041"/>
        <v>0</v>
      </c>
      <c r="R844" s="54">
        <f t="shared" si="1042"/>
        <v>0</v>
      </c>
      <c r="S844" s="65">
        <f t="shared" si="995"/>
        <v>0</v>
      </c>
      <c r="T844" s="65">
        <f>IF(C844=A_Stammdaten!$B$9,$I844-D_SAV!$U844,HLOOKUP(A_Stammdaten!$B$9-1,$V$4:$AB$2004,ROW(C844)-3,FALSE)-$U844)</f>
        <v>0</v>
      </c>
      <c r="U844" s="65">
        <f>HLOOKUP(A_Stammdaten!$B$9,$V$4:$AB$2004,ROW(C844)-3,FALSE)</f>
        <v>0</v>
      </c>
      <c r="V844" s="65">
        <f t="shared" si="1030"/>
        <v>0</v>
      </c>
      <c r="W844" s="65">
        <f t="shared" si="1031"/>
        <v>0</v>
      </c>
      <c r="X844" s="65">
        <f t="shared" si="1032"/>
        <v>0</v>
      </c>
      <c r="Y844" s="65">
        <f t="shared" si="1033"/>
        <v>0</v>
      </c>
      <c r="Z844" s="65">
        <f t="shared" si="1034"/>
        <v>0</v>
      </c>
      <c r="AA844" s="65">
        <f t="shared" si="1035"/>
        <v>0</v>
      </c>
      <c r="AB844" s="65">
        <f t="shared" si="1036"/>
        <v>0</v>
      </c>
    </row>
    <row r="845" spans="1:28" x14ac:dyDescent="0.25">
      <c r="A845" s="61"/>
      <c r="B845" s="49"/>
      <c r="C845" s="53"/>
      <c r="D845" s="51"/>
      <c r="E845" s="51"/>
      <c r="F845" s="51"/>
      <c r="G845" s="67">
        <f t="shared" si="1037"/>
        <v>0</v>
      </c>
      <c r="H845" s="49"/>
      <c r="I845" s="67">
        <f t="shared" si="1038"/>
        <v>0</v>
      </c>
      <c r="J845" s="66">
        <f>IF(ISBLANK($B845),0,VLOOKUP($B845,Listen!$A$2:$C$44,2,FALSE))</f>
        <v>0</v>
      </c>
      <c r="K845" s="66">
        <f>IF(ISBLANK($B845),0,VLOOKUP($B845,Listen!$A$2:$C$44,3,FALSE))</f>
        <v>0</v>
      </c>
      <c r="L845" s="54">
        <f t="shared" si="1039"/>
        <v>0</v>
      </c>
      <c r="M845" s="54">
        <f t="shared" si="978"/>
        <v>0</v>
      </c>
      <c r="N845" s="54">
        <f t="shared" si="979"/>
        <v>0</v>
      </c>
      <c r="O845" s="54">
        <f t="shared" ref="O845" si="1049">N845</f>
        <v>0</v>
      </c>
      <c r="P845" s="54">
        <f t="shared" si="1029"/>
        <v>0</v>
      </c>
      <c r="Q845" s="54">
        <f t="shared" si="1041"/>
        <v>0</v>
      </c>
      <c r="R845" s="54">
        <f t="shared" si="1042"/>
        <v>0</v>
      </c>
      <c r="S845" s="65">
        <f t="shared" si="995"/>
        <v>0</v>
      </c>
      <c r="T845" s="65">
        <f>IF(C845=A_Stammdaten!$B$9,$I845-D_SAV!$U845,HLOOKUP(A_Stammdaten!$B$9-1,$V$4:$AB$2004,ROW(C845)-3,FALSE)-$U845)</f>
        <v>0</v>
      </c>
      <c r="U845" s="65">
        <f>HLOOKUP(A_Stammdaten!$B$9,$V$4:$AB$2004,ROW(C845)-3,FALSE)</f>
        <v>0</v>
      </c>
      <c r="V845" s="65">
        <f t="shared" si="1030"/>
        <v>0</v>
      </c>
      <c r="W845" s="65">
        <f t="shared" si="1031"/>
        <v>0</v>
      </c>
      <c r="X845" s="65">
        <f t="shared" si="1032"/>
        <v>0</v>
      </c>
      <c r="Y845" s="65">
        <f t="shared" si="1033"/>
        <v>0</v>
      </c>
      <c r="Z845" s="65">
        <f t="shared" si="1034"/>
        <v>0</v>
      </c>
      <c r="AA845" s="65">
        <f t="shared" si="1035"/>
        <v>0</v>
      </c>
      <c r="AB845" s="65">
        <f t="shared" si="1036"/>
        <v>0</v>
      </c>
    </row>
    <row r="846" spans="1:28" x14ac:dyDescent="0.25">
      <c r="A846" s="61"/>
      <c r="B846" s="49"/>
      <c r="C846" s="53"/>
      <c r="D846" s="51"/>
      <c r="E846" s="51"/>
      <c r="F846" s="51"/>
      <c r="G846" s="67">
        <f t="shared" si="1037"/>
        <v>0</v>
      </c>
      <c r="H846" s="49"/>
      <c r="I846" s="67">
        <f t="shared" si="1038"/>
        <v>0</v>
      </c>
      <c r="J846" s="66">
        <f>IF(ISBLANK($B846),0,VLOOKUP($B846,Listen!$A$2:$C$44,2,FALSE))</f>
        <v>0</v>
      </c>
      <c r="K846" s="66">
        <f>IF(ISBLANK($B846),0,VLOOKUP($B846,Listen!$A$2:$C$44,3,FALSE))</f>
        <v>0</v>
      </c>
      <c r="L846" s="54">
        <f t="shared" si="1039"/>
        <v>0</v>
      </c>
      <c r="M846" s="54">
        <f t="shared" si="978"/>
        <v>0</v>
      </c>
      <c r="N846" s="54">
        <f t="shared" si="979"/>
        <v>0</v>
      </c>
      <c r="O846" s="54">
        <f t="shared" ref="O846" si="1050">N846</f>
        <v>0</v>
      </c>
      <c r="P846" s="54">
        <f t="shared" si="1029"/>
        <v>0</v>
      </c>
      <c r="Q846" s="54">
        <f t="shared" si="1041"/>
        <v>0</v>
      </c>
      <c r="R846" s="54">
        <f t="shared" si="1042"/>
        <v>0</v>
      </c>
      <c r="S846" s="65">
        <f t="shared" si="995"/>
        <v>0</v>
      </c>
      <c r="T846" s="65">
        <f>IF(C846=A_Stammdaten!$B$9,$I846-D_SAV!$U846,HLOOKUP(A_Stammdaten!$B$9-1,$V$4:$AB$2004,ROW(C846)-3,FALSE)-$U846)</f>
        <v>0</v>
      </c>
      <c r="U846" s="65">
        <f>HLOOKUP(A_Stammdaten!$B$9,$V$4:$AB$2004,ROW(C846)-3,FALSE)</f>
        <v>0</v>
      </c>
      <c r="V846" s="65">
        <f t="shared" si="1030"/>
        <v>0</v>
      </c>
      <c r="W846" s="65">
        <f t="shared" si="1031"/>
        <v>0</v>
      </c>
      <c r="X846" s="65">
        <f t="shared" si="1032"/>
        <v>0</v>
      </c>
      <c r="Y846" s="65">
        <f t="shared" si="1033"/>
        <v>0</v>
      </c>
      <c r="Z846" s="65">
        <f t="shared" si="1034"/>
        <v>0</v>
      </c>
      <c r="AA846" s="65">
        <f t="shared" si="1035"/>
        <v>0</v>
      </c>
      <c r="AB846" s="65">
        <f t="shared" si="1036"/>
        <v>0</v>
      </c>
    </row>
    <row r="847" spans="1:28" x14ac:dyDescent="0.25">
      <c r="A847" s="61"/>
      <c r="B847" s="49"/>
      <c r="C847" s="53"/>
      <c r="D847" s="51"/>
      <c r="E847" s="51"/>
      <c r="F847" s="51"/>
      <c r="G847" s="67">
        <f t="shared" si="1037"/>
        <v>0</v>
      </c>
      <c r="H847" s="49"/>
      <c r="I847" s="67">
        <f t="shared" si="1038"/>
        <v>0</v>
      </c>
      <c r="J847" s="66">
        <f>IF(ISBLANK($B847),0,VLOOKUP($B847,Listen!$A$2:$C$44,2,FALSE))</f>
        <v>0</v>
      </c>
      <c r="K847" s="66">
        <f>IF(ISBLANK($B847),0,VLOOKUP($B847,Listen!$A$2:$C$44,3,FALSE))</f>
        <v>0</v>
      </c>
      <c r="L847" s="54">
        <f t="shared" si="1039"/>
        <v>0</v>
      </c>
      <c r="M847" s="54">
        <f t="shared" si="978"/>
        <v>0</v>
      </c>
      <c r="N847" s="54">
        <f t="shared" si="979"/>
        <v>0</v>
      </c>
      <c r="O847" s="54">
        <f t="shared" ref="O847" si="1051">N847</f>
        <v>0</v>
      </c>
      <c r="P847" s="54">
        <f t="shared" si="1029"/>
        <v>0</v>
      </c>
      <c r="Q847" s="54">
        <f t="shared" si="1041"/>
        <v>0</v>
      </c>
      <c r="R847" s="54">
        <f t="shared" si="1042"/>
        <v>0</v>
      </c>
      <c r="S847" s="65">
        <f t="shared" si="995"/>
        <v>0</v>
      </c>
      <c r="T847" s="65">
        <f>IF(C847=A_Stammdaten!$B$9,$I847-D_SAV!$U847,HLOOKUP(A_Stammdaten!$B$9-1,$V$4:$AB$2004,ROW(C847)-3,FALSE)-$U847)</f>
        <v>0</v>
      </c>
      <c r="U847" s="65">
        <f>HLOOKUP(A_Stammdaten!$B$9,$V$4:$AB$2004,ROW(C847)-3,FALSE)</f>
        <v>0</v>
      </c>
      <c r="V847" s="65">
        <f t="shared" si="1030"/>
        <v>0</v>
      </c>
      <c r="W847" s="65">
        <f t="shared" si="1031"/>
        <v>0</v>
      </c>
      <c r="X847" s="65">
        <f t="shared" si="1032"/>
        <v>0</v>
      </c>
      <c r="Y847" s="65">
        <f t="shared" si="1033"/>
        <v>0</v>
      </c>
      <c r="Z847" s="65">
        <f t="shared" si="1034"/>
        <v>0</v>
      </c>
      <c r="AA847" s="65">
        <f t="shared" si="1035"/>
        <v>0</v>
      </c>
      <c r="AB847" s="65">
        <f t="shared" si="1036"/>
        <v>0</v>
      </c>
    </row>
    <row r="848" spans="1:28" x14ac:dyDescent="0.25">
      <c r="A848" s="61"/>
      <c r="B848" s="49"/>
      <c r="C848" s="53"/>
      <c r="D848" s="51"/>
      <c r="E848" s="51"/>
      <c r="F848" s="51"/>
      <c r="G848" s="67">
        <f t="shared" si="1037"/>
        <v>0</v>
      </c>
      <c r="H848" s="49"/>
      <c r="I848" s="67">
        <f t="shared" si="1038"/>
        <v>0</v>
      </c>
      <c r="J848" s="66">
        <f>IF(ISBLANK($B848),0,VLOOKUP($B848,Listen!$A$2:$C$44,2,FALSE))</f>
        <v>0</v>
      </c>
      <c r="K848" s="66">
        <f>IF(ISBLANK($B848),0,VLOOKUP($B848,Listen!$A$2:$C$44,3,FALSE))</f>
        <v>0</v>
      </c>
      <c r="L848" s="54">
        <f t="shared" si="1039"/>
        <v>0</v>
      </c>
      <c r="M848" s="54">
        <f t="shared" si="978"/>
        <v>0</v>
      </c>
      <c r="N848" s="54">
        <f t="shared" si="979"/>
        <v>0</v>
      </c>
      <c r="O848" s="54">
        <f t="shared" ref="O848" si="1052">N848</f>
        <v>0</v>
      </c>
      <c r="P848" s="54">
        <f t="shared" si="1029"/>
        <v>0</v>
      </c>
      <c r="Q848" s="54">
        <f t="shared" si="1041"/>
        <v>0</v>
      </c>
      <c r="R848" s="54">
        <f t="shared" si="1042"/>
        <v>0</v>
      </c>
      <c r="S848" s="65">
        <f t="shared" si="995"/>
        <v>0</v>
      </c>
      <c r="T848" s="65">
        <f>IF(C848=A_Stammdaten!$B$9,$I848-D_SAV!$U848,HLOOKUP(A_Stammdaten!$B$9-1,$V$4:$AB$2004,ROW(C848)-3,FALSE)-$U848)</f>
        <v>0</v>
      </c>
      <c r="U848" s="65">
        <f>HLOOKUP(A_Stammdaten!$B$9,$V$4:$AB$2004,ROW(C848)-3,FALSE)</f>
        <v>0</v>
      </c>
      <c r="V848" s="65">
        <f t="shared" si="1030"/>
        <v>0</v>
      </c>
      <c r="W848" s="65">
        <f t="shared" si="1031"/>
        <v>0</v>
      </c>
      <c r="X848" s="65">
        <f t="shared" si="1032"/>
        <v>0</v>
      </c>
      <c r="Y848" s="65">
        <f t="shared" si="1033"/>
        <v>0</v>
      </c>
      <c r="Z848" s="65">
        <f t="shared" si="1034"/>
        <v>0</v>
      </c>
      <c r="AA848" s="65">
        <f t="shared" si="1035"/>
        <v>0</v>
      </c>
      <c r="AB848" s="65">
        <f t="shared" si="1036"/>
        <v>0</v>
      </c>
    </row>
    <row r="849" spans="1:28" x14ac:dyDescent="0.25">
      <c r="A849" s="61"/>
      <c r="B849" s="49"/>
      <c r="C849" s="53"/>
      <c r="D849" s="51"/>
      <c r="E849" s="51"/>
      <c r="F849" s="51"/>
      <c r="G849" s="67">
        <f t="shared" si="1037"/>
        <v>0</v>
      </c>
      <c r="H849" s="49"/>
      <c r="I849" s="67">
        <f t="shared" si="1038"/>
        <v>0</v>
      </c>
      <c r="J849" s="66">
        <f>IF(ISBLANK($B849),0,VLOOKUP($B849,Listen!$A$2:$C$44,2,FALSE))</f>
        <v>0</v>
      </c>
      <c r="K849" s="66">
        <f>IF(ISBLANK($B849),0,VLOOKUP($B849,Listen!$A$2:$C$44,3,FALSE))</f>
        <v>0</v>
      </c>
      <c r="L849" s="54">
        <f t="shared" si="1039"/>
        <v>0</v>
      </c>
      <c r="M849" s="54">
        <f t="shared" si="978"/>
        <v>0</v>
      </c>
      <c r="N849" s="54">
        <f t="shared" si="979"/>
        <v>0</v>
      </c>
      <c r="O849" s="54">
        <f t="shared" ref="O849" si="1053">N849</f>
        <v>0</v>
      </c>
      <c r="P849" s="54">
        <f t="shared" si="1029"/>
        <v>0</v>
      </c>
      <c r="Q849" s="54">
        <f t="shared" si="1041"/>
        <v>0</v>
      </c>
      <c r="R849" s="54">
        <f t="shared" si="1042"/>
        <v>0</v>
      </c>
      <c r="S849" s="65">
        <f t="shared" si="995"/>
        <v>0</v>
      </c>
      <c r="T849" s="65">
        <f>IF(C849=A_Stammdaten!$B$9,$I849-D_SAV!$U849,HLOOKUP(A_Stammdaten!$B$9-1,$V$4:$AB$2004,ROW(C849)-3,FALSE)-$U849)</f>
        <v>0</v>
      </c>
      <c r="U849" s="65">
        <f>HLOOKUP(A_Stammdaten!$B$9,$V$4:$AB$2004,ROW(C849)-3,FALSE)</f>
        <v>0</v>
      </c>
      <c r="V849" s="65">
        <f t="shared" si="1030"/>
        <v>0</v>
      </c>
      <c r="W849" s="65">
        <f t="shared" si="1031"/>
        <v>0</v>
      </c>
      <c r="X849" s="65">
        <f t="shared" si="1032"/>
        <v>0</v>
      </c>
      <c r="Y849" s="65">
        <f t="shared" si="1033"/>
        <v>0</v>
      </c>
      <c r="Z849" s="65">
        <f t="shared" si="1034"/>
        <v>0</v>
      </c>
      <c r="AA849" s="65">
        <f t="shared" si="1035"/>
        <v>0</v>
      </c>
      <c r="AB849" s="65">
        <f t="shared" si="1036"/>
        <v>0</v>
      </c>
    </row>
    <row r="850" spans="1:28" x14ac:dyDescent="0.25">
      <c r="A850" s="61"/>
      <c r="B850" s="49"/>
      <c r="C850" s="53"/>
      <c r="D850" s="51"/>
      <c r="E850" s="51"/>
      <c r="F850" s="51"/>
      <c r="G850" s="67">
        <f t="shared" si="1037"/>
        <v>0</v>
      </c>
      <c r="H850" s="49"/>
      <c r="I850" s="67">
        <f t="shared" si="1038"/>
        <v>0</v>
      </c>
      <c r="J850" s="66">
        <f>IF(ISBLANK($B850),0,VLOOKUP($B850,Listen!$A$2:$C$44,2,FALSE))</f>
        <v>0</v>
      </c>
      <c r="K850" s="66">
        <f>IF(ISBLANK($B850),0,VLOOKUP($B850,Listen!$A$2:$C$44,3,FALSE))</f>
        <v>0</v>
      </c>
      <c r="L850" s="54">
        <f t="shared" si="1039"/>
        <v>0</v>
      </c>
      <c r="M850" s="54">
        <f t="shared" si="978"/>
        <v>0</v>
      </c>
      <c r="N850" s="54">
        <f t="shared" si="979"/>
        <v>0</v>
      </c>
      <c r="O850" s="54">
        <f t="shared" ref="O850" si="1054">N850</f>
        <v>0</v>
      </c>
      <c r="P850" s="54">
        <f t="shared" si="1029"/>
        <v>0</v>
      </c>
      <c r="Q850" s="54">
        <f t="shared" si="1041"/>
        <v>0</v>
      </c>
      <c r="R850" s="54">
        <f t="shared" si="1042"/>
        <v>0</v>
      </c>
      <c r="S850" s="65">
        <f t="shared" si="995"/>
        <v>0</v>
      </c>
      <c r="T850" s="65">
        <f>IF(C850=A_Stammdaten!$B$9,$I850-D_SAV!$U850,HLOOKUP(A_Stammdaten!$B$9-1,$V$4:$AB$2004,ROW(C850)-3,FALSE)-$U850)</f>
        <v>0</v>
      </c>
      <c r="U850" s="65">
        <f>HLOOKUP(A_Stammdaten!$B$9,$V$4:$AB$2004,ROW(C850)-3,FALSE)</f>
        <v>0</v>
      </c>
      <c r="V850" s="65">
        <f t="shared" si="1030"/>
        <v>0</v>
      </c>
      <c r="W850" s="65">
        <f t="shared" si="1031"/>
        <v>0</v>
      </c>
      <c r="X850" s="65">
        <f t="shared" si="1032"/>
        <v>0</v>
      </c>
      <c r="Y850" s="65">
        <f t="shared" si="1033"/>
        <v>0</v>
      </c>
      <c r="Z850" s="65">
        <f t="shared" si="1034"/>
        <v>0</v>
      </c>
      <c r="AA850" s="65">
        <f t="shared" si="1035"/>
        <v>0</v>
      </c>
      <c r="AB850" s="65">
        <f t="shared" si="1036"/>
        <v>0</v>
      </c>
    </row>
    <row r="851" spans="1:28" x14ac:dyDescent="0.25">
      <c r="A851" s="61"/>
      <c r="B851" s="49"/>
      <c r="C851" s="53"/>
      <c r="D851" s="51"/>
      <c r="E851" s="51"/>
      <c r="F851" s="51"/>
      <c r="G851" s="67">
        <f t="shared" si="1037"/>
        <v>0</v>
      </c>
      <c r="H851" s="49"/>
      <c r="I851" s="67">
        <f t="shared" si="1038"/>
        <v>0</v>
      </c>
      <c r="J851" s="66">
        <f>IF(ISBLANK($B851),0,VLOOKUP($B851,Listen!$A$2:$C$44,2,FALSE))</f>
        <v>0</v>
      </c>
      <c r="K851" s="66">
        <f>IF(ISBLANK($B851),0,VLOOKUP($B851,Listen!$A$2:$C$44,3,FALSE))</f>
        <v>0</v>
      </c>
      <c r="L851" s="54">
        <f t="shared" si="1039"/>
        <v>0</v>
      </c>
      <c r="M851" s="54">
        <f t="shared" si="978"/>
        <v>0</v>
      </c>
      <c r="N851" s="54">
        <f t="shared" si="979"/>
        <v>0</v>
      </c>
      <c r="O851" s="54">
        <f t="shared" ref="O851" si="1055">N851</f>
        <v>0</v>
      </c>
      <c r="P851" s="54">
        <f t="shared" si="1029"/>
        <v>0</v>
      </c>
      <c r="Q851" s="54">
        <f t="shared" si="1041"/>
        <v>0</v>
      </c>
      <c r="R851" s="54">
        <f t="shared" si="1042"/>
        <v>0</v>
      </c>
      <c r="S851" s="65">
        <f t="shared" si="995"/>
        <v>0</v>
      </c>
      <c r="T851" s="65">
        <f>IF(C851=A_Stammdaten!$B$9,$I851-D_SAV!$U851,HLOOKUP(A_Stammdaten!$B$9-1,$V$4:$AB$2004,ROW(C851)-3,FALSE)-$U851)</f>
        <v>0</v>
      </c>
      <c r="U851" s="65">
        <f>HLOOKUP(A_Stammdaten!$B$9,$V$4:$AB$2004,ROW(C851)-3,FALSE)</f>
        <v>0</v>
      </c>
      <c r="V851" s="65">
        <f t="shared" si="1030"/>
        <v>0</v>
      </c>
      <c r="W851" s="65">
        <f t="shared" si="1031"/>
        <v>0</v>
      </c>
      <c r="X851" s="65">
        <f t="shared" si="1032"/>
        <v>0</v>
      </c>
      <c r="Y851" s="65">
        <f t="shared" si="1033"/>
        <v>0</v>
      </c>
      <c r="Z851" s="65">
        <f t="shared" si="1034"/>
        <v>0</v>
      </c>
      <c r="AA851" s="65">
        <f t="shared" si="1035"/>
        <v>0</v>
      </c>
      <c r="AB851" s="65">
        <f t="shared" si="1036"/>
        <v>0</v>
      </c>
    </row>
    <row r="852" spans="1:28" x14ac:dyDescent="0.25">
      <c r="A852" s="61"/>
      <c r="B852" s="49"/>
      <c r="C852" s="53"/>
      <c r="D852" s="51"/>
      <c r="E852" s="51"/>
      <c r="F852" s="51"/>
      <c r="G852" s="67">
        <f t="shared" si="1037"/>
        <v>0</v>
      </c>
      <c r="H852" s="49"/>
      <c r="I852" s="67">
        <f t="shared" si="1038"/>
        <v>0</v>
      </c>
      <c r="J852" s="66">
        <f>IF(ISBLANK($B852),0,VLOOKUP($B852,Listen!$A$2:$C$44,2,FALSE))</f>
        <v>0</v>
      </c>
      <c r="K852" s="66">
        <f>IF(ISBLANK($B852),0,VLOOKUP($B852,Listen!$A$2:$C$44,3,FALSE))</f>
        <v>0</v>
      </c>
      <c r="L852" s="54">
        <f t="shared" si="1039"/>
        <v>0</v>
      </c>
      <c r="M852" s="54">
        <f t="shared" si="978"/>
        <v>0</v>
      </c>
      <c r="N852" s="54">
        <f t="shared" si="979"/>
        <v>0</v>
      </c>
      <c r="O852" s="54">
        <f t="shared" ref="O852" si="1056">N852</f>
        <v>0</v>
      </c>
      <c r="P852" s="54">
        <f t="shared" si="1029"/>
        <v>0</v>
      </c>
      <c r="Q852" s="54">
        <f t="shared" si="1041"/>
        <v>0</v>
      </c>
      <c r="R852" s="54">
        <f t="shared" si="1042"/>
        <v>0</v>
      </c>
      <c r="S852" s="65">
        <f t="shared" si="995"/>
        <v>0</v>
      </c>
      <c r="T852" s="65">
        <f>IF(C852=A_Stammdaten!$B$9,$I852-D_SAV!$U852,HLOOKUP(A_Stammdaten!$B$9-1,$V$4:$AB$2004,ROW(C852)-3,FALSE)-$U852)</f>
        <v>0</v>
      </c>
      <c r="U852" s="65">
        <f>HLOOKUP(A_Stammdaten!$B$9,$V$4:$AB$2004,ROW(C852)-3,FALSE)</f>
        <v>0</v>
      </c>
      <c r="V852" s="65">
        <f t="shared" si="1030"/>
        <v>0</v>
      </c>
      <c r="W852" s="65">
        <f t="shared" si="1031"/>
        <v>0</v>
      </c>
      <c r="X852" s="65">
        <f t="shared" si="1032"/>
        <v>0</v>
      </c>
      <c r="Y852" s="65">
        <f t="shared" si="1033"/>
        <v>0</v>
      </c>
      <c r="Z852" s="65">
        <f t="shared" si="1034"/>
        <v>0</v>
      </c>
      <c r="AA852" s="65">
        <f t="shared" si="1035"/>
        <v>0</v>
      </c>
      <c r="AB852" s="65">
        <f t="shared" si="1036"/>
        <v>0</v>
      </c>
    </row>
    <row r="853" spans="1:28" x14ac:dyDescent="0.25">
      <c r="A853" s="61"/>
      <c r="B853" s="49"/>
      <c r="C853" s="53"/>
      <c r="D853" s="51"/>
      <c r="E853" s="51"/>
      <c r="F853" s="51"/>
      <c r="G853" s="67">
        <f t="shared" si="1037"/>
        <v>0</v>
      </c>
      <c r="H853" s="49"/>
      <c r="I853" s="67">
        <f t="shared" si="1038"/>
        <v>0</v>
      </c>
      <c r="J853" s="66">
        <f>IF(ISBLANK($B853),0,VLOOKUP($B853,Listen!$A$2:$C$44,2,FALSE))</f>
        <v>0</v>
      </c>
      <c r="K853" s="66">
        <f>IF(ISBLANK($B853),0,VLOOKUP($B853,Listen!$A$2:$C$44,3,FALSE))</f>
        <v>0</v>
      </c>
      <c r="L853" s="54">
        <f t="shared" si="1039"/>
        <v>0</v>
      </c>
      <c r="M853" s="54">
        <f t="shared" ref="M853:M916" si="1057">L853</f>
        <v>0</v>
      </c>
      <c r="N853" s="54">
        <f t="shared" ref="N853:N916" si="1058">M853</f>
        <v>0</v>
      </c>
      <c r="O853" s="54">
        <f t="shared" ref="O853:P868" si="1059">N853</f>
        <v>0</v>
      </c>
      <c r="P853" s="54">
        <f t="shared" si="1059"/>
        <v>0</v>
      </c>
      <c r="Q853" s="54">
        <f t="shared" si="1041"/>
        <v>0</v>
      </c>
      <c r="R853" s="54">
        <f t="shared" si="1042"/>
        <v>0</v>
      </c>
      <c r="S853" s="65">
        <f t="shared" si="995"/>
        <v>0</v>
      </c>
      <c r="T853" s="65">
        <f>IF(C853=A_Stammdaten!$B$9,$I853-D_SAV!$U853,HLOOKUP(A_Stammdaten!$B$9-1,$V$4:$AB$2004,ROW(C853)-3,FALSE)-$U853)</f>
        <v>0</v>
      </c>
      <c r="U853" s="65">
        <f>HLOOKUP(A_Stammdaten!$B$9,$V$4:$AB$2004,ROW(C853)-3,FALSE)</f>
        <v>0</v>
      </c>
      <c r="V853" s="65">
        <f t="shared" si="1030"/>
        <v>0</v>
      </c>
      <c r="W853" s="65">
        <f t="shared" si="1031"/>
        <v>0</v>
      </c>
      <c r="X853" s="65">
        <f t="shared" si="1032"/>
        <v>0</v>
      </c>
      <c r="Y853" s="65">
        <f t="shared" si="1033"/>
        <v>0</v>
      </c>
      <c r="Z853" s="65">
        <f t="shared" si="1034"/>
        <v>0</v>
      </c>
      <c r="AA853" s="65">
        <f t="shared" si="1035"/>
        <v>0</v>
      </c>
      <c r="AB853" s="65">
        <f t="shared" si="1036"/>
        <v>0</v>
      </c>
    </row>
    <row r="854" spans="1:28" x14ac:dyDescent="0.25">
      <c r="A854" s="61"/>
      <c r="B854" s="49"/>
      <c r="C854" s="53"/>
      <c r="D854" s="51"/>
      <c r="E854" s="51"/>
      <c r="F854" s="51"/>
      <c r="G854" s="67">
        <f t="shared" si="1037"/>
        <v>0</v>
      </c>
      <c r="H854" s="49"/>
      <c r="I854" s="67">
        <f t="shared" si="1038"/>
        <v>0</v>
      </c>
      <c r="J854" s="66">
        <f>IF(ISBLANK($B854),0,VLOOKUP($B854,Listen!$A$2:$C$44,2,FALSE))</f>
        <v>0</v>
      </c>
      <c r="K854" s="66">
        <f>IF(ISBLANK($B854),0,VLOOKUP($B854,Listen!$A$2:$C$44,3,FALSE))</f>
        <v>0</v>
      </c>
      <c r="L854" s="54">
        <f t="shared" si="1039"/>
        <v>0</v>
      </c>
      <c r="M854" s="54">
        <f t="shared" si="1057"/>
        <v>0</v>
      </c>
      <c r="N854" s="54">
        <f t="shared" si="1058"/>
        <v>0</v>
      </c>
      <c r="O854" s="54">
        <f t="shared" ref="O854" si="1060">N854</f>
        <v>0</v>
      </c>
      <c r="P854" s="54">
        <f t="shared" si="1059"/>
        <v>0</v>
      </c>
      <c r="Q854" s="54">
        <f t="shared" si="1041"/>
        <v>0</v>
      </c>
      <c r="R854" s="54">
        <f t="shared" si="1042"/>
        <v>0</v>
      </c>
      <c r="S854" s="65">
        <f t="shared" si="995"/>
        <v>0</v>
      </c>
      <c r="T854" s="65">
        <f>IF(C854=A_Stammdaten!$B$9,$I854-D_SAV!$U854,HLOOKUP(A_Stammdaten!$B$9-1,$V$4:$AB$2004,ROW(C854)-3,FALSE)-$U854)</f>
        <v>0</v>
      </c>
      <c r="U854" s="65">
        <f>HLOOKUP(A_Stammdaten!$B$9,$V$4:$AB$2004,ROW(C854)-3,FALSE)</f>
        <v>0</v>
      </c>
      <c r="V854" s="65">
        <f t="shared" si="1030"/>
        <v>0</v>
      </c>
      <c r="W854" s="65">
        <f t="shared" si="1031"/>
        <v>0</v>
      </c>
      <c r="X854" s="65">
        <f t="shared" si="1032"/>
        <v>0</v>
      </c>
      <c r="Y854" s="65">
        <f t="shared" si="1033"/>
        <v>0</v>
      </c>
      <c r="Z854" s="65">
        <f t="shared" si="1034"/>
        <v>0</v>
      </c>
      <c r="AA854" s="65">
        <f t="shared" si="1035"/>
        <v>0</v>
      </c>
      <c r="AB854" s="65">
        <f t="shared" si="1036"/>
        <v>0</v>
      </c>
    </row>
    <row r="855" spans="1:28" x14ac:dyDescent="0.25">
      <c r="A855" s="61"/>
      <c r="B855" s="49"/>
      <c r="C855" s="53"/>
      <c r="D855" s="51"/>
      <c r="E855" s="51"/>
      <c r="F855" s="51"/>
      <c r="G855" s="67">
        <f t="shared" si="1037"/>
        <v>0</v>
      </c>
      <c r="H855" s="49"/>
      <c r="I855" s="67">
        <f t="shared" si="1038"/>
        <v>0</v>
      </c>
      <c r="J855" s="66">
        <f>IF(ISBLANK($B855),0,VLOOKUP($B855,Listen!$A$2:$C$44,2,FALSE))</f>
        <v>0</v>
      </c>
      <c r="K855" s="66">
        <f>IF(ISBLANK($B855),0,VLOOKUP($B855,Listen!$A$2:$C$44,3,FALSE))</f>
        <v>0</v>
      </c>
      <c r="L855" s="54">
        <f t="shared" si="1039"/>
        <v>0</v>
      </c>
      <c r="M855" s="54">
        <f t="shared" si="1057"/>
        <v>0</v>
      </c>
      <c r="N855" s="54">
        <f t="shared" si="1058"/>
        <v>0</v>
      </c>
      <c r="O855" s="54">
        <f t="shared" ref="O855" si="1061">N855</f>
        <v>0</v>
      </c>
      <c r="P855" s="54">
        <f t="shared" si="1059"/>
        <v>0</v>
      </c>
      <c r="Q855" s="54">
        <f t="shared" si="1041"/>
        <v>0</v>
      </c>
      <c r="R855" s="54">
        <f t="shared" si="1042"/>
        <v>0</v>
      </c>
      <c r="S855" s="65">
        <f t="shared" si="995"/>
        <v>0</v>
      </c>
      <c r="T855" s="65">
        <f>IF(C855=A_Stammdaten!$B$9,$I855-D_SAV!$U855,HLOOKUP(A_Stammdaten!$B$9-1,$V$4:$AB$2004,ROW(C855)-3,FALSE)-$U855)</f>
        <v>0</v>
      </c>
      <c r="U855" s="65">
        <f>HLOOKUP(A_Stammdaten!$B$9,$V$4:$AB$2004,ROW(C855)-3,FALSE)</f>
        <v>0</v>
      </c>
      <c r="V855" s="65">
        <f t="shared" si="1030"/>
        <v>0</v>
      </c>
      <c r="W855" s="65">
        <f t="shared" si="1031"/>
        <v>0</v>
      </c>
      <c r="X855" s="65">
        <f t="shared" si="1032"/>
        <v>0</v>
      </c>
      <c r="Y855" s="65">
        <f t="shared" si="1033"/>
        <v>0</v>
      </c>
      <c r="Z855" s="65">
        <f t="shared" si="1034"/>
        <v>0</v>
      </c>
      <c r="AA855" s="65">
        <f t="shared" si="1035"/>
        <v>0</v>
      </c>
      <c r="AB855" s="65">
        <f t="shared" si="1036"/>
        <v>0</v>
      </c>
    </row>
    <row r="856" spans="1:28" x14ac:dyDescent="0.25">
      <c r="A856" s="61"/>
      <c r="B856" s="49"/>
      <c r="C856" s="53"/>
      <c r="D856" s="51"/>
      <c r="E856" s="51"/>
      <c r="F856" s="51"/>
      <c r="G856" s="67">
        <f t="shared" si="1037"/>
        <v>0</v>
      </c>
      <c r="H856" s="49"/>
      <c r="I856" s="67">
        <f t="shared" si="1038"/>
        <v>0</v>
      </c>
      <c r="J856" s="66">
        <f>IF(ISBLANK($B856),0,VLOOKUP($B856,Listen!$A$2:$C$44,2,FALSE))</f>
        <v>0</v>
      </c>
      <c r="K856" s="66">
        <f>IF(ISBLANK($B856),0,VLOOKUP($B856,Listen!$A$2:$C$44,3,FALSE))</f>
        <v>0</v>
      </c>
      <c r="L856" s="54">
        <f t="shared" si="1039"/>
        <v>0</v>
      </c>
      <c r="M856" s="54">
        <f t="shared" si="1057"/>
        <v>0</v>
      </c>
      <c r="N856" s="54">
        <f t="shared" si="1058"/>
        <v>0</v>
      </c>
      <c r="O856" s="54">
        <f t="shared" ref="O856" si="1062">N856</f>
        <v>0</v>
      </c>
      <c r="P856" s="54">
        <f t="shared" si="1059"/>
        <v>0</v>
      </c>
      <c r="Q856" s="54">
        <f t="shared" si="1041"/>
        <v>0</v>
      </c>
      <c r="R856" s="54">
        <f t="shared" si="1042"/>
        <v>0</v>
      </c>
      <c r="S856" s="65">
        <f t="shared" si="995"/>
        <v>0</v>
      </c>
      <c r="T856" s="65">
        <f>IF(C856=A_Stammdaten!$B$9,$I856-D_SAV!$U856,HLOOKUP(A_Stammdaten!$B$9-1,$V$4:$AB$2004,ROW(C856)-3,FALSE)-$U856)</f>
        <v>0</v>
      </c>
      <c r="U856" s="65">
        <f>HLOOKUP(A_Stammdaten!$B$9,$V$4:$AB$2004,ROW(C856)-3,FALSE)</f>
        <v>0</v>
      </c>
      <c r="V856" s="65">
        <f t="shared" si="1030"/>
        <v>0</v>
      </c>
      <c r="W856" s="65">
        <f t="shared" si="1031"/>
        <v>0</v>
      </c>
      <c r="X856" s="65">
        <f t="shared" si="1032"/>
        <v>0</v>
      </c>
      <c r="Y856" s="65">
        <f t="shared" si="1033"/>
        <v>0</v>
      </c>
      <c r="Z856" s="65">
        <f t="shared" si="1034"/>
        <v>0</v>
      </c>
      <c r="AA856" s="65">
        <f t="shared" si="1035"/>
        <v>0</v>
      </c>
      <c r="AB856" s="65">
        <f t="shared" si="1036"/>
        <v>0</v>
      </c>
    </row>
    <row r="857" spans="1:28" x14ac:dyDescent="0.25">
      <c r="A857" s="61"/>
      <c r="B857" s="49"/>
      <c r="C857" s="53"/>
      <c r="D857" s="51"/>
      <c r="E857" s="51"/>
      <c r="F857" s="51"/>
      <c r="G857" s="67">
        <f t="shared" si="1037"/>
        <v>0</v>
      </c>
      <c r="H857" s="49"/>
      <c r="I857" s="67">
        <f t="shared" si="1038"/>
        <v>0</v>
      </c>
      <c r="J857" s="66">
        <f>IF(ISBLANK($B857),0,VLOOKUP($B857,Listen!$A$2:$C$44,2,FALSE))</f>
        <v>0</v>
      </c>
      <c r="K857" s="66">
        <f>IF(ISBLANK($B857),0,VLOOKUP($B857,Listen!$A$2:$C$44,3,FALSE))</f>
        <v>0</v>
      </c>
      <c r="L857" s="54">
        <f t="shared" si="1039"/>
        <v>0</v>
      </c>
      <c r="M857" s="54">
        <f t="shared" si="1057"/>
        <v>0</v>
      </c>
      <c r="N857" s="54">
        <f t="shared" si="1058"/>
        <v>0</v>
      </c>
      <c r="O857" s="54">
        <f t="shared" ref="O857" si="1063">N857</f>
        <v>0</v>
      </c>
      <c r="P857" s="54">
        <f t="shared" si="1059"/>
        <v>0</v>
      </c>
      <c r="Q857" s="54">
        <f t="shared" si="1041"/>
        <v>0</v>
      </c>
      <c r="R857" s="54">
        <f t="shared" si="1042"/>
        <v>0</v>
      </c>
      <c r="S857" s="65">
        <f t="shared" si="995"/>
        <v>0</v>
      </c>
      <c r="T857" s="65">
        <f>IF(C857=A_Stammdaten!$B$9,$I857-D_SAV!$U857,HLOOKUP(A_Stammdaten!$B$9-1,$V$4:$AB$2004,ROW(C857)-3,FALSE)-$U857)</f>
        <v>0</v>
      </c>
      <c r="U857" s="65">
        <f>HLOOKUP(A_Stammdaten!$B$9,$V$4:$AB$2004,ROW(C857)-3,FALSE)</f>
        <v>0</v>
      </c>
      <c r="V857" s="65">
        <f t="shared" si="1030"/>
        <v>0</v>
      </c>
      <c r="W857" s="65">
        <f t="shared" si="1031"/>
        <v>0</v>
      </c>
      <c r="X857" s="65">
        <f t="shared" si="1032"/>
        <v>0</v>
      </c>
      <c r="Y857" s="65">
        <f t="shared" si="1033"/>
        <v>0</v>
      </c>
      <c r="Z857" s="65">
        <f t="shared" si="1034"/>
        <v>0</v>
      </c>
      <c r="AA857" s="65">
        <f t="shared" si="1035"/>
        <v>0</v>
      </c>
      <c r="AB857" s="65">
        <f t="shared" si="1036"/>
        <v>0</v>
      </c>
    </row>
    <row r="858" spans="1:28" x14ac:dyDescent="0.25">
      <c r="A858" s="61"/>
      <c r="B858" s="49"/>
      <c r="C858" s="53"/>
      <c r="D858" s="51"/>
      <c r="E858" s="51"/>
      <c r="F858" s="51"/>
      <c r="G858" s="67">
        <f t="shared" si="1037"/>
        <v>0</v>
      </c>
      <c r="H858" s="49"/>
      <c r="I858" s="67">
        <f t="shared" si="1038"/>
        <v>0</v>
      </c>
      <c r="J858" s="66">
        <f>IF(ISBLANK($B858),0,VLOOKUP($B858,Listen!$A$2:$C$44,2,FALSE))</f>
        <v>0</v>
      </c>
      <c r="K858" s="66">
        <f>IF(ISBLANK($B858),0,VLOOKUP($B858,Listen!$A$2:$C$44,3,FALSE))</f>
        <v>0</v>
      </c>
      <c r="L858" s="54">
        <f t="shared" si="1039"/>
        <v>0</v>
      </c>
      <c r="M858" s="54">
        <f t="shared" si="1057"/>
        <v>0</v>
      </c>
      <c r="N858" s="54">
        <f t="shared" si="1058"/>
        <v>0</v>
      </c>
      <c r="O858" s="54">
        <f t="shared" ref="O858" si="1064">N858</f>
        <v>0</v>
      </c>
      <c r="P858" s="54">
        <f t="shared" si="1059"/>
        <v>0</v>
      </c>
      <c r="Q858" s="54">
        <f t="shared" si="1041"/>
        <v>0</v>
      </c>
      <c r="R858" s="54">
        <f t="shared" si="1042"/>
        <v>0</v>
      </c>
      <c r="S858" s="65">
        <f t="shared" si="995"/>
        <v>0</v>
      </c>
      <c r="T858" s="65">
        <f>IF(C858=A_Stammdaten!$B$9,$I858-D_SAV!$U858,HLOOKUP(A_Stammdaten!$B$9-1,$V$4:$AB$2004,ROW(C858)-3,FALSE)-$U858)</f>
        <v>0</v>
      </c>
      <c r="U858" s="65">
        <f>HLOOKUP(A_Stammdaten!$B$9,$V$4:$AB$2004,ROW(C858)-3,FALSE)</f>
        <v>0</v>
      </c>
      <c r="V858" s="65">
        <f t="shared" si="1030"/>
        <v>0</v>
      </c>
      <c r="W858" s="65">
        <f t="shared" si="1031"/>
        <v>0</v>
      </c>
      <c r="X858" s="65">
        <f t="shared" si="1032"/>
        <v>0</v>
      </c>
      <c r="Y858" s="65">
        <f t="shared" si="1033"/>
        <v>0</v>
      </c>
      <c r="Z858" s="65">
        <f t="shared" si="1034"/>
        <v>0</v>
      </c>
      <c r="AA858" s="65">
        <f t="shared" si="1035"/>
        <v>0</v>
      </c>
      <c r="AB858" s="65">
        <f t="shared" si="1036"/>
        <v>0</v>
      </c>
    </row>
    <row r="859" spans="1:28" x14ac:dyDescent="0.25">
      <c r="A859" s="61"/>
      <c r="B859" s="49"/>
      <c r="C859" s="53"/>
      <c r="D859" s="51"/>
      <c r="E859" s="51"/>
      <c r="F859" s="51"/>
      <c r="G859" s="67">
        <f t="shared" si="1037"/>
        <v>0</v>
      </c>
      <c r="H859" s="49"/>
      <c r="I859" s="67">
        <f t="shared" si="1038"/>
        <v>0</v>
      </c>
      <c r="J859" s="66">
        <f>IF(ISBLANK($B859),0,VLOOKUP($B859,Listen!$A$2:$C$44,2,FALSE))</f>
        <v>0</v>
      </c>
      <c r="K859" s="66">
        <f>IF(ISBLANK($B859),0,VLOOKUP($B859,Listen!$A$2:$C$44,3,FALSE))</f>
        <v>0</v>
      </c>
      <c r="L859" s="54">
        <f t="shared" si="1039"/>
        <v>0</v>
      </c>
      <c r="M859" s="54">
        <f t="shared" si="1057"/>
        <v>0</v>
      </c>
      <c r="N859" s="54">
        <f t="shared" si="1058"/>
        <v>0</v>
      </c>
      <c r="O859" s="54">
        <f t="shared" ref="O859" si="1065">N859</f>
        <v>0</v>
      </c>
      <c r="P859" s="54">
        <f t="shared" si="1059"/>
        <v>0</v>
      </c>
      <c r="Q859" s="54">
        <f t="shared" si="1041"/>
        <v>0</v>
      </c>
      <c r="R859" s="54">
        <f t="shared" si="1042"/>
        <v>0</v>
      </c>
      <c r="S859" s="65">
        <f t="shared" si="995"/>
        <v>0</v>
      </c>
      <c r="T859" s="65">
        <f>IF(C859=A_Stammdaten!$B$9,$I859-D_SAV!$U859,HLOOKUP(A_Stammdaten!$B$9-1,$V$4:$AB$2004,ROW(C859)-3,FALSE)-$U859)</f>
        <v>0</v>
      </c>
      <c r="U859" s="65">
        <f>HLOOKUP(A_Stammdaten!$B$9,$V$4:$AB$2004,ROW(C859)-3,FALSE)</f>
        <v>0</v>
      </c>
      <c r="V859" s="65">
        <f t="shared" si="1030"/>
        <v>0</v>
      </c>
      <c r="W859" s="65">
        <f t="shared" si="1031"/>
        <v>0</v>
      </c>
      <c r="X859" s="65">
        <f t="shared" si="1032"/>
        <v>0</v>
      </c>
      <c r="Y859" s="65">
        <f t="shared" si="1033"/>
        <v>0</v>
      </c>
      <c r="Z859" s="65">
        <f t="shared" si="1034"/>
        <v>0</v>
      </c>
      <c r="AA859" s="65">
        <f t="shared" si="1035"/>
        <v>0</v>
      </c>
      <c r="AB859" s="65">
        <f t="shared" si="1036"/>
        <v>0</v>
      </c>
    </row>
    <row r="860" spans="1:28" x14ac:dyDescent="0.25">
      <c r="A860" s="61"/>
      <c r="B860" s="49"/>
      <c r="C860" s="53"/>
      <c r="D860" s="51"/>
      <c r="E860" s="51"/>
      <c r="F860" s="51"/>
      <c r="G860" s="67">
        <f t="shared" si="1037"/>
        <v>0</v>
      </c>
      <c r="H860" s="49"/>
      <c r="I860" s="67">
        <f t="shared" si="1038"/>
        <v>0</v>
      </c>
      <c r="J860" s="66">
        <f>IF(ISBLANK($B860),0,VLOOKUP($B860,Listen!$A$2:$C$44,2,FALSE))</f>
        <v>0</v>
      </c>
      <c r="K860" s="66">
        <f>IF(ISBLANK($B860),0,VLOOKUP($B860,Listen!$A$2:$C$44,3,FALSE))</f>
        <v>0</v>
      </c>
      <c r="L860" s="54">
        <f t="shared" si="1039"/>
        <v>0</v>
      </c>
      <c r="M860" s="54">
        <f t="shared" si="1057"/>
        <v>0</v>
      </c>
      <c r="N860" s="54">
        <f t="shared" si="1058"/>
        <v>0</v>
      </c>
      <c r="O860" s="54">
        <f t="shared" ref="O860" si="1066">N860</f>
        <v>0</v>
      </c>
      <c r="P860" s="54">
        <f t="shared" si="1059"/>
        <v>0</v>
      </c>
      <c r="Q860" s="54">
        <f t="shared" si="1041"/>
        <v>0</v>
      </c>
      <c r="R860" s="54">
        <f t="shared" si="1042"/>
        <v>0</v>
      </c>
      <c r="S860" s="65">
        <f t="shared" si="995"/>
        <v>0</v>
      </c>
      <c r="T860" s="65">
        <f>IF(C860=A_Stammdaten!$B$9,$I860-D_SAV!$U860,HLOOKUP(A_Stammdaten!$B$9-1,$V$4:$AB$2004,ROW(C860)-3,FALSE)-$U860)</f>
        <v>0</v>
      </c>
      <c r="U860" s="65">
        <f>HLOOKUP(A_Stammdaten!$B$9,$V$4:$AB$2004,ROW(C860)-3,FALSE)</f>
        <v>0</v>
      </c>
      <c r="V860" s="65">
        <f t="shared" si="1030"/>
        <v>0</v>
      </c>
      <c r="W860" s="65">
        <f t="shared" si="1031"/>
        <v>0</v>
      </c>
      <c r="X860" s="65">
        <f t="shared" si="1032"/>
        <v>0</v>
      </c>
      <c r="Y860" s="65">
        <f t="shared" si="1033"/>
        <v>0</v>
      </c>
      <c r="Z860" s="65">
        <f t="shared" si="1034"/>
        <v>0</v>
      </c>
      <c r="AA860" s="65">
        <f t="shared" si="1035"/>
        <v>0</v>
      </c>
      <c r="AB860" s="65">
        <f t="shared" si="1036"/>
        <v>0</v>
      </c>
    </row>
    <row r="861" spans="1:28" x14ac:dyDescent="0.25">
      <c r="A861" s="61"/>
      <c r="B861" s="49"/>
      <c r="C861" s="53"/>
      <c r="D861" s="51"/>
      <c r="E861" s="51"/>
      <c r="F861" s="51"/>
      <c r="G861" s="67">
        <f t="shared" si="1037"/>
        <v>0</v>
      </c>
      <c r="H861" s="49"/>
      <c r="I861" s="67">
        <f t="shared" si="1038"/>
        <v>0</v>
      </c>
      <c r="J861" s="66">
        <f>IF(ISBLANK($B861),0,VLOOKUP($B861,Listen!$A$2:$C$44,2,FALSE))</f>
        <v>0</v>
      </c>
      <c r="K861" s="66">
        <f>IF(ISBLANK($B861),0,VLOOKUP($B861,Listen!$A$2:$C$44,3,FALSE))</f>
        <v>0</v>
      </c>
      <c r="L861" s="54">
        <f t="shared" si="1039"/>
        <v>0</v>
      </c>
      <c r="M861" s="54">
        <f t="shared" si="1057"/>
        <v>0</v>
      </c>
      <c r="N861" s="54">
        <f t="shared" si="1058"/>
        <v>0</v>
      </c>
      <c r="O861" s="54">
        <f t="shared" ref="O861" si="1067">N861</f>
        <v>0</v>
      </c>
      <c r="P861" s="54">
        <f t="shared" si="1059"/>
        <v>0</v>
      </c>
      <c r="Q861" s="54">
        <f t="shared" si="1041"/>
        <v>0</v>
      </c>
      <c r="R861" s="54">
        <f t="shared" si="1042"/>
        <v>0</v>
      </c>
      <c r="S861" s="65">
        <f t="shared" si="995"/>
        <v>0</v>
      </c>
      <c r="T861" s="65">
        <f>IF(C861=A_Stammdaten!$B$9,$I861-D_SAV!$U861,HLOOKUP(A_Stammdaten!$B$9-1,$V$4:$AB$2004,ROW(C861)-3,FALSE)-$U861)</f>
        <v>0</v>
      </c>
      <c r="U861" s="65">
        <f>HLOOKUP(A_Stammdaten!$B$9,$V$4:$AB$2004,ROW(C861)-3,FALSE)</f>
        <v>0</v>
      </c>
      <c r="V861" s="65">
        <f t="shared" si="1030"/>
        <v>0</v>
      </c>
      <c r="W861" s="65">
        <f t="shared" si="1031"/>
        <v>0</v>
      </c>
      <c r="X861" s="65">
        <f t="shared" si="1032"/>
        <v>0</v>
      </c>
      <c r="Y861" s="65">
        <f t="shared" si="1033"/>
        <v>0</v>
      </c>
      <c r="Z861" s="65">
        <f t="shared" si="1034"/>
        <v>0</v>
      </c>
      <c r="AA861" s="65">
        <f t="shared" si="1035"/>
        <v>0</v>
      </c>
      <c r="AB861" s="65">
        <f t="shared" si="1036"/>
        <v>0</v>
      </c>
    </row>
    <row r="862" spans="1:28" x14ac:dyDescent="0.25">
      <c r="A862" s="61"/>
      <c r="B862" s="49"/>
      <c r="C862" s="53"/>
      <c r="D862" s="51"/>
      <c r="E862" s="51"/>
      <c r="F862" s="51"/>
      <c r="G862" s="67">
        <f t="shared" si="1037"/>
        <v>0</v>
      </c>
      <c r="H862" s="49"/>
      <c r="I862" s="67">
        <f t="shared" si="1038"/>
        <v>0</v>
      </c>
      <c r="J862" s="66">
        <f>IF(ISBLANK($B862),0,VLOOKUP($B862,Listen!$A$2:$C$44,2,FALSE))</f>
        <v>0</v>
      </c>
      <c r="K862" s="66">
        <f>IF(ISBLANK($B862),0,VLOOKUP($B862,Listen!$A$2:$C$44,3,FALSE))</f>
        <v>0</v>
      </c>
      <c r="L862" s="54">
        <f t="shared" si="1039"/>
        <v>0</v>
      </c>
      <c r="M862" s="54">
        <f t="shared" si="1057"/>
        <v>0</v>
      </c>
      <c r="N862" s="54">
        <f t="shared" si="1058"/>
        <v>0</v>
      </c>
      <c r="O862" s="54">
        <f t="shared" ref="O862" si="1068">N862</f>
        <v>0</v>
      </c>
      <c r="P862" s="54">
        <f t="shared" si="1059"/>
        <v>0</v>
      </c>
      <c r="Q862" s="54">
        <f t="shared" si="1041"/>
        <v>0</v>
      </c>
      <c r="R862" s="54">
        <f t="shared" si="1042"/>
        <v>0</v>
      </c>
      <c r="S862" s="65">
        <f t="shared" si="995"/>
        <v>0</v>
      </c>
      <c r="T862" s="65">
        <f>IF(C862=A_Stammdaten!$B$9,$I862-D_SAV!$U862,HLOOKUP(A_Stammdaten!$B$9-1,$V$4:$AB$2004,ROW(C862)-3,FALSE)-$U862)</f>
        <v>0</v>
      </c>
      <c r="U862" s="65">
        <f>HLOOKUP(A_Stammdaten!$B$9,$V$4:$AB$2004,ROW(C862)-3,FALSE)</f>
        <v>0</v>
      </c>
      <c r="V862" s="65">
        <f t="shared" si="1030"/>
        <v>0</v>
      </c>
      <c r="W862" s="65">
        <f t="shared" si="1031"/>
        <v>0</v>
      </c>
      <c r="X862" s="65">
        <f t="shared" si="1032"/>
        <v>0</v>
      </c>
      <c r="Y862" s="65">
        <f t="shared" si="1033"/>
        <v>0</v>
      </c>
      <c r="Z862" s="65">
        <f t="shared" si="1034"/>
        <v>0</v>
      </c>
      <c r="AA862" s="65">
        <f t="shared" si="1035"/>
        <v>0</v>
      </c>
      <c r="AB862" s="65">
        <f t="shared" si="1036"/>
        <v>0</v>
      </c>
    </row>
    <row r="863" spans="1:28" x14ac:dyDescent="0.25">
      <c r="A863" s="61"/>
      <c r="B863" s="49"/>
      <c r="C863" s="53"/>
      <c r="D863" s="51"/>
      <c r="E863" s="51"/>
      <c r="F863" s="51"/>
      <c r="G863" s="67">
        <f t="shared" si="1037"/>
        <v>0</v>
      </c>
      <c r="H863" s="49"/>
      <c r="I863" s="67">
        <f t="shared" si="1038"/>
        <v>0</v>
      </c>
      <c r="J863" s="66">
        <f>IF(ISBLANK($B863),0,VLOOKUP($B863,Listen!$A$2:$C$44,2,FALSE))</f>
        <v>0</v>
      </c>
      <c r="K863" s="66">
        <f>IF(ISBLANK($B863),0,VLOOKUP($B863,Listen!$A$2:$C$44,3,FALSE))</f>
        <v>0</v>
      </c>
      <c r="L863" s="54">
        <f t="shared" si="1039"/>
        <v>0</v>
      </c>
      <c r="M863" s="54">
        <f t="shared" si="1057"/>
        <v>0</v>
      </c>
      <c r="N863" s="54">
        <f t="shared" si="1058"/>
        <v>0</v>
      </c>
      <c r="O863" s="54">
        <f t="shared" ref="O863" si="1069">N863</f>
        <v>0</v>
      </c>
      <c r="P863" s="54">
        <f t="shared" si="1059"/>
        <v>0</v>
      </c>
      <c r="Q863" s="54">
        <f t="shared" si="1041"/>
        <v>0</v>
      </c>
      <c r="R863" s="54">
        <f t="shared" si="1042"/>
        <v>0</v>
      </c>
      <c r="S863" s="65">
        <f t="shared" si="995"/>
        <v>0</v>
      </c>
      <c r="T863" s="65">
        <f>IF(C863=A_Stammdaten!$B$9,$I863-D_SAV!$U863,HLOOKUP(A_Stammdaten!$B$9-1,$V$4:$AB$2004,ROW(C863)-3,FALSE)-$U863)</f>
        <v>0</v>
      </c>
      <c r="U863" s="65">
        <f>HLOOKUP(A_Stammdaten!$B$9,$V$4:$AB$2004,ROW(C863)-3,FALSE)</f>
        <v>0</v>
      </c>
      <c r="V863" s="65">
        <f t="shared" si="1030"/>
        <v>0</v>
      </c>
      <c r="W863" s="65">
        <f t="shared" si="1031"/>
        <v>0</v>
      </c>
      <c r="X863" s="65">
        <f t="shared" si="1032"/>
        <v>0</v>
      </c>
      <c r="Y863" s="65">
        <f t="shared" si="1033"/>
        <v>0</v>
      </c>
      <c r="Z863" s="65">
        <f t="shared" si="1034"/>
        <v>0</v>
      </c>
      <c r="AA863" s="65">
        <f t="shared" si="1035"/>
        <v>0</v>
      </c>
      <c r="AB863" s="65">
        <f t="shared" si="1036"/>
        <v>0</v>
      </c>
    </row>
    <row r="864" spans="1:28" x14ac:dyDescent="0.25">
      <c r="A864" s="61"/>
      <c r="B864" s="49"/>
      <c r="C864" s="53"/>
      <c r="D864" s="51"/>
      <c r="E864" s="51"/>
      <c r="F864" s="51"/>
      <c r="G864" s="67">
        <f t="shared" si="1037"/>
        <v>0</v>
      </c>
      <c r="H864" s="49"/>
      <c r="I864" s="67">
        <f t="shared" si="1038"/>
        <v>0</v>
      </c>
      <c r="J864" s="66">
        <f>IF(ISBLANK($B864),0,VLOOKUP($B864,Listen!$A$2:$C$44,2,FALSE))</f>
        <v>0</v>
      </c>
      <c r="K864" s="66">
        <f>IF(ISBLANK($B864),0,VLOOKUP($B864,Listen!$A$2:$C$44,3,FALSE))</f>
        <v>0</v>
      </c>
      <c r="L864" s="54">
        <f t="shared" si="1039"/>
        <v>0</v>
      </c>
      <c r="M864" s="54">
        <f t="shared" si="1057"/>
        <v>0</v>
      </c>
      <c r="N864" s="54">
        <f t="shared" si="1058"/>
        <v>0</v>
      </c>
      <c r="O864" s="54">
        <f t="shared" ref="O864" si="1070">N864</f>
        <v>0</v>
      </c>
      <c r="P864" s="54">
        <f t="shared" si="1059"/>
        <v>0</v>
      </c>
      <c r="Q864" s="54">
        <f t="shared" si="1041"/>
        <v>0</v>
      </c>
      <c r="R864" s="54">
        <f t="shared" si="1042"/>
        <v>0</v>
      </c>
      <c r="S864" s="65">
        <f t="shared" si="995"/>
        <v>0</v>
      </c>
      <c r="T864" s="65">
        <f>IF(C864=A_Stammdaten!$B$9,$I864-D_SAV!$U864,HLOOKUP(A_Stammdaten!$B$9-1,$V$4:$AB$2004,ROW(C864)-3,FALSE)-$U864)</f>
        <v>0</v>
      </c>
      <c r="U864" s="65">
        <f>HLOOKUP(A_Stammdaten!$B$9,$V$4:$AB$2004,ROW(C864)-3,FALSE)</f>
        <v>0</v>
      </c>
      <c r="V864" s="65">
        <f t="shared" si="1030"/>
        <v>0</v>
      </c>
      <c r="W864" s="65">
        <f t="shared" si="1031"/>
        <v>0</v>
      </c>
      <c r="X864" s="65">
        <f t="shared" si="1032"/>
        <v>0</v>
      </c>
      <c r="Y864" s="65">
        <f t="shared" si="1033"/>
        <v>0</v>
      </c>
      <c r="Z864" s="65">
        <f t="shared" si="1034"/>
        <v>0</v>
      </c>
      <c r="AA864" s="65">
        <f t="shared" si="1035"/>
        <v>0</v>
      </c>
      <c r="AB864" s="65">
        <f t="shared" si="1036"/>
        <v>0</v>
      </c>
    </row>
    <row r="865" spans="1:28" x14ac:dyDescent="0.25">
      <c r="A865" s="61"/>
      <c r="B865" s="49"/>
      <c r="C865" s="53"/>
      <c r="D865" s="51"/>
      <c r="E865" s="51"/>
      <c r="F865" s="51"/>
      <c r="G865" s="67">
        <f t="shared" si="1037"/>
        <v>0</v>
      </c>
      <c r="H865" s="49"/>
      <c r="I865" s="67">
        <f t="shared" si="1038"/>
        <v>0</v>
      </c>
      <c r="J865" s="66">
        <f>IF(ISBLANK($B865),0,VLOOKUP($B865,Listen!$A$2:$C$44,2,FALSE))</f>
        <v>0</v>
      </c>
      <c r="K865" s="66">
        <f>IF(ISBLANK($B865),0,VLOOKUP($B865,Listen!$A$2:$C$44,3,FALSE))</f>
        <v>0</v>
      </c>
      <c r="L865" s="54">
        <f t="shared" si="1039"/>
        <v>0</v>
      </c>
      <c r="M865" s="54">
        <f t="shared" si="1057"/>
        <v>0</v>
      </c>
      <c r="N865" s="54">
        <f t="shared" si="1058"/>
        <v>0</v>
      </c>
      <c r="O865" s="54">
        <f t="shared" ref="O865" si="1071">N865</f>
        <v>0</v>
      </c>
      <c r="P865" s="54">
        <f t="shared" si="1059"/>
        <v>0</v>
      </c>
      <c r="Q865" s="54">
        <f t="shared" si="1041"/>
        <v>0</v>
      </c>
      <c r="R865" s="54">
        <f t="shared" si="1042"/>
        <v>0</v>
      </c>
      <c r="S865" s="65">
        <f t="shared" si="995"/>
        <v>0</v>
      </c>
      <c r="T865" s="65">
        <f>IF(C865=A_Stammdaten!$B$9,$I865-D_SAV!$U865,HLOOKUP(A_Stammdaten!$B$9-1,$V$4:$AB$2004,ROW(C865)-3,FALSE)-$U865)</f>
        <v>0</v>
      </c>
      <c r="U865" s="65">
        <f>HLOOKUP(A_Stammdaten!$B$9,$V$4:$AB$2004,ROW(C865)-3,FALSE)</f>
        <v>0</v>
      </c>
      <c r="V865" s="65">
        <f t="shared" si="1030"/>
        <v>0</v>
      </c>
      <c r="W865" s="65">
        <f t="shared" si="1031"/>
        <v>0</v>
      </c>
      <c r="X865" s="65">
        <f t="shared" si="1032"/>
        <v>0</v>
      </c>
      <c r="Y865" s="65">
        <f t="shared" si="1033"/>
        <v>0</v>
      </c>
      <c r="Z865" s="65">
        <f t="shared" si="1034"/>
        <v>0</v>
      </c>
      <c r="AA865" s="65">
        <f t="shared" si="1035"/>
        <v>0</v>
      </c>
      <c r="AB865" s="65">
        <f t="shared" si="1036"/>
        <v>0</v>
      </c>
    </row>
    <row r="866" spans="1:28" x14ac:dyDescent="0.25">
      <c r="A866" s="61"/>
      <c r="B866" s="49"/>
      <c r="C866" s="53"/>
      <c r="D866" s="51"/>
      <c r="E866" s="51"/>
      <c r="F866" s="51"/>
      <c r="G866" s="67">
        <f t="shared" si="1037"/>
        <v>0</v>
      </c>
      <c r="H866" s="49"/>
      <c r="I866" s="67">
        <f t="shared" si="1038"/>
        <v>0</v>
      </c>
      <c r="J866" s="66">
        <f>IF(ISBLANK($B866),0,VLOOKUP($B866,Listen!$A$2:$C$44,2,FALSE))</f>
        <v>0</v>
      </c>
      <c r="K866" s="66">
        <f>IF(ISBLANK($B866),0,VLOOKUP($B866,Listen!$A$2:$C$44,3,FALSE))</f>
        <v>0</v>
      </c>
      <c r="L866" s="54">
        <f t="shared" si="1039"/>
        <v>0</v>
      </c>
      <c r="M866" s="54">
        <f t="shared" si="1057"/>
        <v>0</v>
      </c>
      <c r="N866" s="54">
        <f t="shared" si="1058"/>
        <v>0</v>
      </c>
      <c r="O866" s="54">
        <f t="shared" ref="O866" si="1072">N866</f>
        <v>0</v>
      </c>
      <c r="P866" s="54">
        <f t="shared" si="1059"/>
        <v>0</v>
      </c>
      <c r="Q866" s="54">
        <f t="shared" si="1041"/>
        <v>0</v>
      </c>
      <c r="R866" s="54">
        <f t="shared" si="1042"/>
        <v>0</v>
      </c>
      <c r="S866" s="65">
        <f t="shared" si="995"/>
        <v>0</v>
      </c>
      <c r="T866" s="65">
        <f>IF(C866=A_Stammdaten!$B$9,$I866-D_SAV!$U866,HLOOKUP(A_Stammdaten!$B$9-1,$V$4:$AB$2004,ROW(C866)-3,FALSE)-$U866)</f>
        <v>0</v>
      </c>
      <c r="U866" s="65">
        <f>HLOOKUP(A_Stammdaten!$B$9,$V$4:$AB$2004,ROW(C866)-3,FALSE)</f>
        <v>0</v>
      </c>
      <c r="V866" s="65">
        <f t="shared" si="1030"/>
        <v>0</v>
      </c>
      <c r="W866" s="65">
        <f t="shared" si="1031"/>
        <v>0</v>
      </c>
      <c r="X866" s="65">
        <f t="shared" si="1032"/>
        <v>0</v>
      </c>
      <c r="Y866" s="65">
        <f t="shared" si="1033"/>
        <v>0</v>
      </c>
      <c r="Z866" s="65">
        <f t="shared" si="1034"/>
        <v>0</v>
      </c>
      <c r="AA866" s="65">
        <f t="shared" si="1035"/>
        <v>0</v>
      </c>
      <c r="AB866" s="65">
        <f t="shared" si="1036"/>
        <v>0</v>
      </c>
    </row>
    <row r="867" spans="1:28" x14ac:dyDescent="0.25">
      <c r="A867" s="61"/>
      <c r="B867" s="49"/>
      <c r="C867" s="53"/>
      <c r="D867" s="51"/>
      <c r="E867" s="51"/>
      <c r="F867" s="51"/>
      <c r="G867" s="67">
        <f t="shared" si="1037"/>
        <v>0</v>
      </c>
      <c r="H867" s="49"/>
      <c r="I867" s="67">
        <f t="shared" si="1038"/>
        <v>0</v>
      </c>
      <c r="J867" s="66">
        <f>IF(ISBLANK($B867),0,VLOOKUP($B867,Listen!$A$2:$C$44,2,FALSE))</f>
        <v>0</v>
      </c>
      <c r="K867" s="66">
        <f>IF(ISBLANK($B867),0,VLOOKUP($B867,Listen!$A$2:$C$44,3,FALSE))</f>
        <v>0</v>
      </c>
      <c r="L867" s="54">
        <f t="shared" si="1039"/>
        <v>0</v>
      </c>
      <c r="M867" s="54">
        <f t="shared" si="1057"/>
        <v>0</v>
      </c>
      <c r="N867" s="54">
        <f t="shared" si="1058"/>
        <v>0</v>
      </c>
      <c r="O867" s="54">
        <f t="shared" ref="O867" si="1073">N867</f>
        <v>0</v>
      </c>
      <c r="P867" s="54">
        <f t="shared" si="1059"/>
        <v>0</v>
      </c>
      <c r="Q867" s="54">
        <f t="shared" si="1041"/>
        <v>0</v>
      </c>
      <c r="R867" s="54">
        <f t="shared" si="1042"/>
        <v>0</v>
      </c>
      <c r="S867" s="65">
        <f t="shared" ref="S867:S930" si="1074">U867+T867</f>
        <v>0</v>
      </c>
      <c r="T867" s="65">
        <f>IF(C867=A_Stammdaten!$B$9,$I867-D_SAV!$U867,HLOOKUP(A_Stammdaten!$B$9-1,$V$4:$AB$2004,ROW(C867)-3,FALSE)-$U867)</f>
        <v>0</v>
      </c>
      <c r="U867" s="65">
        <f>HLOOKUP(A_Stammdaten!$B$9,$V$4:$AB$2004,ROW(C867)-3,FALSE)</f>
        <v>0</v>
      </c>
      <c r="V867" s="65">
        <f t="shared" si="1030"/>
        <v>0</v>
      </c>
      <c r="W867" s="65">
        <f t="shared" si="1031"/>
        <v>0</v>
      </c>
      <c r="X867" s="65">
        <f t="shared" si="1032"/>
        <v>0</v>
      </c>
      <c r="Y867" s="65">
        <f t="shared" si="1033"/>
        <v>0</v>
      </c>
      <c r="Z867" s="65">
        <f t="shared" si="1034"/>
        <v>0</v>
      </c>
      <c r="AA867" s="65">
        <f t="shared" si="1035"/>
        <v>0</v>
      </c>
      <c r="AB867" s="65">
        <f t="shared" si="1036"/>
        <v>0</v>
      </c>
    </row>
    <row r="868" spans="1:28" x14ac:dyDescent="0.25">
      <c r="A868" s="61"/>
      <c r="B868" s="49"/>
      <c r="C868" s="53"/>
      <c r="D868" s="51"/>
      <c r="E868" s="51"/>
      <c r="F868" s="51"/>
      <c r="G868" s="67">
        <f t="shared" si="1037"/>
        <v>0</v>
      </c>
      <c r="H868" s="49"/>
      <c r="I868" s="67">
        <f t="shared" si="1038"/>
        <v>0</v>
      </c>
      <c r="J868" s="66">
        <f>IF(ISBLANK($B868),0,VLOOKUP($B868,Listen!$A$2:$C$44,2,FALSE))</f>
        <v>0</v>
      </c>
      <c r="K868" s="66">
        <f>IF(ISBLANK($B868),0,VLOOKUP($B868,Listen!$A$2:$C$44,3,FALSE))</f>
        <v>0</v>
      </c>
      <c r="L868" s="54">
        <f t="shared" si="1039"/>
        <v>0</v>
      </c>
      <c r="M868" s="54">
        <f t="shared" si="1057"/>
        <v>0</v>
      </c>
      <c r="N868" s="54">
        <f t="shared" si="1058"/>
        <v>0</v>
      </c>
      <c r="O868" s="54">
        <f t="shared" ref="O868" si="1075">N868</f>
        <v>0</v>
      </c>
      <c r="P868" s="54">
        <f t="shared" si="1059"/>
        <v>0</v>
      </c>
      <c r="Q868" s="54">
        <f t="shared" si="1041"/>
        <v>0</v>
      </c>
      <c r="R868" s="54">
        <f t="shared" si="1042"/>
        <v>0</v>
      </c>
      <c r="S868" s="65">
        <f t="shared" si="1074"/>
        <v>0</v>
      </c>
      <c r="T868" s="65">
        <f>IF(C868=A_Stammdaten!$B$9,$I868-D_SAV!$U868,HLOOKUP(A_Stammdaten!$B$9-1,$V$4:$AB$2004,ROW(C868)-3,FALSE)-$U868)</f>
        <v>0</v>
      </c>
      <c r="U868" s="65">
        <f>HLOOKUP(A_Stammdaten!$B$9,$V$4:$AB$2004,ROW(C868)-3,FALSE)</f>
        <v>0</v>
      </c>
      <c r="V868" s="65">
        <f t="shared" si="1030"/>
        <v>0</v>
      </c>
      <c r="W868" s="65">
        <f t="shared" si="1031"/>
        <v>0</v>
      </c>
      <c r="X868" s="65">
        <f t="shared" si="1032"/>
        <v>0</v>
      </c>
      <c r="Y868" s="65">
        <f t="shared" si="1033"/>
        <v>0</v>
      </c>
      <c r="Z868" s="65">
        <f t="shared" si="1034"/>
        <v>0</v>
      </c>
      <c r="AA868" s="65">
        <f t="shared" si="1035"/>
        <v>0</v>
      </c>
      <c r="AB868" s="65">
        <f t="shared" si="1036"/>
        <v>0</v>
      </c>
    </row>
    <row r="869" spans="1:28" x14ac:dyDescent="0.25">
      <c r="A869" s="61"/>
      <c r="B869" s="49"/>
      <c r="C869" s="53"/>
      <c r="D869" s="51"/>
      <c r="E869" s="51"/>
      <c r="F869" s="51"/>
      <c r="G869" s="67">
        <f t="shared" si="1037"/>
        <v>0</v>
      </c>
      <c r="H869" s="49"/>
      <c r="I869" s="67">
        <f t="shared" si="1038"/>
        <v>0</v>
      </c>
      <c r="J869" s="66">
        <f>IF(ISBLANK($B869),0,VLOOKUP($B869,Listen!$A$2:$C$44,2,FALSE))</f>
        <v>0</v>
      </c>
      <c r="K869" s="66">
        <f>IF(ISBLANK($B869),0,VLOOKUP($B869,Listen!$A$2:$C$44,3,FALSE))</f>
        <v>0</v>
      </c>
      <c r="L869" s="54">
        <f t="shared" si="1039"/>
        <v>0</v>
      </c>
      <c r="M869" s="54">
        <f t="shared" si="1057"/>
        <v>0</v>
      </c>
      <c r="N869" s="54">
        <f t="shared" si="1058"/>
        <v>0</v>
      </c>
      <c r="O869" s="54">
        <f t="shared" ref="O869:P884" si="1076">N869</f>
        <v>0</v>
      </c>
      <c r="P869" s="54">
        <f t="shared" si="1076"/>
        <v>0</v>
      </c>
      <c r="Q869" s="54">
        <f t="shared" si="1041"/>
        <v>0</v>
      </c>
      <c r="R869" s="54">
        <f t="shared" si="1042"/>
        <v>0</v>
      </c>
      <c r="S869" s="65">
        <f t="shared" si="1074"/>
        <v>0</v>
      </c>
      <c r="T869" s="65">
        <f>IF(C869=A_Stammdaten!$B$9,$I869-D_SAV!$U869,HLOOKUP(A_Stammdaten!$B$9-1,$V$4:$AB$2004,ROW(C869)-3,FALSE)-$U869)</f>
        <v>0</v>
      </c>
      <c r="U869" s="65">
        <f>HLOOKUP(A_Stammdaten!$B$9,$V$4:$AB$2004,ROW(C869)-3,FALSE)</f>
        <v>0</v>
      </c>
      <c r="V869" s="65">
        <f t="shared" si="1030"/>
        <v>0</v>
      </c>
      <c r="W869" s="65">
        <f t="shared" si="1031"/>
        <v>0</v>
      </c>
      <c r="X869" s="65">
        <f t="shared" si="1032"/>
        <v>0</v>
      </c>
      <c r="Y869" s="65">
        <f t="shared" si="1033"/>
        <v>0</v>
      </c>
      <c r="Z869" s="65">
        <f t="shared" si="1034"/>
        <v>0</v>
      </c>
      <c r="AA869" s="65">
        <f t="shared" si="1035"/>
        <v>0</v>
      </c>
      <c r="AB869" s="65">
        <f t="shared" si="1036"/>
        <v>0</v>
      </c>
    </row>
    <row r="870" spans="1:28" x14ac:dyDescent="0.25">
      <c r="A870" s="61"/>
      <c r="B870" s="49"/>
      <c r="C870" s="53"/>
      <c r="D870" s="51"/>
      <c r="E870" s="51"/>
      <c r="F870" s="51"/>
      <c r="G870" s="67">
        <f t="shared" si="1037"/>
        <v>0</v>
      </c>
      <c r="H870" s="49"/>
      <c r="I870" s="67">
        <f t="shared" si="1038"/>
        <v>0</v>
      </c>
      <c r="J870" s="66">
        <f>IF(ISBLANK($B870),0,VLOOKUP($B870,Listen!$A$2:$C$44,2,FALSE))</f>
        <v>0</v>
      </c>
      <c r="K870" s="66">
        <f>IF(ISBLANK($B870),0,VLOOKUP($B870,Listen!$A$2:$C$44,3,FALSE))</f>
        <v>0</v>
      </c>
      <c r="L870" s="54">
        <f t="shared" si="1039"/>
        <v>0</v>
      </c>
      <c r="M870" s="54">
        <f t="shared" si="1057"/>
        <v>0</v>
      </c>
      <c r="N870" s="54">
        <f t="shared" si="1058"/>
        <v>0</v>
      </c>
      <c r="O870" s="54">
        <f t="shared" ref="O870" si="1077">N870</f>
        <v>0</v>
      </c>
      <c r="P870" s="54">
        <f t="shared" si="1076"/>
        <v>0</v>
      </c>
      <c r="Q870" s="54">
        <f t="shared" si="1041"/>
        <v>0</v>
      </c>
      <c r="R870" s="54">
        <f t="shared" si="1042"/>
        <v>0</v>
      </c>
      <c r="S870" s="65">
        <f t="shared" si="1074"/>
        <v>0</v>
      </c>
      <c r="T870" s="65">
        <f>IF(C870=A_Stammdaten!$B$9,$I870-D_SAV!$U870,HLOOKUP(A_Stammdaten!$B$9-1,$V$4:$AB$2004,ROW(C870)-3,FALSE)-$U870)</f>
        <v>0</v>
      </c>
      <c r="U870" s="65">
        <f>HLOOKUP(A_Stammdaten!$B$9,$V$4:$AB$2004,ROW(C870)-3,FALSE)</f>
        <v>0</v>
      </c>
      <c r="V870" s="65">
        <f t="shared" si="1030"/>
        <v>0</v>
      </c>
      <c r="W870" s="65">
        <f t="shared" si="1031"/>
        <v>0</v>
      </c>
      <c r="X870" s="65">
        <f t="shared" si="1032"/>
        <v>0</v>
      </c>
      <c r="Y870" s="65">
        <f t="shared" si="1033"/>
        <v>0</v>
      </c>
      <c r="Z870" s="65">
        <f t="shared" si="1034"/>
        <v>0</v>
      </c>
      <c r="AA870" s="65">
        <f t="shared" si="1035"/>
        <v>0</v>
      </c>
      <c r="AB870" s="65">
        <f t="shared" si="1036"/>
        <v>0</v>
      </c>
    </row>
    <row r="871" spans="1:28" x14ac:dyDescent="0.25">
      <c r="A871" s="61"/>
      <c r="B871" s="49"/>
      <c r="C871" s="53"/>
      <c r="D871" s="51"/>
      <c r="E871" s="51"/>
      <c r="F871" s="51"/>
      <c r="G871" s="67">
        <f t="shared" si="1037"/>
        <v>0</v>
      </c>
      <c r="H871" s="49"/>
      <c r="I871" s="67">
        <f t="shared" si="1038"/>
        <v>0</v>
      </c>
      <c r="J871" s="66">
        <f>IF(ISBLANK($B871),0,VLOOKUP($B871,Listen!$A$2:$C$44,2,FALSE))</f>
        <v>0</v>
      </c>
      <c r="K871" s="66">
        <f>IF(ISBLANK($B871),0,VLOOKUP($B871,Listen!$A$2:$C$44,3,FALSE))</f>
        <v>0</v>
      </c>
      <c r="L871" s="54">
        <f t="shared" si="1039"/>
        <v>0</v>
      </c>
      <c r="M871" s="54">
        <f t="shared" si="1057"/>
        <v>0</v>
      </c>
      <c r="N871" s="54">
        <f t="shared" si="1058"/>
        <v>0</v>
      </c>
      <c r="O871" s="54">
        <f t="shared" ref="O871" si="1078">N871</f>
        <v>0</v>
      </c>
      <c r="P871" s="54">
        <f t="shared" si="1076"/>
        <v>0</v>
      </c>
      <c r="Q871" s="54">
        <f t="shared" si="1041"/>
        <v>0</v>
      </c>
      <c r="R871" s="54">
        <f t="shared" si="1042"/>
        <v>0</v>
      </c>
      <c r="S871" s="65">
        <f t="shared" si="1074"/>
        <v>0</v>
      </c>
      <c r="T871" s="65">
        <f>IF(C871=A_Stammdaten!$B$9,$I871-D_SAV!$U871,HLOOKUP(A_Stammdaten!$B$9-1,$V$4:$AB$2004,ROW(C871)-3,FALSE)-$U871)</f>
        <v>0</v>
      </c>
      <c r="U871" s="65">
        <f>HLOOKUP(A_Stammdaten!$B$9,$V$4:$AB$2004,ROW(C871)-3,FALSE)</f>
        <v>0</v>
      </c>
      <c r="V871" s="65">
        <f t="shared" si="1030"/>
        <v>0</v>
      </c>
      <c r="W871" s="65">
        <f t="shared" si="1031"/>
        <v>0</v>
      </c>
      <c r="X871" s="65">
        <f t="shared" si="1032"/>
        <v>0</v>
      </c>
      <c r="Y871" s="65">
        <f t="shared" si="1033"/>
        <v>0</v>
      </c>
      <c r="Z871" s="65">
        <f t="shared" si="1034"/>
        <v>0</v>
      </c>
      <c r="AA871" s="65">
        <f t="shared" si="1035"/>
        <v>0</v>
      </c>
      <c r="AB871" s="65">
        <f t="shared" si="1036"/>
        <v>0</v>
      </c>
    </row>
    <row r="872" spans="1:28" x14ac:dyDescent="0.25">
      <c r="A872" s="61"/>
      <c r="B872" s="49"/>
      <c r="C872" s="53"/>
      <c r="D872" s="51"/>
      <c r="E872" s="51"/>
      <c r="F872" s="51"/>
      <c r="G872" s="67">
        <f t="shared" si="1037"/>
        <v>0</v>
      </c>
      <c r="H872" s="49"/>
      <c r="I872" s="67">
        <f t="shared" si="1038"/>
        <v>0</v>
      </c>
      <c r="J872" s="66">
        <f>IF(ISBLANK($B872),0,VLOOKUP($B872,Listen!$A$2:$C$44,2,FALSE))</f>
        <v>0</v>
      </c>
      <c r="K872" s="66">
        <f>IF(ISBLANK($B872),0,VLOOKUP($B872,Listen!$A$2:$C$44,3,FALSE))</f>
        <v>0</v>
      </c>
      <c r="L872" s="54">
        <f t="shared" si="1039"/>
        <v>0</v>
      </c>
      <c r="M872" s="54">
        <f t="shared" si="1057"/>
        <v>0</v>
      </c>
      <c r="N872" s="54">
        <f t="shared" si="1058"/>
        <v>0</v>
      </c>
      <c r="O872" s="54">
        <f t="shared" ref="O872" si="1079">N872</f>
        <v>0</v>
      </c>
      <c r="P872" s="54">
        <f t="shared" si="1076"/>
        <v>0</v>
      </c>
      <c r="Q872" s="54">
        <f t="shared" si="1041"/>
        <v>0</v>
      </c>
      <c r="R872" s="54">
        <f t="shared" si="1042"/>
        <v>0</v>
      </c>
      <c r="S872" s="65">
        <f t="shared" si="1074"/>
        <v>0</v>
      </c>
      <c r="T872" s="65">
        <f>IF(C872=A_Stammdaten!$B$9,$I872-D_SAV!$U872,HLOOKUP(A_Stammdaten!$B$9-1,$V$4:$AB$2004,ROW(C872)-3,FALSE)-$U872)</f>
        <v>0</v>
      </c>
      <c r="U872" s="65">
        <f>HLOOKUP(A_Stammdaten!$B$9,$V$4:$AB$2004,ROW(C872)-3,FALSE)</f>
        <v>0</v>
      </c>
      <c r="V872" s="65">
        <f t="shared" si="1030"/>
        <v>0</v>
      </c>
      <c r="W872" s="65">
        <f t="shared" si="1031"/>
        <v>0</v>
      </c>
      <c r="X872" s="65">
        <f t="shared" si="1032"/>
        <v>0</v>
      </c>
      <c r="Y872" s="65">
        <f t="shared" si="1033"/>
        <v>0</v>
      </c>
      <c r="Z872" s="65">
        <f t="shared" si="1034"/>
        <v>0</v>
      </c>
      <c r="AA872" s="65">
        <f t="shared" si="1035"/>
        <v>0</v>
      </c>
      <c r="AB872" s="65">
        <f t="shared" si="1036"/>
        <v>0</v>
      </c>
    </row>
    <row r="873" spans="1:28" x14ac:dyDescent="0.25">
      <c r="A873" s="61"/>
      <c r="B873" s="49"/>
      <c r="C873" s="53"/>
      <c r="D873" s="51"/>
      <c r="E873" s="51"/>
      <c r="F873" s="51"/>
      <c r="G873" s="67">
        <f t="shared" si="1037"/>
        <v>0</v>
      </c>
      <c r="H873" s="49"/>
      <c r="I873" s="67">
        <f t="shared" si="1038"/>
        <v>0</v>
      </c>
      <c r="J873" s="66">
        <f>IF(ISBLANK($B873),0,VLOOKUP($B873,Listen!$A$2:$C$44,2,FALSE))</f>
        <v>0</v>
      </c>
      <c r="K873" s="66">
        <f>IF(ISBLANK($B873),0,VLOOKUP($B873,Listen!$A$2:$C$44,3,FALSE))</f>
        <v>0</v>
      </c>
      <c r="L873" s="54">
        <f t="shared" si="1039"/>
        <v>0</v>
      </c>
      <c r="M873" s="54">
        <f t="shared" si="1057"/>
        <v>0</v>
      </c>
      <c r="N873" s="54">
        <f t="shared" si="1058"/>
        <v>0</v>
      </c>
      <c r="O873" s="54">
        <f t="shared" ref="O873" si="1080">N873</f>
        <v>0</v>
      </c>
      <c r="P873" s="54">
        <f t="shared" si="1076"/>
        <v>0</v>
      </c>
      <c r="Q873" s="54">
        <f t="shared" si="1041"/>
        <v>0</v>
      </c>
      <c r="R873" s="54">
        <f t="shared" si="1042"/>
        <v>0</v>
      </c>
      <c r="S873" s="65">
        <f t="shared" si="1074"/>
        <v>0</v>
      </c>
      <c r="T873" s="65">
        <f>IF(C873=A_Stammdaten!$B$9,$I873-D_SAV!$U873,HLOOKUP(A_Stammdaten!$B$9-1,$V$4:$AB$2004,ROW(C873)-3,FALSE)-$U873)</f>
        <v>0</v>
      </c>
      <c r="U873" s="65">
        <f>HLOOKUP(A_Stammdaten!$B$9,$V$4:$AB$2004,ROW(C873)-3,FALSE)</f>
        <v>0</v>
      </c>
      <c r="V873" s="65">
        <f t="shared" si="1030"/>
        <v>0</v>
      </c>
      <c r="W873" s="65">
        <f t="shared" si="1031"/>
        <v>0</v>
      </c>
      <c r="X873" s="65">
        <f t="shared" si="1032"/>
        <v>0</v>
      </c>
      <c r="Y873" s="65">
        <f t="shared" si="1033"/>
        <v>0</v>
      </c>
      <c r="Z873" s="65">
        <f t="shared" si="1034"/>
        <v>0</v>
      </c>
      <c r="AA873" s="65">
        <f t="shared" si="1035"/>
        <v>0</v>
      </c>
      <c r="AB873" s="65">
        <f t="shared" si="1036"/>
        <v>0</v>
      </c>
    </row>
    <row r="874" spans="1:28" x14ac:dyDescent="0.25">
      <c r="A874" s="61"/>
      <c r="B874" s="49"/>
      <c r="C874" s="53"/>
      <c r="D874" s="51"/>
      <c r="E874" s="51"/>
      <c r="F874" s="51"/>
      <c r="G874" s="67">
        <f t="shared" si="1037"/>
        <v>0</v>
      </c>
      <c r="H874" s="49"/>
      <c r="I874" s="67">
        <f t="shared" si="1038"/>
        <v>0</v>
      </c>
      <c r="J874" s="66">
        <f>IF(ISBLANK($B874),0,VLOOKUP($B874,Listen!$A$2:$C$44,2,FALSE))</f>
        <v>0</v>
      </c>
      <c r="K874" s="66">
        <f>IF(ISBLANK($B874),0,VLOOKUP($B874,Listen!$A$2:$C$44,3,FALSE))</f>
        <v>0</v>
      </c>
      <c r="L874" s="54">
        <f t="shared" si="1039"/>
        <v>0</v>
      </c>
      <c r="M874" s="54">
        <f t="shared" si="1057"/>
        <v>0</v>
      </c>
      <c r="N874" s="54">
        <f t="shared" si="1058"/>
        <v>0</v>
      </c>
      <c r="O874" s="54">
        <f t="shared" ref="O874" si="1081">N874</f>
        <v>0</v>
      </c>
      <c r="P874" s="54">
        <f t="shared" si="1076"/>
        <v>0</v>
      </c>
      <c r="Q874" s="54">
        <f t="shared" si="1041"/>
        <v>0</v>
      </c>
      <c r="R874" s="54">
        <f t="shared" si="1042"/>
        <v>0</v>
      </c>
      <c r="S874" s="65">
        <f t="shared" si="1074"/>
        <v>0</v>
      </c>
      <c r="T874" s="65">
        <f>IF(C874=A_Stammdaten!$B$9,$I874-D_SAV!$U874,HLOOKUP(A_Stammdaten!$B$9-1,$V$4:$AB$2004,ROW(C874)-3,FALSE)-$U874)</f>
        <v>0</v>
      </c>
      <c r="U874" s="65">
        <f>HLOOKUP(A_Stammdaten!$B$9,$V$4:$AB$2004,ROW(C874)-3,FALSE)</f>
        <v>0</v>
      </c>
      <c r="V874" s="65">
        <f t="shared" si="1030"/>
        <v>0</v>
      </c>
      <c r="W874" s="65">
        <f t="shared" si="1031"/>
        <v>0</v>
      </c>
      <c r="X874" s="65">
        <f t="shared" si="1032"/>
        <v>0</v>
      </c>
      <c r="Y874" s="65">
        <f t="shared" si="1033"/>
        <v>0</v>
      </c>
      <c r="Z874" s="65">
        <f t="shared" si="1034"/>
        <v>0</v>
      </c>
      <c r="AA874" s="65">
        <f t="shared" si="1035"/>
        <v>0</v>
      </c>
      <c r="AB874" s="65">
        <f t="shared" si="1036"/>
        <v>0</v>
      </c>
    </row>
    <row r="875" spans="1:28" x14ac:dyDescent="0.25">
      <c r="A875" s="61"/>
      <c r="B875" s="49"/>
      <c r="C875" s="53"/>
      <c r="D875" s="51"/>
      <c r="E875" s="51"/>
      <c r="F875" s="51"/>
      <c r="G875" s="67">
        <f t="shared" si="1037"/>
        <v>0</v>
      </c>
      <c r="H875" s="49"/>
      <c r="I875" s="67">
        <f t="shared" si="1038"/>
        <v>0</v>
      </c>
      <c r="J875" s="66">
        <f>IF(ISBLANK($B875),0,VLOOKUP($B875,Listen!$A$2:$C$44,2,FALSE))</f>
        <v>0</v>
      </c>
      <c r="K875" s="66">
        <f>IF(ISBLANK($B875),0,VLOOKUP($B875,Listen!$A$2:$C$44,3,FALSE))</f>
        <v>0</v>
      </c>
      <c r="L875" s="54">
        <f t="shared" si="1039"/>
        <v>0</v>
      </c>
      <c r="M875" s="54">
        <f t="shared" si="1057"/>
        <v>0</v>
      </c>
      <c r="N875" s="54">
        <f t="shared" si="1058"/>
        <v>0</v>
      </c>
      <c r="O875" s="54">
        <f t="shared" ref="O875" si="1082">N875</f>
        <v>0</v>
      </c>
      <c r="P875" s="54">
        <f t="shared" si="1076"/>
        <v>0</v>
      </c>
      <c r="Q875" s="54">
        <f t="shared" si="1041"/>
        <v>0</v>
      </c>
      <c r="R875" s="54">
        <f t="shared" si="1042"/>
        <v>0</v>
      </c>
      <c r="S875" s="65">
        <f t="shared" si="1074"/>
        <v>0</v>
      </c>
      <c r="T875" s="65">
        <f>IF(C875=A_Stammdaten!$B$9,$I875-D_SAV!$U875,HLOOKUP(A_Stammdaten!$B$9-1,$V$4:$AB$2004,ROW(C875)-3,FALSE)-$U875)</f>
        <v>0</v>
      </c>
      <c r="U875" s="65">
        <f>HLOOKUP(A_Stammdaten!$B$9,$V$4:$AB$2004,ROW(C875)-3,FALSE)</f>
        <v>0</v>
      </c>
      <c r="V875" s="65">
        <f t="shared" si="1030"/>
        <v>0</v>
      </c>
      <c r="W875" s="65">
        <f t="shared" si="1031"/>
        <v>0</v>
      </c>
      <c r="X875" s="65">
        <f t="shared" si="1032"/>
        <v>0</v>
      </c>
      <c r="Y875" s="65">
        <f t="shared" si="1033"/>
        <v>0</v>
      </c>
      <c r="Z875" s="65">
        <f t="shared" si="1034"/>
        <v>0</v>
      </c>
      <c r="AA875" s="65">
        <f t="shared" si="1035"/>
        <v>0</v>
      </c>
      <c r="AB875" s="65">
        <f t="shared" si="1036"/>
        <v>0</v>
      </c>
    </row>
    <row r="876" spans="1:28" x14ac:dyDescent="0.25">
      <c r="A876" s="61"/>
      <c r="B876" s="49"/>
      <c r="C876" s="53"/>
      <c r="D876" s="51"/>
      <c r="E876" s="51"/>
      <c r="F876" s="51"/>
      <c r="G876" s="67">
        <f t="shared" si="1037"/>
        <v>0</v>
      </c>
      <c r="H876" s="49"/>
      <c r="I876" s="67">
        <f t="shared" si="1038"/>
        <v>0</v>
      </c>
      <c r="J876" s="66">
        <f>IF(ISBLANK($B876),0,VLOOKUP($B876,Listen!$A$2:$C$44,2,FALSE))</f>
        <v>0</v>
      </c>
      <c r="K876" s="66">
        <f>IF(ISBLANK($B876),0,VLOOKUP($B876,Listen!$A$2:$C$44,3,FALSE))</f>
        <v>0</v>
      </c>
      <c r="L876" s="54">
        <f t="shared" si="1039"/>
        <v>0</v>
      </c>
      <c r="M876" s="54">
        <f t="shared" si="1057"/>
        <v>0</v>
      </c>
      <c r="N876" s="54">
        <f t="shared" si="1058"/>
        <v>0</v>
      </c>
      <c r="O876" s="54">
        <f t="shared" ref="O876" si="1083">N876</f>
        <v>0</v>
      </c>
      <c r="P876" s="54">
        <f t="shared" si="1076"/>
        <v>0</v>
      </c>
      <c r="Q876" s="54">
        <f t="shared" si="1041"/>
        <v>0</v>
      </c>
      <c r="R876" s="54">
        <f t="shared" si="1042"/>
        <v>0</v>
      </c>
      <c r="S876" s="65">
        <f t="shared" si="1074"/>
        <v>0</v>
      </c>
      <c r="T876" s="65">
        <f>IF(C876=A_Stammdaten!$B$9,$I876-D_SAV!$U876,HLOOKUP(A_Stammdaten!$B$9-1,$V$4:$AB$2004,ROW(C876)-3,FALSE)-$U876)</f>
        <v>0</v>
      </c>
      <c r="U876" s="65">
        <f>HLOOKUP(A_Stammdaten!$B$9,$V$4:$AB$2004,ROW(C876)-3,FALSE)</f>
        <v>0</v>
      </c>
      <c r="V876" s="65">
        <f t="shared" si="1030"/>
        <v>0</v>
      </c>
      <c r="W876" s="65">
        <f t="shared" si="1031"/>
        <v>0</v>
      </c>
      <c r="X876" s="65">
        <f t="shared" si="1032"/>
        <v>0</v>
      </c>
      <c r="Y876" s="65">
        <f t="shared" si="1033"/>
        <v>0</v>
      </c>
      <c r="Z876" s="65">
        <f t="shared" si="1034"/>
        <v>0</v>
      </c>
      <c r="AA876" s="65">
        <f t="shared" si="1035"/>
        <v>0</v>
      </c>
      <c r="AB876" s="65">
        <f t="shared" si="1036"/>
        <v>0</v>
      </c>
    </row>
    <row r="877" spans="1:28" x14ac:dyDescent="0.25">
      <c r="A877" s="61"/>
      <c r="B877" s="49"/>
      <c r="C877" s="53"/>
      <c r="D877" s="51"/>
      <c r="E877" s="51"/>
      <c r="F877" s="51"/>
      <c r="G877" s="67">
        <f t="shared" si="1037"/>
        <v>0</v>
      </c>
      <c r="H877" s="49"/>
      <c r="I877" s="67">
        <f t="shared" si="1038"/>
        <v>0</v>
      </c>
      <c r="J877" s="66">
        <f>IF(ISBLANK($B877),0,VLOOKUP($B877,Listen!$A$2:$C$44,2,FALSE))</f>
        <v>0</v>
      </c>
      <c r="K877" s="66">
        <f>IF(ISBLANK($B877),0,VLOOKUP($B877,Listen!$A$2:$C$44,3,FALSE))</f>
        <v>0</v>
      </c>
      <c r="L877" s="54">
        <f t="shared" si="1039"/>
        <v>0</v>
      </c>
      <c r="M877" s="54">
        <f t="shared" si="1057"/>
        <v>0</v>
      </c>
      <c r="N877" s="54">
        <f t="shared" si="1058"/>
        <v>0</v>
      </c>
      <c r="O877" s="54">
        <f t="shared" ref="O877" si="1084">N877</f>
        <v>0</v>
      </c>
      <c r="P877" s="54">
        <f t="shared" si="1076"/>
        <v>0</v>
      </c>
      <c r="Q877" s="54">
        <f t="shared" si="1041"/>
        <v>0</v>
      </c>
      <c r="R877" s="54">
        <f t="shared" si="1042"/>
        <v>0</v>
      </c>
      <c r="S877" s="65">
        <f t="shared" si="1074"/>
        <v>0</v>
      </c>
      <c r="T877" s="65">
        <f>IF(C877=A_Stammdaten!$B$9,$I877-D_SAV!$U877,HLOOKUP(A_Stammdaten!$B$9-1,$V$4:$AB$2004,ROW(C877)-3,FALSE)-$U877)</f>
        <v>0</v>
      </c>
      <c r="U877" s="65">
        <f>HLOOKUP(A_Stammdaten!$B$9,$V$4:$AB$2004,ROW(C877)-3,FALSE)</f>
        <v>0</v>
      </c>
      <c r="V877" s="65">
        <f t="shared" si="1030"/>
        <v>0</v>
      </c>
      <c r="W877" s="65">
        <f t="shared" si="1031"/>
        <v>0</v>
      </c>
      <c r="X877" s="65">
        <f t="shared" si="1032"/>
        <v>0</v>
      </c>
      <c r="Y877" s="65">
        <f t="shared" si="1033"/>
        <v>0</v>
      </c>
      <c r="Z877" s="65">
        <f t="shared" si="1034"/>
        <v>0</v>
      </c>
      <c r="AA877" s="65">
        <f t="shared" si="1035"/>
        <v>0</v>
      </c>
      <c r="AB877" s="65">
        <f t="shared" si="1036"/>
        <v>0</v>
      </c>
    </row>
    <row r="878" spans="1:28" x14ac:dyDescent="0.25">
      <c r="A878" s="61"/>
      <c r="B878" s="49"/>
      <c r="C878" s="53"/>
      <c r="D878" s="51"/>
      <c r="E878" s="51"/>
      <c r="F878" s="51"/>
      <c r="G878" s="67">
        <f t="shared" si="1037"/>
        <v>0</v>
      </c>
      <c r="H878" s="49"/>
      <c r="I878" s="67">
        <f t="shared" si="1038"/>
        <v>0</v>
      </c>
      <c r="J878" s="66">
        <f>IF(ISBLANK($B878),0,VLOOKUP($B878,Listen!$A$2:$C$44,2,FALSE))</f>
        <v>0</v>
      </c>
      <c r="K878" s="66">
        <f>IF(ISBLANK($B878),0,VLOOKUP($B878,Listen!$A$2:$C$44,3,FALSE))</f>
        <v>0</v>
      </c>
      <c r="L878" s="54">
        <f t="shared" si="1039"/>
        <v>0</v>
      </c>
      <c r="M878" s="54">
        <f t="shared" si="1057"/>
        <v>0</v>
      </c>
      <c r="N878" s="54">
        <f t="shared" si="1058"/>
        <v>0</v>
      </c>
      <c r="O878" s="54">
        <f t="shared" ref="O878" si="1085">N878</f>
        <v>0</v>
      </c>
      <c r="P878" s="54">
        <f t="shared" si="1076"/>
        <v>0</v>
      </c>
      <c r="Q878" s="54">
        <f t="shared" si="1041"/>
        <v>0</v>
      </c>
      <c r="R878" s="54">
        <f t="shared" si="1042"/>
        <v>0</v>
      </c>
      <c r="S878" s="65">
        <f t="shared" si="1074"/>
        <v>0</v>
      </c>
      <c r="T878" s="65">
        <f>IF(C878=A_Stammdaten!$B$9,$I878-D_SAV!$U878,HLOOKUP(A_Stammdaten!$B$9-1,$V$4:$AB$2004,ROW(C878)-3,FALSE)-$U878)</f>
        <v>0</v>
      </c>
      <c r="U878" s="65">
        <f>HLOOKUP(A_Stammdaten!$B$9,$V$4:$AB$2004,ROW(C878)-3,FALSE)</f>
        <v>0</v>
      </c>
      <c r="V878" s="65">
        <f t="shared" si="1030"/>
        <v>0</v>
      </c>
      <c r="W878" s="65">
        <f t="shared" si="1031"/>
        <v>0</v>
      </c>
      <c r="X878" s="65">
        <f t="shared" si="1032"/>
        <v>0</v>
      </c>
      <c r="Y878" s="65">
        <f t="shared" si="1033"/>
        <v>0</v>
      </c>
      <c r="Z878" s="65">
        <f t="shared" si="1034"/>
        <v>0</v>
      </c>
      <c r="AA878" s="65">
        <f t="shared" si="1035"/>
        <v>0</v>
      </c>
      <c r="AB878" s="65">
        <f t="shared" si="1036"/>
        <v>0</v>
      </c>
    </row>
    <row r="879" spans="1:28" x14ac:dyDescent="0.25">
      <c r="A879" s="61"/>
      <c r="B879" s="49"/>
      <c r="C879" s="53"/>
      <c r="D879" s="51"/>
      <c r="E879" s="51"/>
      <c r="F879" s="51"/>
      <c r="G879" s="67">
        <f t="shared" si="1037"/>
        <v>0</v>
      </c>
      <c r="H879" s="49"/>
      <c r="I879" s="67">
        <f t="shared" si="1038"/>
        <v>0</v>
      </c>
      <c r="J879" s="66">
        <f>IF(ISBLANK($B879),0,VLOOKUP($B879,Listen!$A$2:$C$44,2,FALSE))</f>
        <v>0</v>
      </c>
      <c r="K879" s="66">
        <f>IF(ISBLANK($B879),0,VLOOKUP($B879,Listen!$A$2:$C$44,3,FALSE))</f>
        <v>0</v>
      </c>
      <c r="L879" s="54">
        <f t="shared" si="1039"/>
        <v>0</v>
      </c>
      <c r="M879" s="54">
        <f t="shared" si="1057"/>
        <v>0</v>
      </c>
      <c r="N879" s="54">
        <f t="shared" si="1058"/>
        <v>0</v>
      </c>
      <c r="O879" s="54">
        <f t="shared" ref="O879" si="1086">N879</f>
        <v>0</v>
      </c>
      <c r="P879" s="54">
        <f t="shared" si="1076"/>
        <v>0</v>
      </c>
      <c r="Q879" s="54">
        <f t="shared" si="1041"/>
        <v>0</v>
      </c>
      <c r="R879" s="54">
        <f t="shared" si="1042"/>
        <v>0</v>
      </c>
      <c r="S879" s="65">
        <f t="shared" si="1074"/>
        <v>0</v>
      </c>
      <c r="T879" s="65">
        <f>IF(C879=A_Stammdaten!$B$9,$I879-D_SAV!$U879,HLOOKUP(A_Stammdaten!$B$9-1,$V$4:$AB$2004,ROW(C879)-3,FALSE)-$U879)</f>
        <v>0</v>
      </c>
      <c r="U879" s="65">
        <f>HLOOKUP(A_Stammdaten!$B$9,$V$4:$AB$2004,ROW(C879)-3,FALSE)</f>
        <v>0</v>
      </c>
      <c r="V879" s="65">
        <f t="shared" si="1030"/>
        <v>0</v>
      </c>
      <c r="W879" s="65">
        <f t="shared" si="1031"/>
        <v>0</v>
      </c>
      <c r="X879" s="65">
        <f t="shared" si="1032"/>
        <v>0</v>
      </c>
      <c r="Y879" s="65">
        <f t="shared" si="1033"/>
        <v>0</v>
      </c>
      <c r="Z879" s="65">
        <f t="shared" si="1034"/>
        <v>0</v>
      </c>
      <c r="AA879" s="65">
        <f t="shared" si="1035"/>
        <v>0</v>
      </c>
      <c r="AB879" s="65">
        <f t="shared" si="1036"/>
        <v>0</v>
      </c>
    </row>
    <row r="880" spans="1:28" x14ac:dyDescent="0.25">
      <c r="A880" s="61"/>
      <c r="B880" s="49"/>
      <c r="C880" s="53"/>
      <c r="D880" s="51"/>
      <c r="E880" s="51"/>
      <c r="F880" s="51"/>
      <c r="G880" s="67">
        <f t="shared" si="1037"/>
        <v>0</v>
      </c>
      <c r="H880" s="49"/>
      <c r="I880" s="67">
        <f t="shared" si="1038"/>
        <v>0</v>
      </c>
      <c r="J880" s="66">
        <f>IF(ISBLANK($B880),0,VLOOKUP($B880,Listen!$A$2:$C$44,2,FALSE))</f>
        <v>0</v>
      </c>
      <c r="K880" s="66">
        <f>IF(ISBLANK($B880),0,VLOOKUP($B880,Listen!$A$2:$C$44,3,FALSE))</f>
        <v>0</v>
      </c>
      <c r="L880" s="54">
        <f t="shared" si="1039"/>
        <v>0</v>
      </c>
      <c r="M880" s="54">
        <f t="shared" si="1057"/>
        <v>0</v>
      </c>
      <c r="N880" s="54">
        <f t="shared" si="1058"/>
        <v>0</v>
      </c>
      <c r="O880" s="54">
        <f t="shared" ref="O880" si="1087">N880</f>
        <v>0</v>
      </c>
      <c r="P880" s="54">
        <f t="shared" si="1076"/>
        <v>0</v>
      </c>
      <c r="Q880" s="54">
        <f t="shared" si="1041"/>
        <v>0</v>
      </c>
      <c r="R880" s="54">
        <f t="shared" si="1042"/>
        <v>0</v>
      </c>
      <c r="S880" s="65">
        <f t="shared" si="1074"/>
        <v>0</v>
      </c>
      <c r="T880" s="65">
        <f>IF(C880=A_Stammdaten!$B$9,$I880-D_SAV!$U880,HLOOKUP(A_Stammdaten!$B$9-1,$V$4:$AB$2004,ROW(C880)-3,FALSE)-$U880)</f>
        <v>0</v>
      </c>
      <c r="U880" s="65">
        <f>HLOOKUP(A_Stammdaten!$B$9,$V$4:$AB$2004,ROW(C880)-3,FALSE)</f>
        <v>0</v>
      </c>
      <c r="V880" s="65">
        <f t="shared" si="1030"/>
        <v>0</v>
      </c>
      <c r="W880" s="65">
        <f t="shared" si="1031"/>
        <v>0</v>
      </c>
      <c r="X880" s="65">
        <f t="shared" si="1032"/>
        <v>0</v>
      </c>
      <c r="Y880" s="65">
        <f t="shared" si="1033"/>
        <v>0</v>
      </c>
      <c r="Z880" s="65">
        <f t="shared" si="1034"/>
        <v>0</v>
      </c>
      <c r="AA880" s="65">
        <f t="shared" si="1035"/>
        <v>0</v>
      </c>
      <c r="AB880" s="65">
        <f t="shared" si="1036"/>
        <v>0</v>
      </c>
    </row>
    <row r="881" spans="1:28" x14ac:dyDescent="0.25">
      <c r="A881" s="61"/>
      <c r="B881" s="49"/>
      <c r="C881" s="53"/>
      <c r="D881" s="51"/>
      <c r="E881" s="51"/>
      <c r="F881" s="51"/>
      <c r="G881" s="67">
        <f t="shared" si="1037"/>
        <v>0</v>
      </c>
      <c r="H881" s="49"/>
      <c r="I881" s="67">
        <f t="shared" si="1038"/>
        <v>0</v>
      </c>
      <c r="J881" s="66">
        <f>IF(ISBLANK($B881),0,VLOOKUP($B881,Listen!$A$2:$C$44,2,FALSE))</f>
        <v>0</v>
      </c>
      <c r="K881" s="66">
        <f>IF(ISBLANK($B881),0,VLOOKUP($B881,Listen!$A$2:$C$44,3,FALSE))</f>
        <v>0</v>
      </c>
      <c r="L881" s="54">
        <f t="shared" si="1039"/>
        <v>0</v>
      </c>
      <c r="M881" s="54">
        <f t="shared" si="1057"/>
        <v>0</v>
      </c>
      <c r="N881" s="54">
        <f t="shared" si="1058"/>
        <v>0</v>
      </c>
      <c r="O881" s="54">
        <f t="shared" ref="O881" si="1088">N881</f>
        <v>0</v>
      </c>
      <c r="P881" s="54">
        <f t="shared" si="1076"/>
        <v>0</v>
      </c>
      <c r="Q881" s="54">
        <f t="shared" si="1041"/>
        <v>0</v>
      </c>
      <c r="R881" s="54">
        <f t="shared" si="1042"/>
        <v>0</v>
      </c>
      <c r="S881" s="65">
        <f t="shared" si="1074"/>
        <v>0</v>
      </c>
      <c r="T881" s="65">
        <f>IF(C881=A_Stammdaten!$B$9,$I881-D_SAV!$U881,HLOOKUP(A_Stammdaten!$B$9-1,$V$4:$AB$2004,ROW(C881)-3,FALSE)-$U881)</f>
        <v>0</v>
      </c>
      <c r="U881" s="65">
        <f>HLOOKUP(A_Stammdaten!$B$9,$V$4:$AB$2004,ROW(C881)-3,FALSE)</f>
        <v>0</v>
      </c>
      <c r="V881" s="65">
        <f t="shared" si="1030"/>
        <v>0</v>
      </c>
      <c r="W881" s="65">
        <f t="shared" si="1031"/>
        <v>0</v>
      </c>
      <c r="X881" s="65">
        <f t="shared" si="1032"/>
        <v>0</v>
      </c>
      <c r="Y881" s="65">
        <f t="shared" si="1033"/>
        <v>0</v>
      </c>
      <c r="Z881" s="65">
        <f t="shared" si="1034"/>
        <v>0</v>
      </c>
      <c r="AA881" s="65">
        <f t="shared" si="1035"/>
        <v>0</v>
      </c>
      <c r="AB881" s="65">
        <f t="shared" si="1036"/>
        <v>0</v>
      </c>
    </row>
    <row r="882" spans="1:28" x14ac:dyDescent="0.25">
      <c r="A882" s="61"/>
      <c r="B882" s="49"/>
      <c r="C882" s="53"/>
      <c r="D882" s="51"/>
      <c r="E882" s="51"/>
      <c r="F882" s="51"/>
      <c r="G882" s="67">
        <f t="shared" si="1037"/>
        <v>0</v>
      </c>
      <c r="H882" s="49"/>
      <c r="I882" s="67">
        <f t="shared" si="1038"/>
        <v>0</v>
      </c>
      <c r="J882" s="66">
        <f>IF(ISBLANK($B882),0,VLOOKUP($B882,Listen!$A$2:$C$44,2,FALSE))</f>
        <v>0</v>
      </c>
      <c r="K882" s="66">
        <f>IF(ISBLANK($B882),0,VLOOKUP($B882,Listen!$A$2:$C$44,3,FALSE))</f>
        <v>0</v>
      </c>
      <c r="L882" s="54">
        <f t="shared" si="1039"/>
        <v>0</v>
      </c>
      <c r="M882" s="54">
        <f t="shared" si="1057"/>
        <v>0</v>
      </c>
      <c r="N882" s="54">
        <f t="shared" si="1058"/>
        <v>0</v>
      </c>
      <c r="O882" s="54">
        <f t="shared" ref="O882" si="1089">N882</f>
        <v>0</v>
      </c>
      <c r="P882" s="54">
        <f t="shared" si="1076"/>
        <v>0</v>
      </c>
      <c r="Q882" s="54">
        <f t="shared" si="1041"/>
        <v>0</v>
      </c>
      <c r="R882" s="54">
        <f t="shared" si="1042"/>
        <v>0</v>
      </c>
      <c r="S882" s="65">
        <f t="shared" si="1074"/>
        <v>0</v>
      </c>
      <c r="T882" s="65">
        <f>IF(C882=A_Stammdaten!$B$9,$I882-D_SAV!$U882,HLOOKUP(A_Stammdaten!$B$9-1,$V$4:$AB$2004,ROW(C882)-3,FALSE)-$U882)</f>
        <v>0</v>
      </c>
      <c r="U882" s="65">
        <f>HLOOKUP(A_Stammdaten!$B$9,$V$4:$AB$2004,ROW(C882)-3,FALSE)</f>
        <v>0</v>
      </c>
      <c r="V882" s="65">
        <f t="shared" si="1030"/>
        <v>0</v>
      </c>
      <c r="W882" s="65">
        <f t="shared" si="1031"/>
        <v>0</v>
      </c>
      <c r="X882" s="65">
        <f t="shared" si="1032"/>
        <v>0</v>
      </c>
      <c r="Y882" s="65">
        <f t="shared" si="1033"/>
        <v>0</v>
      </c>
      <c r="Z882" s="65">
        <f t="shared" si="1034"/>
        <v>0</v>
      </c>
      <c r="AA882" s="65">
        <f t="shared" si="1035"/>
        <v>0</v>
      </c>
      <c r="AB882" s="65">
        <f t="shared" si="1036"/>
        <v>0</v>
      </c>
    </row>
    <row r="883" spans="1:28" x14ac:dyDescent="0.25">
      <c r="A883" s="61"/>
      <c r="B883" s="49"/>
      <c r="C883" s="53"/>
      <c r="D883" s="51"/>
      <c r="E883" s="51"/>
      <c r="F883" s="51"/>
      <c r="G883" s="67">
        <f t="shared" si="1037"/>
        <v>0</v>
      </c>
      <c r="H883" s="49"/>
      <c r="I883" s="67">
        <f t="shared" si="1038"/>
        <v>0</v>
      </c>
      <c r="J883" s="66">
        <f>IF(ISBLANK($B883),0,VLOOKUP($B883,Listen!$A$2:$C$44,2,FALSE))</f>
        <v>0</v>
      </c>
      <c r="K883" s="66">
        <f>IF(ISBLANK($B883),0,VLOOKUP($B883,Listen!$A$2:$C$44,3,FALSE))</f>
        <v>0</v>
      </c>
      <c r="L883" s="54">
        <f t="shared" si="1039"/>
        <v>0</v>
      </c>
      <c r="M883" s="54">
        <f t="shared" si="1057"/>
        <v>0</v>
      </c>
      <c r="N883" s="54">
        <f t="shared" si="1058"/>
        <v>0</v>
      </c>
      <c r="O883" s="54">
        <f t="shared" ref="O883" si="1090">N883</f>
        <v>0</v>
      </c>
      <c r="P883" s="54">
        <f t="shared" si="1076"/>
        <v>0</v>
      </c>
      <c r="Q883" s="54">
        <f t="shared" si="1041"/>
        <v>0</v>
      </c>
      <c r="R883" s="54">
        <f t="shared" si="1042"/>
        <v>0</v>
      </c>
      <c r="S883" s="65">
        <f t="shared" si="1074"/>
        <v>0</v>
      </c>
      <c r="T883" s="65">
        <f>IF(C883=A_Stammdaten!$B$9,$I883-D_SAV!$U883,HLOOKUP(A_Stammdaten!$B$9-1,$V$4:$AB$2004,ROW(C883)-3,FALSE)-$U883)</f>
        <v>0</v>
      </c>
      <c r="U883" s="65">
        <f>HLOOKUP(A_Stammdaten!$B$9,$V$4:$AB$2004,ROW(C883)-3,FALSE)</f>
        <v>0</v>
      </c>
      <c r="V883" s="65">
        <f t="shared" si="1030"/>
        <v>0</v>
      </c>
      <c r="W883" s="65">
        <f t="shared" si="1031"/>
        <v>0</v>
      </c>
      <c r="X883" s="65">
        <f t="shared" si="1032"/>
        <v>0</v>
      </c>
      <c r="Y883" s="65">
        <f t="shared" si="1033"/>
        <v>0</v>
      </c>
      <c r="Z883" s="65">
        <f t="shared" si="1034"/>
        <v>0</v>
      </c>
      <c r="AA883" s="65">
        <f t="shared" si="1035"/>
        <v>0</v>
      </c>
      <c r="AB883" s="65">
        <f t="shared" si="1036"/>
        <v>0</v>
      </c>
    </row>
    <row r="884" spans="1:28" x14ac:dyDescent="0.25">
      <c r="A884" s="61"/>
      <c r="B884" s="49"/>
      <c r="C884" s="53"/>
      <c r="D884" s="51"/>
      <c r="E884" s="51"/>
      <c r="F884" s="51"/>
      <c r="G884" s="67">
        <f t="shared" si="1037"/>
        <v>0</v>
      </c>
      <c r="H884" s="49"/>
      <c r="I884" s="67">
        <f t="shared" si="1038"/>
        <v>0</v>
      </c>
      <c r="J884" s="66">
        <f>IF(ISBLANK($B884),0,VLOOKUP($B884,Listen!$A$2:$C$44,2,FALSE))</f>
        <v>0</v>
      </c>
      <c r="K884" s="66">
        <f>IF(ISBLANK($B884),0,VLOOKUP($B884,Listen!$A$2:$C$44,3,FALSE))</f>
        <v>0</v>
      </c>
      <c r="L884" s="54">
        <f t="shared" si="1039"/>
        <v>0</v>
      </c>
      <c r="M884" s="54">
        <f t="shared" si="1057"/>
        <v>0</v>
      </c>
      <c r="N884" s="54">
        <f t="shared" si="1058"/>
        <v>0</v>
      </c>
      <c r="O884" s="54">
        <f t="shared" ref="O884" si="1091">N884</f>
        <v>0</v>
      </c>
      <c r="P884" s="54">
        <f t="shared" si="1076"/>
        <v>0</v>
      </c>
      <c r="Q884" s="54">
        <f t="shared" si="1041"/>
        <v>0</v>
      </c>
      <c r="R884" s="54">
        <f t="shared" si="1042"/>
        <v>0</v>
      </c>
      <c r="S884" s="65">
        <f t="shared" si="1074"/>
        <v>0</v>
      </c>
      <c r="T884" s="65">
        <f>IF(C884=A_Stammdaten!$B$9,$I884-D_SAV!$U884,HLOOKUP(A_Stammdaten!$B$9-1,$V$4:$AB$2004,ROW(C884)-3,FALSE)-$U884)</f>
        <v>0</v>
      </c>
      <c r="U884" s="65">
        <f>HLOOKUP(A_Stammdaten!$B$9,$V$4:$AB$2004,ROW(C884)-3,FALSE)</f>
        <v>0</v>
      </c>
      <c r="V884" s="65">
        <f t="shared" si="1030"/>
        <v>0</v>
      </c>
      <c r="W884" s="65">
        <f t="shared" si="1031"/>
        <v>0</v>
      </c>
      <c r="X884" s="65">
        <f t="shared" si="1032"/>
        <v>0</v>
      </c>
      <c r="Y884" s="65">
        <f t="shared" si="1033"/>
        <v>0</v>
      </c>
      <c r="Z884" s="65">
        <f t="shared" si="1034"/>
        <v>0</v>
      </c>
      <c r="AA884" s="65">
        <f t="shared" si="1035"/>
        <v>0</v>
      </c>
      <c r="AB884" s="65">
        <f t="shared" si="1036"/>
        <v>0</v>
      </c>
    </row>
    <row r="885" spans="1:28" x14ac:dyDescent="0.25">
      <c r="A885" s="61"/>
      <c r="B885" s="49"/>
      <c r="C885" s="53"/>
      <c r="D885" s="51"/>
      <c r="E885" s="51"/>
      <c r="F885" s="51"/>
      <c r="G885" s="67">
        <f t="shared" si="1037"/>
        <v>0</v>
      </c>
      <c r="H885" s="49"/>
      <c r="I885" s="67">
        <f t="shared" si="1038"/>
        <v>0</v>
      </c>
      <c r="J885" s="66">
        <f>IF(ISBLANK($B885),0,VLOOKUP($B885,Listen!$A$2:$C$44,2,FALSE))</f>
        <v>0</v>
      </c>
      <c r="K885" s="66">
        <f>IF(ISBLANK($B885),0,VLOOKUP($B885,Listen!$A$2:$C$44,3,FALSE))</f>
        <v>0</v>
      </c>
      <c r="L885" s="54">
        <f t="shared" si="1039"/>
        <v>0</v>
      </c>
      <c r="M885" s="54">
        <f t="shared" si="1057"/>
        <v>0</v>
      </c>
      <c r="N885" s="54">
        <f t="shared" si="1058"/>
        <v>0</v>
      </c>
      <c r="O885" s="54">
        <f t="shared" ref="O885:P900" si="1092">N885</f>
        <v>0</v>
      </c>
      <c r="P885" s="54">
        <f t="shared" si="1092"/>
        <v>0</v>
      </c>
      <c r="Q885" s="54">
        <f t="shared" si="1041"/>
        <v>0</v>
      </c>
      <c r="R885" s="54">
        <f t="shared" si="1042"/>
        <v>0</v>
      </c>
      <c r="S885" s="65">
        <f t="shared" si="1074"/>
        <v>0</v>
      </c>
      <c r="T885" s="65">
        <f>IF(C885=A_Stammdaten!$B$9,$I885-D_SAV!$U885,HLOOKUP(A_Stammdaten!$B$9-1,$V$4:$AB$2004,ROW(C885)-3,FALSE)-$U885)</f>
        <v>0</v>
      </c>
      <c r="U885" s="65">
        <f>HLOOKUP(A_Stammdaten!$B$9,$V$4:$AB$2004,ROW(C885)-3,FALSE)</f>
        <v>0</v>
      </c>
      <c r="V885" s="65">
        <f t="shared" si="1030"/>
        <v>0</v>
      </c>
      <c r="W885" s="65">
        <f t="shared" si="1031"/>
        <v>0</v>
      </c>
      <c r="X885" s="65">
        <f t="shared" si="1032"/>
        <v>0</v>
      </c>
      <c r="Y885" s="65">
        <f t="shared" si="1033"/>
        <v>0</v>
      </c>
      <c r="Z885" s="65">
        <f t="shared" si="1034"/>
        <v>0</v>
      </c>
      <c r="AA885" s="65">
        <f t="shared" si="1035"/>
        <v>0</v>
      </c>
      <c r="AB885" s="65">
        <f t="shared" si="1036"/>
        <v>0</v>
      </c>
    </row>
    <row r="886" spans="1:28" x14ac:dyDescent="0.25">
      <c r="A886" s="61"/>
      <c r="B886" s="49"/>
      <c r="C886" s="53"/>
      <c r="D886" s="51"/>
      <c r="E886" s="51"/>
      <c r="F886" s="51"/>
      <c r="G886" s="67">
        <f t="shared" si="1037"/>
        <v>0</v>
      </c>
      <c r="H886" s="49"/>
      <c r="I886" s="67">
        <f t="shared" si="1038"/>
        <v>0</v>
      </c>
      <c r="J886" s="66">
        <f>IF(ISBLANK($B886),0,VLOOKUP($B886,Listen!$A$2:$C$44,2,FALSE))</f>
        <v>0</v>
      </c>
      <c r="K886" s="66">
        <f>IF(ISBLANK($B886),0,VLOOKUP($B886,Listen!$A$2:$C$44,3,FALSE))</f>
        <v>0</v>
      </c>
      <c r="L886" s="54">
        <f t="shared" si="1039"/>
        <v>0</v>
      </c>
      <c r="M886" s="54">
        <f t="shared" si="1057"/>
        <v>0</v>
      </c>
      <c r="N886" s="54">
        <f t="shared" si="1058"/>
        <v>0</v>
      </c>
      <c r="O886" s="54">
        <f t="shared" ref="O886" si="1093">N886</f>
        <v>0</v>
      </c>
      <c r="P886" s="54">
        <f t="shared" si="1092"/>
        <v>0</v>
      </c>
      <c r="Q886" s="54">
        <f t="shared" si="1041"/>
        <v>0</v>
      </c>
      <c r="R886" s="54">
        <f t="shared" si="1042"/>
        <v>0</v>
      </c>
      <c r="S886" s="65">
        <f t="shared" si="1074"/>
        <v>0</v>
      </c>
      <c r="T886" s="65">
        <f>IF(C886=A_Stammdaten!$B$9,$I886-D_SAV!$U886,HLOOKUP(A_Stammdaten!$B$9-1,$V$4:$AB$2004,ROW(C886)-3,FALSE)-$U886)</f>
        <v>0</v>
      </c>
      <c r="U886" s="65">
        <f>HLOOKUP(A_Stammdaten!$B$9,$V$4:$AB$2004,ROW(C886)-3,FALSE)</f>
        <v>0</v>
      </c>
      <c r="V886" s="65">
        <f t="shared" si="1030"/>
        <v>0</v>
      </c>
      <c r="W886" s="65">
        <f t="shared" si="1031"/>
        <v>0</v>
      </c>
      <c r="X886" s="65">
        <f t="shared" si="1032"/>
        <v>0</v>
      </c>
      <c r="Y886" s="65">
        <f t="shared" si="1033"/>
        <v>0</v>
      </c>
      <c r="Z886" s="65">
        <f t="shared" si="1034"/>
        <v>0</v>
      </c>
      <c r="AA886" s="65">
        <f t="shared" si="1035"/>
        <v>0</v>
      </c>
      <c r="AB886" s="65">
        <f t="shared" si="1036"/>
        <v>0</v>
      </c>
    </row>
    <row r="887" spans="1:28" x14ac:dyDescent="0.25">
      <c r="A887" s="61"/>
      <c r="B887" s="49"/>
      <c r="C887" s="53"/>
      <c r="D887" s="51"/>
      <c r="E887" s="51"/>
      <c r="F887" s="51"/>
      <c r="G887" s="67">
        <f t="shared" si="1037"/>
        <v>0</v>
      </c>
      <c r="H887" s="49"/>
      <c r="I887" s="67">
        <f t="shared" si="1038"/>
        <v>0</v>
      </c>
      <c r="J887" s="66">
        <f>IF(ISBLANK($B887),0,VLOOKUP($B887,Listen!$A$2:$C$44,2,FALSE))</f>
        <v>0</v>
      </c>
      <c r="K887" s="66">
        <f>IF(ISBLANK($B887),0,VLOOKUP($B887,Listen!$A$2:$C$44,3,FALSE))</f>
        <v>0</v>
      </c>
      <c r="L887" s="54">
        <f t="shared" si="1039"/>
        <v>0</v>
      </c>
      <c r="M887" s="54">
        <f t="shared" si="1057"/>
        <v>0</v>
      </c>
      <c r="N887" s="54">
        <f t="shared" si="1058"/>
        <v>0</v>
      </c>
      <c r="O887" s="54">
        <f t="shared" ref="O887" si="1094">N887</f>
        <v>0</v>
      </c>
      <c r="P887" s="54">
        <f t="shared" si="1092"/>
        <v>0</v>
      </c>
      <c r="Q887" s="54">
        <f t="shared" si="1041"/>
        <v>0</v>
      </c>
      <c r="R887" s="54">
        <f t="shared" si="1042"/>
        <v>0</v>
      </c>
      <c r="S887" s="65">
        <f t="shared" si="1074"/>
        <v>0</v>
      </c>
      <c r="T887" s="65">
        <f>IF(C887=A_Stammdaten!$B$9,$I887-D_SAV!$U887,HLOOKUP(A_Stammdaten!$B$9-1,$V$4:$AB$2004,ROW(C887)-3,FALSE)-$U887)</f>
        <v>0</v>
      </c>
      <c r="U887" s="65">
        <f>HLOOKUP(A_Stammdaten!$B$9,$V$4:$AB$2004,ROW(C887)-3,FALSE)</f>
        <v>0</v>
      </c>
      <c r="V887" s="65">
        <f t="shared" si="1030"/>
        <v>0</v>
      </c>
      <c r="W887" s="65">
        <f t="shared" si="1031"/>
        <v>0</v>
      </c>
      <c r="X887" s="65">
        <f t="shared" si="1032"/>
        <v>0</v>
      </c>
      <c r="Y887" s="65">
        <f t="shared" si="1033"/>
        <v>0</v>
      </c>
      <c r="Z887" s="65">
        <f t="shared" si="1034"/>
        <v>0</v>
      </c>
      <c r="AA887" s="65">
        <f t="shared" si="1035"/>
        <v>0</v>
      </c>
      <c r="AB887" s="65">
        <f t="shared" si="1036"/>
        <v>0</v>
      </c>
    </row>
    <row r="888" spans="1:28" x14ac:dyDescent="0.25">
      <c r="A888" s="61"/>
      <c r="B888" s="49"/>
      <c r="C888" s="53"/>
      <c r="D888" s="51"/>
      <c r="E888" s="51"/>
      <c r="F888" s="51"/>
      <c r="G888" s="67">
        <f t="shared" si="1037"/>
        <v>0</v>
      </c>
      <c r="H888" s="49"/>
      <c r="I888" s="67">
        <f t="shared" si="1038"/>
        <v>0</v>
      </c>
      <c r="J888" s="66">
        <f>IF(ISBLANK($B888),0,VLOOKUP($B888,Listen!$A$2:$C$44,2,FALSE))</f>
        <v>0</v>
      </c>
      <c r="K888" s="66">
        <f>IF(ISBLANK($B888),0,VLOOKUP($B888,Listen!$A$2:$C$44,3,FALSE))</f>
        <v>0</v>
      </c>
      <c r="L888" s="54">
        <f t="shared" si="1039"/>
        <v>0</v>
      </c>
      <c r="M888" s="54">
        <f t="shared" si="1057"/>
        <v>0</v>
      </c>
      <c r="N888" s="54">
        <f t="shared" si="1058"/>
        <v>0</v>
      </c>
      <c r="O888" s="54">
        <f t="shared" ref="O888" si="1095">N888</f>
        <v>0</v>
      </c>
      <c r="P888" s="54">
        <f t="shared" si="1092"/>
        <v>0</v>
      </c>
      <c r="Q888" s="54">
        <f t="shared" si="1041"/>
        <v>0</v>
      </c>
      <c r="R888" s="54">
        <f t="shared" si="1042"/>
        <v>0</v>
      </c>
      <c r="S888" s="65">
        <f t="shared" si="1074"/>
        <v>0</v>
      </c>
      <c r="T888" s="65">
        <f>IF(C888=A_Stammdaten!$B$9,$I888-D_SAV!$U888,HLOOKUP(A_Stammdaten!$B$9-1,$V$4:$AB$2004,ROW(C888)-3,FALSE)-$U888)</f>
        <v>0</v>
      </c>
      <c r="U888" s="65">
        <f>HLOOKUP(A_Stammdaten!$B$9,$V$4:$AB$2004,ROW(C888)-3,FALSE)</f>
        <v>0</v>
      </c>
      <c r="V888" s="65">
        <f t="shared" si="1030"/>
        <v>0</v>
      </c>
      <c r="W888" s="65">
        <f t="shared" si="1031"/>
        <v>0</v>
      </c>
      <c r="X888" s="65">
        <f t="shared" si="1032"/>
        <v>0</v>
      </c>
      <c r="Y888" s="65">
        <f t="shared" si="1033"/>
        <v>0</v>
      </c>
      <c r="Z888" s="65">
        <f t="shared" si="1034"/>
        <v>0</v>
      </c>
      <c r="AA888" s="65">
        <f t="shared" si="1035"/>
        <v>0</v>
      </c>
      <c r="AB888" s="65">
        <f t="shared" si="1036"/>
        <v>0</v>
      </c>
    </row>
    <row r="889" spans="1:28" x14ac:dyDescent="0.25">
      <c r="A889" s="61"/>
      <c r="B889" s="49"/>
      <c r="C889" s="53"/>
      <c r="D889" s="51"/>
      <c r="E889" s="51"/>
      <c r="F889" s="51"/>
      <c r="G889" s="67">
        <f t="shared" si="1037"/>
        <v>0</v>
      </c>
      <c r="H889" s="49"/>
      <c r="I889" s="67">
        <f t="shared" si="1038"/>
        <v>0</v>
      </c>
      <c r="J889" s="66">
        <f>IF(ISBLANK($B889),0,VLOOKUP($B889,Listen!$A$2:$C$44,2,FALSE))</f>
        <v>0</v>
      </c>
      <c r="K889" s="66">
        <f>IF(ISBLANK($B889),0,VLOOKUP($B889,Listen!$A$2:$C$44,3,FALSE))</f>
        <v>0</v>
      </c>
      <c r="L889" s="54">
        <f t="shared" si="1039"/>
        <v>0</v>
      </c>
      <c r="M889" s="54">
        <f t="shared" si="1057"/>
        <v>0</v>
      </c>
      <c r="N889" s="54">
        <f t="shared" si="1058"/>
        <v>0</v>
      </c>
      <c r="O889" s="54">
        <f t="shared" ref="O889" si="1096">N889</f>
        <v>0</v>
      </c>
      <c r="P889" s="54">
        <f t="shared" si="1092"/>
        <v>0</v>
      </c>
      <c r="Q889" s="54">
        <f t="shared" si="1041"/>
        <v>0</v>
      </c>
      <c r="R889" s="54">
        <f t="shared" si="1042"/>
        <v>0</v>
      </c>
      <c r="S889" s="65">
        <f t="shared" si="1074"/>
        <v>0</v>
      </c>
      <c r="T889" s="65">
        <f>IF(C889=A_Stammdaten!$B$9,$I889-D_SAV!$U889,HLOOKUP(A_Stammdaten!$B$9-1,$V$4:$AB$2004,ROW(C889)-3,FALSE)-$U889)</f>
        <v>0</v>
      </c>
      <c r="U889" s="65">
        <f>HLOOKUP(A_Stammdaten!$B$9,$V$4:$AB$2004,ROW(C889)-3,FALSE)</f>
        <v>0</v>
      </c>
      <c r="V889" s="65">
        <f t="shared" si="1030"/>
        <v>0</v>
      </c>
      <c r="W889" s="65">
        <f t="shared" si="1031"/>
        <v>0</v>
      </c>
      <c r="X889" s="65">
        <f t="shared" si="1032"/>
        <v>0</v>
      </c>
      <c r="Y889" s="65">
        <f t="shared" si="1033"/>
        <v>0</v>
      </c>
      <c r="Z889" s="65">
        <f t="shared" si="1034"/>
        <v>0</v>
      </c>
      <c r="AA889" s="65">
        <f t="shared" si="1035"/>
        <v>0</v>
      </c>
      <c r="AB889" s="65">
        <f t="shared" si="1036"/>
        <v>0</v>
      </c>
    </row>
    <row r="890" spans="1:28" x14ac:dyDescent="0.25">
      <c r="A890" s="61"/>
      <c r="B890" s="49"/>
      <c r="C890" s="53"/>
      <c r="D890" s="51"/>
      <c r="E890" s="51"/>
      <c r="F890" s="51"/>
      <c r="G890" s="67">
        <f t="shared" si="1037"/>
        <v>0</v>
      </c>
      <c r="H890" s="49"/>
      <c r="I890" s="67">
        <f t="shared" si="1038"/>
        <v>0</v>
      </c>
      <c r="J890" s="66">
        <f>IF(ISBLANK($B890),0,VLOOKUP($B890,Listen!$A$2:$C$44,2,FALSE))</f>
        <v>0</v>
      </c>
      <c r="K890" s="66">
        <f>IF(ISBLANK($B890),0,VLOOKUP($B890,Listen!$A$2:$C$44,3,FALSE))</f>
        <v>0</v>
      </c>
      <c r="L890" s="54">
        <f t="shared" si="1039"/>
        <v>0</v>
      </c>
      <c r="M890" s="54">
        <f t="shared" si="1057"/>
        <v>0</v>
      </c>
      <c r="N890" s="54">
        <f t="shared" si="1058"/>
        <v>0</v>
      </c>
      <c r="O890" s="54">
        <f t="shared" ref="O890" si="1097">N890</f>
        <v>0</v>
      </c>
      <c r="P890" s="54">
        <f t="shared" si="1092"/>
        <v>0</v>
      </c>
      <c r="Q890" s="54">
        <f t="shared" si="1041"/>
        <v>0</v>
      </c>
      <c r="R890" s="54">
        <f t="shared" si="1042"/>
        <v>0</v>
      </c>
      <c r="S890" s="65">
        <f t="shared" si="1074"/>
        <v>0</v>
      </c>
      <c r="T890" s="65">
        <f>IF(C890=A_Stammdaten!$B$9,$I890-D_SAV!$U890,HLOOKUP(A_Stammdaten!$B$9-1,$V$4:$AB$2004,ROW(C890)-3,FALSE)-$U890)</f>
        <v>0</v>
      </c>
      <c r="U890" s="65">
        <f>HLOOKUP(A_Stammdaten!$B$9,$V$4:$AB$2004,ROW(C890)-3,FALSE)</f>
        <v>0</v>
      </c>
      <c r="V890" s="65">
        <f t="shared" si="1030"/>
        <v>0</v>
      </c>
      <c r="W890" s="65">
        <f t="shared" si="1031"/>
        <v>0</v>
      </c>
      <c r="X890" s="65">
        <f t="shared" si="1032"/>
        <v>0</v>
      </c>
      <c r="Y890" s="65">
        <f t="shared" si="1033"/>
        <v>0</v>
      </c>
      <c r="Z890" s="65">
        <f t="shared" si="1034"/>
        <v>0</v>
      </c>
      <c r="AA890" s="65">
        <f t="shared" si="1035"/>
        <v>0</v>
      </c>
      <c r="AB890" s="65">
        <f t="shared" si="1036"/>
        <v>0</v>
      </c>
    </row>
    <row r="891" spans="1:28" x14ac:dyDescent="0.25">
      <c r="A891" s="61"/>
      <c r="B891" s="49"/>
      <c r="C891" s="53"/>
      <c r="D891" s="51"/>
      <c r="E891" s="51"/>
      <c r="F891" s="51"/>
      <c r="G891" s="67">
        <f t="shared" si="1037"/>
        <v>0</v>
      </c>
      <c r="H891" s="49"/>
      <c r="I891" s="67">
        <f t="shared" si="1038"/>
        <v>0</v>
      </c>
      <c r="J891" s="66">
        <f>IF(ISBLANK($B891),0,VLOOKUP($B891,Listen!$A$2:$C$44,2,FALSE))</f>
        <v>0</v>
      </c>
      <c r="K891" s="66">
        <f>IF(ISBLANK($B891),0,VLOOKUP($B891,Listen!$A$2:$C$44,3,FALSE))</f>
        <v>0</v>
      </c>
      <c r="L891" s="54">
        <f t="shared" si="1039"/>
        <v>0</v>
      </c>
      <c r="M891" s="54">
        <f t="shared" si="1057"/>
        <v>0</v>
      </c>
      <c r="N891" s="54">
        <f t="shared" si="1058"/>
        <v>0</v>
      </c>
      <c r="O891" s="54">
        <f t="shared" ref="O891" si="1098">N891</f>
        <v>0</v>
      </c>
      <c r="P891" s="54">
        <f t="shared" si="1092"/>
        <v>0</v>
      </c>
      <c r="Q891" s="54">
        <f t="shared" si="1041"/>
        <v>0</v>
      </c>
      <c r="R891" s="54">
        <f t="shared" si="1042"/>
        <v>0</v>
      </c>
      <c r="S891" s="65">
        <f t="shared" si="1074"/>
        <v>0</v>
      </c>
      <c r="T891" s="65">
        <f>IF(C891=A_Stammdaten!$B$9,$I891-D_SAV!$U891,HLOOKUP(A_Stammdaten!$B$9-1,$V$4:$AB$2004,ROW(C891)-3,FALSE)-$U891)</f>
        <v>0</v>
      </c>
      <c r="U891" s="65">
        <f>HLOOKUP(A_Stammdaten!$B$9,$V$4:$AB$2004,ROW(C891)-3,FALSE)</f>
        <v>0</v>
      </c>
      <c r="V891" s="65">
        <f t="shared" si="1030"/>
        <v>0</v>
      </c>
      <c r="W891" s="65">
        <f t="shared" si="1031"/>
        <v>0</v>
      </c>
      <c r="X891" s="65">
        <f t="shared" si="1032"/>
        <v>0</v>
      </c>
      <c r="Y891" s="65">
        <f t="shared" si="1033"/>
        <v>0</v>
      </c>
      <c r="Z891" s="65">
        <f t="shared" si="1034"/>
        <v>0</v>
      </c>
      <c r="AA891" s="65">
        <f t="shared" si="1035"/>
        <v>0</v>
      </c>
      <c r="AB891" s="65">
        <f t="shared" si="1036"/>
        <v>0</v>
      </c>
    </row>
    <row r="892" spans="1:28" x14ac:dyDescent="0.25">
      <c r="A892" s="61"/>
      <c r="B892" s="49"/>
      <c r="C892" s="53"/>
      <c r="D892" s="51"/>
      <c r="E892" s="51"/>
      <c r="F892" s="51"/>
      <c r="G892" s="67">
        <f t="shared" si="1037"/>
        <v>0</v>
      </c>
      <c r="H892" s="49"/>
      <c r="I892" s="67">
        <f t="shared" si="1038"/>
        <v>0</v>
      </c>
      <c r="J892" s="66">
        <f>IF(ISBLANK($B892),0,VLOOKUP($B892,Listen!$A$2:$C$44,2,FALSE))</f>
        <v>0</v>
      </c>
      <c r="K892" s="66">
        <f>IF(ISBLANK($B892),0,VLOOKUP($B892,Listen!$A$2:$C$44,3,FALSE))</f>
        <v>0</v>
      </c>
      <c r="L892" s="54">
        <f t="shared" si="1039"/>
        <v>0</v>
      </c>
      <c r="M892" s="54">
        <f t="shared" si="1057"/>
        <v>0</v>
      </c>
      <c r="N892" s="54">
        <f t="shared" si="1058"/>
        <v>0</v>
      </c>
      <c r="O892" s="54">
        <f t="shared" ref="O892" si="1099">N892</f>
        <v>0</v>
      </c>
      <c r="P892" s="54">
        <f t="shared" si="1092"/>
        <v>0</v>
      </c>
      <c r="Q892" s="54">
        <f t="shared" si="1041"/>
        <v>0</v>
      </c>
      <c r="R892" s="54">
        <f t="shared" si="1042"/>
        <v>0</v>
      </c>
      <c r="S892" s="65">
        <f t="shared" si="1074"/>
        <v>0</v>
      </c>
      <c r="T892" s="65">
        <f>IF(C892=A_Stammdaten!$B$9,$I892-D_SAV!$U892,HLOOKUP(A_Stammdaten!$B$9-1,$V$4:$AB$2004,ROW(C892)-3,FALSE)-$U892)</f>
        <v>0</v>
      </c>
      <c r="U892" s="65">
        <f>HLOOKUP(A_Stammdaten!$B$9,$V$4:$AB$2004,ROW(C892)-3,FALSE)</f>
        <v>0</v>
      </c>
      <c r="V892" s="65">
        <f t="shared" si="1030"/>
        <v>0</v>
      </c>
      <c r="W892" s="65">
        <f t="shared" si="1031"/>
        <v>0</v>
      </c>
      <c r="X892" s="65">
        <f t="shared" si="1032"/>
        <v>0</v>
      </c>
      <c r="Y892" s="65">
        <f t="shared" si="1033"/>
        <v>0</v>
      </c>
      <c r="Z892" s="65">
        <f t="shared" si="1034"/>
        <v>0</v>
      </c>
      <c r="AA892" s="65">
        <f t="shared" si="1035"/>
        <v>0</v>
      </c>
      <c r="AB892" s="65">
        <f t="shared" si="1036"/>
        <v>0</v>
      </c>
    </row>
    <row r="893" spans="1:28" x14ac:dyDescent="0.25">
      <c r="A893" s="61"/>
      <c r="B893" s="49"/>
      <c r="C893" s="53"/>
      <c r="D893" s="51"/>
      <c r="E893" s="51"/>
      <c r="F893" s="51"/>
      <c r="G893" s="67">
        <f t="shared" si="1037"/>
        <v>0</v>
      </c>
      <c r="H893" s="49"/>
      <c r="I893" s="67">
        <f t="shared" si="1038"/>
        <v>0</v>
      </c>
      <c r="J893" s="66">
        <f>IF(ISBLANK($B893),0,VLOOKUP($B893,Listen!$A$2:$C$44,2,FALSE))</f>
        <v>0</v>
      </c>
      <c r="K893" s="66">
        <f>IF(ISBLANK($B893),0,VLOOKUP($B893,Listen!$A$2:$C$44,3,FALSE))</f>
        <v>0</v>
      </c>
      <c r="L893" s="54">
        <f t="shared" si="1039"/>
        <v>0</v>
      </c>
      <c r="M893" s="54">
        <f t="shared" si="1057"/>
        <v>0</v>
      </c>
      <c r="N893" s="54">
        <f t="shared" si="1058"/>
        <v>0</v>
      </c>
      <c r="O893" s="54">
        <f t="shared" ref="O893" si="1100">N893</f>
        <v>0</v>
      </c>
      <c r="P893" s="54">
        <f t="shared" si="1092"/>
        <v>0</v>
      </c>
      <c r="Q893" s="54">
        <f t="shared" si="1041"/>
        <v>0</v>
      </c>
      <c r="R893" s="54">
        <f t="shared" si="1042"/>
        <v>0</v>
      </c>
      <c r="S893" s="65">
        <f t="shared" si="1074"/>
        <v>0</v>
      </c>
      <c r="T893" s="65">
        <f>IF(C893=A_Stammdaten!$B$9,$I893-D_SAV!$U893,HLOOKUP(A_Stammdaten!$B$9-1,$V$4:$AB$2004,ROW(C893)-3,FALSE)-$U893)</f>
        <v>0</v>
      </c>
      <c r="U893" s="65">
        <f>HLOOKUP(A_Stammdaten!$B$9,$V$4:$AB$2004,ROW(C893)-3,FALSE)</f>
        <v>0</v>
      </c>
      <c r="V893" s="65">
        <f t="shared" si="1030"/>
        <v>0</v>
      </c>
      <c r="W893" s="65">
        <f t="shared" si="1031"/>
        <v>0</v>
      </c>
      <c r="X893" s="65">
        <f t="shared" si="1032"/>
        <v>0</v>
      </c>
      <c r="Y893" s="65">
        <f t="shared" si="1033"/>
        <v>0</v>
      </c>
      <c r="Z893" s="65">
        <f t="shared" si="1034"/>
        <v>0</v>
      </c>
      <c r="AA893" s="65">
        <f t="shared" si="1035"/>
        <v>0</v>
      </c>
      <c r="AB893" s="65">
        <f t="shared" si="1036"/>
        <v>0</v>
      </c>
    </row>
    <row r="894" spans="1:28" x14ac:dyDescent="0.25">
      <c r="A894" s="61"/>
      <c r="B894" s="49"/>
      <c r="C894" s="53"/>
      <c r="D894" s="51"/>
      <c r="E894" s="51"/>
      <c r="F894" s="51"/>
      <c r="G894" s="67">
        <f t="shared" si="1037"/>
        <v>0</v>
      </c>
      <c r="H894" s="49"/>
      <c r="I894" s="67">
        <f t="shared" si="1038"/>
        <v>0</v>
      </c>
      <c r="J894" s="66">
        <f>IF(ISBLANK($B894),0,VLOOKUP($B894,Listen!$A$2:$C$44,2,FALSE))</f>
        <v>0</v>
      </c>
      <c r="K894" s="66">
        <f>IF(ISBLANK($B894),0,VLOOKUP($B894,Listen!$A$2:$C$44,3,FALSE))</f>
        <v>0</v>
      </c>
      <c r="L894" s="54">
        <f t="shared" si="1039"/>
        <v>0</v>
      </c>
      <c r="M894" s="54">
        <f t="shared" si="1057"/>
        <v>0</v>
      </c>
      <c r="N894" s="54">
        <f t="shared" si="1058"/>
        <v>0</v>
      </c>
      <c r="O894" s="54">
        <f t="shared" ref="O894" si="1101">N894</f>
        <v>0</v>
      </c>
      <c r="P894" s="54">
        <f t="shared" si="1092"/>
        <v>0</v>
      </c>
      <c r="Q894" s="54">
        <f t="shared" si="1041"/>
        <v>0</v>
      </c>
      <c r="R894" s="54">
        <f t="shared" si="1042"/>
        <v>0</v>
      </c>
      <c r="S894" s="65">
        <f t="shared" si="1074"/>
        <v>0</v>
      </c>
      <c r="T894" s="65">
        <f>IF(C894=A_Stammdaten!$B$9,$I894-D_SAV!$U894,HLOOKUP(A_Stammdaten!$B$9-1,$V$4:$AB$2004,ROW(C894)-3,FALSE)-$U894)</f>
        <v>0</v>
      </c>
      <c r="U894" s="65">
        <f>HLOOKUP(A_Stammdaten!$B$9,$V$4:$AB$2004,ROW(C894)-3,FALSE)</f>
        <v>0</v>
      </c>
      <c r="V894" s="65">
        <f t="shared" si="1030"/>
        <v>0</v>
      </c>
      <c r="W894" s="65">
        <f t="shared" si="1031"/>
        <v>0</v>
      </c>
      <c r="X894" s="65">
        <f t="shared" si="1032"/>
        <v>0</v>
      </c>
      <c r="Y894" s="65">
        <f t="shared" si="1033"/>
        <v>0</v>
      </c>
      <c r="Z894" s="65">
        <f t="shared" si="1034"/>
        <v>0</v>
      </c>
      <c r="AA894" s="65">
        <f t="shared" si="1035"/>
        <v>0</v>
      </c>
      <c r="AB894" s="65">
        <f t="shared" si="1036"/>
        <v>0</v>
      </c>
    </row>
    <row r="895" spans="1:28" x14ac:dyDescent="0.25">
      <c r="A895" s="61"/>
      <c r="B895" s="49"/>
      <c r="C895" s="53"/>
      <c r="D895" s="51"/>
      <c r="E895" s="51"/>
      <c r="F895" s="51"/>
      <c r="G895" s="67">
        <f t="shared" si="1037"/>
        <v>0</v>
      </c>
      <c r="H895" s="49"/>
      <c r="I895" s="67">
        <f t="shared" si="1038"/>
        <v>0</v>
      </c>
      <c r="J895" s="66">
        <f>IF(ISBLANK($B895),0,VLOOKUP($B895,Listen!$A$2:$C$44,2,FALSE))</f>
        <v>0</v>
      </c>
      <c r="K895" s="66">
        <f>IF(ISBLANK($B895),0,VLOOKUP($B895,Listen!$A$2:$C$44,3,FALSE))</f>
        <v>0</v>
      </c>
      <c r="L895" s="54">
        <f t="shared" si="1039"/>
        <v>0</v>
      </c>
      <c r="M895" s="54">
        <f t="shared" si="1057"/>
        <v>0</v>
      </c>
      <c r="N895" s="54">
        <f t="shared" si="1058"/>
        <v>0</v>
      </c>
      <c r="O895" s="54">
        <f t="shared" ref="O895" si="1102">N895</f>
        <v>0</v>
      </c>
      <c r="P895" s="54">
        <f t="shared" si="1092"/>
        <v>0</v>
      </c>
      <c r="Q895" s="54">
        <f t="shared" si="1041"/>
        <v>0</v>
      </c>
      <c r="R895" s="54">
        <f t="shared" si="1042"/>
        <v>0</v>
      </c>
      <c r="S895" s="65">
        <f t="shared" si="1074"/>
        <v>0</v>
      </c>
      <c r="T895" s="65">
        <f>IF(C895=A_Stammdaten!$B$9,$I895-D_SAV!$U895,HLOOKUP(A_Stammdaten!$B$9-1,$V$4:$AB$2004,ROW(C895)-3,FALSE)-$U895)</f>
        <v>0</v>
      </c>
      <c r="U895" s="65">
        <f>HLOOKUP(A_Stammdaten!$B$9,$V$4:$AB$2004,ROW(C895)-3,FALSE)</f>
        <v>0</v>
      </c>
      <c r="V895" s="65">
        <f t="shared" si="1030"/>
        <v>0</v>
      </c>
      <c r="W895" s="65">
        <f t="shared" si="1031"/>
        <v>0</v>
      </c>
      <c r="X895" s="65">
        <f t="shared" si="1032"/>
        <v>0</v>
      </c>
      <c r="Y895" s="65">
        <f t="shared" si="1033"/>
        <v>0</v>
      </c>
      <c r="Z895" s="65">
        <f t="shared" si="1034"/>
        <v>0</v>
      </c>
      <c r="AA895" s="65">
        <f t="shared" si="1035"/>
        <v>0</v>
      </c>
      <c r="AB895" s="65">
        <f t="shared" si="1036"/>
        <v>0</v>
      </c>
    </row>
    <row r="896" spans="1:28" x14ac:dyDescent="0.25">
      <c r="A896" s="61"/>
      <c r="B896" s="49"/>
      <c r="C896" s="53"/>
      <c r="D896" s="51"/>
      <c r="E896" s="51"/>
      <c r="F896" s="51"/>
      <c r="G896" s="67">
        <f t="shared" si="1037"/>
        <v>0</v>
      </c>
      <c r="H896" s="49"/>
      <c r="I896" s="67">
        <f t="shared" si="1038"/>
        <v>0</v>
      </c>
      <c r="J896" s="66">
        <f>IF(ISBLANK($B896),0,VLOOKUP($B896,Listen!$A$2:$C$44,2,FALSE))</f>
        <v>0</v>
      </c>
      <c r="K896" s="66">
        <f>IF(ISBLANK($B896),0,VLOOKUP($B896,Listen!$A$2:$C$44,3,FALSE))</f>
        <v>0</v>
      </c>
      <c r="L896" s="54">
        <f t="shared" si="1039"/>
        <v>0</v>
      </c>
      <c r="M896" s="54">
        <f t="shared" si="1057"/>
        <v>0</v>
      </c>
      <c r="N896" s="54">
        <f t="shared" si="1058"/>
        <v>0</v>
      </c>
      <c r="O896" s="54">
        <f t="shared" ref="O896" si="1103">N896</f>
        <v>0</v>
      </c>
      <c r="P896" s="54">
        <f t="shared" si="1092"/>
        <v>0</v>
      </c>
      <c r="Q896" s="54">
        <f t="shared" si="1041"/>
        <v>0</v>
      </c>
      <c r="R896" s="54">
        <f t="shared" si="1042"/>
        <v>0</v>
      </c>
      <c r="S896" s="65">
        <f t="shared" si="1074"/>
        <v>0</v>
      </c>
      <c r="T896" s="65">
        <f>IF(C896=A_Stammdaten!$B$9,$I896-D_SAV!$U896,HLOOKUP(A_Stammdaten!$B$9-1,$V$4:$AB$2004,ROW(C896)-3,FALSE)-$U896)</f>
        <v>0</v>
      </c>
      <c r="U896" s="65">
        <f>HLOOKUP(A_Stammdaten!$B$9,$V$4:$AB$2004,ROW(C896)-3,FALSE)</f>
        <v>0</v>
      </c>
      <c r="V896" s="65">
        <f t="shared" si="1030"/>
        <v>0</v>
      </c>
      <c r="W896" s="65">
        <f t="shared" si="1031"/>
        <v>0</v>
      </c>
      <c r="X896" s="65">
        <f t="shared" si="1032"/>
        <v>0</v>
      </c>
      <c r="Y896" s="65">
        <f t="shared" si="1033"/>
        <v>0</v>
      </c>
      <c r="Z896" s="65">
        <f t="shared" si="1034"/>
        <v>0</v>
      </c>
      <c r="AA896" s="65">
        <f t="shared" si="1035"/>
        <v>0</v>
      </c>
      <c r="AB896" s="65">
        <f t="shared" si="1036"/>
        <v>0</v>
      </c>
    </row>
    <row r="897" spans="1:28" x14ac:dyDescent="0.25">
      <c r="A897" s="61"/>
      <c r="B897" s="49"/>
      <c r="C897" s="53"/>
      <c r="D897" s="51"/>
      <c r="E897" s="51"/>
      <c r="F897" s="51"/>
      <c r="G897" s="67">
        <f t="shared" si="1037"/>
        <v>0</v>
      </c>
      <c r="H897" s="49"/>
      <c r="I897" s="67">
        <f t="shared" si="1038"/>
        <v>0</v>
      </c>
      <c r="J897" s="66">
        <f>IF(ISBLANK($B897),0,VLOOKUP($B897,Listen!$A$2:$C$44,2,FALSE))</f>
        <v>0</v>
      </c>
      <c r="K897" s="66">
        <f>IF(ISBLANK($B897),0,VLOOKUP($B897,Listen!$A$2:$C$44,3,FALSE))</f>
        <v>0</v>
      </c>
      <c r="L897" s="54">
        <f t="shared" si="1039"/>
        <v>0</v>
      </c>
      <c r="M897" s="54">
        <f t="shared" si="1057"/>
        <v>0</v>
      </c>
      <c r="N897" s="54">
        <f t="shared" si="1058"/>
        <v>0</v>
      </c>
      <c r="O897" s="54">
        <f t="shared" ref="O897" si="1104">N897</f>
        <v>0</v>
      </c>
      <c r="P897" s="54">
        <f t="shared" si="1092"/>
        <v>0</v>
      </c>
      <c r="Q897" s="54">
        <f t="shared" si="1041"/>
        <v>0</v>
      </c>
      <c r="R897" s="54">
        <f t="shared" si="1042"/>
        <v>0</v>
      </c>
      <c r="S897" s="65">
        <f t="shared" si="1074"/>
        <v>0</v>
      </c>
      <c r="T897" s="65">
        <f>IF(C897=A_Stammdaten!$B$9,$I897-D_SAV!$U897,HLOOKUP(A_Stammdaten!$B$9-1,$V$4:$AB$2004,ROW(C897)-3,FALSE)-$U897)</f>
        <v>0</v>
      </c>
      <c r="U897" s="65">
        <f>HLOOKUP(A_Stammdaten!$B$9,$V$4:$AB$2004,ROW(C897)-3,FALSE)</f>
        <v>0</v>
      </c>
      <c r="V897" s="65">
        <f t="shared" si="1030"/>
        <v>0</v>
      </c>
      <c r="W897" s="65">
        <f t="shared" si="1031"/>
        <v>0</v>
      </c>
      <c r="X897" s="65">
        <f t="shared" si="1032"/>
        <v>0</v>
      </c>
      <c r="Y897" s="65">
        <f t="shared" si="1033"/>
        <v>0</v>
      </c>
      <c r="Z897" s="65">
        <f t="shared" si="1034"/>
        <v>0</v>
      </c>
      <c r="AA897" s="65">
        <f t="shared" si="1035"/>
        <v>0</v>
      </c>
      <c r="AB897" s="65">
        <f t="shared" si="1036"/>
        <v>0</v>
      </c>
    </row>
    <row r="898" spans="1:28" x14ac:dyDescent="0.25">
      <c r="A898" s="61"/>
      <c r="B898" s="49"/>
      <c r="C898" s="53"/>
      <c r="D898" s="51"/>
      <c r="E898" s="51"/>
      <c r="F898" s="51"/>
      <c r="G898" s="67">
        <f t="shared" si="1037"/>
        <v>0</v>
      </c>
      <c r="H898" s="49"/>
      <c r="I898" s="67">
        <f t="shared" si="1038"/>
        <v>0</v>
      </c>
      <c r="J898" s="66">
        <f>IF(ISBLANK($B898),0,VLOOKUP($B898,Listen!$A$2:$C$44,2,FALSE))</f>
        <v>0</v>
      </c>
      <c r="K898" s="66">
        <f>IF(ISBLANK($B898),0,VLOOKUP($B898,Listen!$A$2:$C$44,3,FALSE))</f>
        <v>0</v>
      </c>
      <c r="L898" s="54">
        <f t="shared" si="1039"/>
        <v>0</v>
      </c>
      <c r="M898" s="54">
        <f t="shared" si="1057"/>
        <v>0</v>
      </c>
      <c r="N898" s="54">
        <f t="shared" si="1058"/>
        <v>0</v>
      </c>
      <c r="O898" s="54">
        <f t="shared" ref="O898" si="1105">N898</f>
        <v>0</v>
      </c>
      <c r="P898" s="54">
        <f t="shared" si="1092"/>
        <v>0</v>
      </c>
      <c r="Q898" s="54">
        <f t="shared" si="1041"/>
        <v>0</v>
      </c>
      <c r="R898" s="54">
        <f t="shared" si="1042"/>
        <v>0</v>
      </c>
      <c r="S898" s="65">
        <f t="shared" si="1074"/>
        <v>0</v>
      </c>
      <c r="T898" s="65">
        <f>IF(C898=A_Stammdaten!$B$9,$I898-D_SAV!$U898,HLOOKUP(A_Stammdaten!$B$9-1,$V$4:$AB$2004,ROW(C898)-3,FALSE)-$U898)</f>
        <v>0</v>
      </c>
      <c r="U898" s="65">
        <f>HLOOKUP(A_Stammdaten!$B$9,$V$4:$AB$2004,ROW(C898)-3,FALSE)</f>
        <v>0</v>
      </c>
      <c r="V898" s="65">
        <f t="shared" si="1030"/>
        <v>0</v>
      </c>
      <c r="W898" s="65">
        <f t="shared" si="1031"/>
        <v>0</v>
      </c>
      <c r="X898" s="65">
        <f t="shared" si="1032"/>
        <v>0</v>
      </c>
      <c r="Y898" s="65">
        <f t="shared" si="1033"/>
        <v>0</v>
      </c>
      <c r="Z898" s="65">
        <f t="shared" si="1034"/>
        <v>0</v>
      </c>
      <c r="AA898" s="65">
        <f t="shared" si="1035"/>
        <v>0</v>
      </c>
      <c r="AB898" s="65">
        <f t="shared" si="1036"/>
        <v>0</v>
      </c>
    </row>
    <row r="899" spans="1:28" x14ac:dyDescent="0.25">
      <c r="A899" s="61"/>
      <c r="B899" s="49"/>
      <c r="C899" s="53"/>
      <c r="D899" s="51"/>
      <c r="E899" s="51"/>
      <c r="F899" s="51"/>
      <c r="G899" s="67">
        <f t="shared" si="1037"/>
        <v>0</v>
      </c>
      <c r="H899" s="49"/>
      <c r="I899" s="67">
        <f t="shared" si="1038"/>
        <v>0</v>
      </c>
      <c r="J899" s="66">
        <f>IF(ISBLANK($B899),0,VLOOKUP($B899,Listen!$A$2:$C$44,2,FALSE))</f>
        <v>0</v>
      </c>
      <c r="K899" s="66">
        <f>IF(ISBLANK($B899),0,VLOOKUP($B899,Listen!$A$2:$C$44,3,FALSE))</f>
        <v>0</v>
      </c>
      <c r="L899" s="54">
        <f t="shared" si="1039"/>
        <v>0</v>
      </c>
      <c r="M899" s="54">
        <f t="shared" si="1057"/>
        <v>0</v>
      </c>
      <c r="N899" s="54">
        <f t="shared" si="1058"/>
        <v>0</v>
      </c>
      <c r="O899" s="54">
        <f t="shared" ref="O899" si="1106">N899</f>
        <v>0</v>
      </c>
      <c r="P899" s="54">
        <f t="shared" si="1092"/>
        <v>0</v>
      </c>
      <c r="Q899" s="54">
        <f t="shared" si="1041"/>
        <v>0</v>
      </c>
      <c r="R899" s="54">
        <f t="shared" si="1042"/>
        <v>0</v>
      </c>
      <c r="S899" s="65">
        <f t="shared" si="1074"/>
        <v>0</v>
      </c>
      <c r="T899" s="65">
        <f>IF(C899=A_Stammdaten!$B$9,$I899-D_SAV!$U899,HLOOKUP(A_Stammdaten!$B$9-1,$V$4:$AB$2004,ROW(C899)-3,FALSE)-$U899)</f>
        <v>0</v>
      </c>
      <c r="U899" s="65">
        <f>HLOOKUP(A_Stammdaten!$B$9,$V$4:$AB$2004,ROW(C899)-3,FALSE)</f>
        <v>0</v>
      </c>
      <c r="V899" s="65">
        <f t="shared" si="1030"/>
        <v>0</v>
      </c>
      <c r="W899" s="65">
        <f t="shared" si="1031"/>
        <v>0</v>
      </c>
      <c r="X899" s="65">
        <f t="shared" si="1032"/>
        <v>0</v>
      </c>
      <c r="Y899" s="65">
        <f t="shared" si="1033"/>
        <v>0</v>
      </c>
      <c r="Z899" s="65">
        <f t="shared" si="1034"/>
        <v>0</v>
      </c>
      <c r="AA899" s="65">
        <f t="shared" si="1035"/>
        <v>0</v>
      </c>
      <c r="AB899" s="65">
        <f t="shared" si="1036"/>
        <v>0</v>
      </c>
    </row>
    <row r="900" spans="1:28" x14ac:dyDescent="0.25">
      <c r="A900" s="61"/>
      <c r="B900" s="49"/>
      <c r="C900" s="53"/>
      <c r="D900" s="51"/>
      <c r="E900" s="51"/>
      <c r="F900" s="51"/>
      <c r="G900" s="67">
        <f t="shared" si="1037"/>
        <v>0</v>
      </c>
      <c r="H900" s="49"/>
      <c r="I900" s="67">
        <f t="shared" si="1038"/>
        <v>0</v>
      </c>
      <c r="J900" s="66">
        <f>IF(ISBLANK($B900),0,VLOOKUP($B900,Listen!$A$2:$C$44,2,FALSE))</f>
        <v>0</v>
      </c>
      <c r="K900" s="66">
        <f>IF(ISBLANK($B900),0,VLOOKUP($B900,Listen!$A$2:$C$44,3,FALSE))</f>
        <v>0</v>
      </c>
      <c r="L900" s="54">
        <f t="shared" si="1039"/>
        <v>0</v>
      </c>
      <c r="M900" s="54">
        <f t="shared" si="1057"/>
        <v>0</v>
      </c>
      <c r="N900" s="54">
        <f t="shared" si="1058"/>
        <v>0</v>
      </c>
      <c r="O900" s="54">
        <f t="shared" ref="O900" si="1107">N900</f>
        <v>0</v>
      </c>
      <c r="P900" s="54">
        <f t="shared" si="1092"/>
        <v>0</v>
      </c>
      <c r="Q900" s="54">
        <f t="shared" si="1041"/>
        <v>0</v>
      </c>
      <c r="R900" s="54">
        <f t="shared" si="1042"/>
        <v>0</v>
      </c>
      <c r="S900" s="65">
        <f t="shared" si="1074"/>
        <v>0</v>
      </c>
      <c r="T900" s="65">
        <f>IF(C900=A_Stammdaten!$B$9,$I900-D_SAV!$U900,HLOOKUP(A_Stammdaten!$B$9-1,$V$4:$AB$2004,ROW(C900)-3,FALSE)-$U900)</f>
        <v>0</v>
      </c>
      <c r="U900" s="65">
        <f>HLOOKUP(A_Stammdaten!$B$9,$V$4:$AB$2004,ROW(C900)-3,FALSE)</f>
        <v>0</v>
      </c>
      <c r="V900" s="65">
        <f t="shared" si="1030"/>
        <v>0</v>
      </c>
      <c r="W900" s="65">
        <f t="shared" si="1031"/>
        <v>0</v>
      </c>
      <c r="X900" s="65">
        <f t="shared" si="1032"/>
        <v>0</v>
      </c>
      <c r="Y900" s="65">
        <f t="shared" si="1033"/>
        <v>0</v>
      </c>
      <c r="Z900" s="65">
        <f t="shared" si="1034"/>
        <v>0</v>
      </c>
      <c r="AA900" s="65">
        <f t="shared" si="1035"/>
        <v>0</v>
      </c>
      <c r="AB900" s="65">
        <f t="shared" si="1036"/>
        <v>0</v>
      </c>
    </row>
    <row r="901" spans="1:28" x14ac:dyDescent="0.25">
      <c r="A901" s="61"/>
      <c r="B901" s="49"/>
      <c r="C901" s="53"/>
      <c r="D901" s="51"/>
      <c r="E901" s="51"/>
      <c r="F901" s="51"/>
      <c r="G901" s="67">
        <f t="shared" si="1037"/>
        <v>0</v>
      </c>
      <c r="H901" s="49"/>
      <c r="I901" s="67">
        <f t="shared" si="1038"/>
        <v>0</v>
      </c>
      <c r="J901" s="66">
        <f>IF(ISBLANK($B901),0,VLOOKUP($B901,Listen!$A$2:$C$44,2,FALSE))</f>
        <v>0</v>
      </c>
      <c r="K901" s="66">
        <f>IF(ISBLANK($B901),0,VLOOKUP($B901,Listen!$A$2:$C$44,3,FALSE))</f>
        <v>0</v>
      </c>
      <c r="L901" s="54">
        <f t="shared" si="1039"/>
        <v>0</v>
      </c>
      <c r="M901" s="54">
        <f t="shared" si="1057"/>
        <v>0</v>
      </c>
      <c r="N901" s="54">
        <f t="shared" si="1058"/>
        <v>0</v>
      </c>
      <c r="O901" s="54">
        <f t="shared" ref="O901:P916" si="1108">N901</f>
        <v>0</v>
      </c>
      <c r="P901" s="54">
        <f t="shared" si="1108"/>
        <v>0</v>
      </c>
      <c r="Q901" s="54">
        <f t="shared" si="1041"/>
        <v>0</v>
      </c>
      <c r="R901" s="54">
        <f t="shared" si="1042"/>
        <v>0</v>
      </c>
      <c r="S901" s="65">
        <f t="shared" si="1074"/>
        <v>0</v>
      </c>
      <c r="T901" s="65">
        <f>IF(C901=A_Stammdaten!$B$9,$I901-D_SAV!$U901,HLOOKUP(A_Stammdaten!$B$9-1,$V$4:$AB$2004,ROW(C901)-3,FALSE)-$U901)</f>
        <v>0</v>
      </c>
      <c r="U901" s="65">
        <f>HLOOKUP(A_Stammdaten!$B$9,$V$4:$AB$2004,ROW(C901)-3,FALSE)</f>
        <v>0</v>
      </c>
      <c r="V901" s="65">
        <f t="shared" ref="V901:V964" si="1109">IF(OR($C901=0,$I901=0),0,IF($C901&lt;=V$4,$I901-$I901/L901*(V$4-$C901+1),0))</f>
        <v>0</v>
      </c>
      <c r="W901" s="65">
        <f t="shared" ref="W901:W964" si="1110">IF(OR($C901=0,$I901=0,M901-(W$4-$C901)=0),0,IF($C901&lt;W$4,V901-V901/(M901-(W$4-$C901)),IF($C901=W$4,$I901-$I901/M901,0)))</f>
        <v>0</v>
      </c>
      <c r="X901" s="65">
        <f t="shared" ref="X901:X964" si="1111">IF(OR($C901=0,$I901=0,N901-(X$4-$C901)=0),0,IF($C901&lt;X$4,W901-W901/(N901-(X$4-$C901)),IF($C901=X$4,$I901-$I901/N901,0)))</f>
        <v>0</v>
      </c>
      <c r="Y901" s="65">
        <f t="shared" ref="Y901:Y964" si="1112">IF(OR($C901=0,$I901=0,O901-(Y$4-$C901)=0),0,IF($C901&lt;Y$4,X901-X901/(O901-(Y$4-$C901)),IF($C901=Y$4,$I901-$I901/O901,0)))</f>
        <v>0</v>
      </c>
      <c r="Z901" s="65">
        <f t="shared" ref="Z901:Z964" si="1113">IF(OR($C901=0,$I901=0,P901-(Z$4-$C901)=0),0,IF($C901&lt;Z$4,Y901-Y901/(P901-(Z$4-$C901)),IF($C901=Z$4,$I901-$I901/P901,0)))</f>
        <v>0</v>
      </c>
      <c r="AA901" s="65">
        <f t="shared" ref="AA901:AA964" si="1114">IF(OR($C901=0,$I901=0,Q901-(AA$4-$C901)=0),0,IF($C901&lt;AA$4,Z901-Z901/(Q901-(AA$4-$C901)),IF($C901=AA$4,$I901-$I901/Q901,0)))</f>
        <v>0</v>
      </c>
      <c r="AB901" s="65">
        <f t="shared" ref="AB901:AB964" si="1115">IF(OR($C901=0,$I901=0,R901-(AB$4-$C901)=0),0,IF($C901&lt;AB$4,AA901-AA901/(R901-(AB$4-$C901)),IF($C901=AB$4,$I901-$I901/R901,0)))</f>
        <v>0</v>
      </c>
    </row>
    <row r="902" spans="1:28" x14ac:dyDescent="0.25">
      <c r="A902" s="61"/>
      <c r="B902" s="49"/>
      <c r="C902" s="53"/>
      <c r="D902" s="51"/>
      <c r="E902" s="51"/>
      <c r="F902" s="51"/>
      <c r="G902" s="67">
        <f t="shared" ref="G902:G965" si="1116">D902+E902-F902</f>
        <v>0</v>
      </c>
      <c r="H902" s="49"/>
      <c r="I902" s="67">
        <f t="shared" ref="I902:I965" si="1117">G902-H902</f>
        <v>0</v>
      </c>
      <c r="J902" s="66">
        <f>IF(ISBLANK($B902),0,VLOOKUP($B902,Listen!$A$2:$C$44,2,FALSE))</f>
        <v>0</v>
      </c>
      <c r="K902" s="66">
        <f>IF(ISBLANK($B902),0,VLOOKUP($B902,Listen!$A$2:$C$44,3,FALSE))</f>
        <v>0</v>
      </c>
      <c r="L902" s="54">
        <f t="shared" ref="L902:L965" si="1118">$J902</f>
        <v>0</v>
      </c>
      <c r="M902" s="54">
        <f t="shared" si="1057"/>
        <v>0</v>
      </c>
      <c r="N902" s="54">
        <f t="shared" si="1058"/>
        <v>0</v>
      </c>
      <c r="O902" s="54">
        <f t="shared" ref="O902" si="1119">N902</f>
        <v>0</v>
      </c>
      <c r="P902" s="54">
        <f t="shared" si="1108"/>
        <v>0</v>
      </c>
      <c r="Q902" s="54">
        <f t="shared" ref="Q902:Q965" si="1120">P902</f>
        <v>0</v>
      </c>
      <c r="R902" s="54">
        <f t="shared" ref="R902:R965" si="1121">Q902</f>
        <v>0</v>
      </c>
      <c r="S902" s="65">
        <f t="shared" si="1074"/>
        <v>0</v>
      </c>
      <c r="T902" s="65">
        <f>IF(C902=A_Stammdaten!$B$9,$I902-D_SAV!$U902,HLOOKUP(A_Stammdaten!$B$9-1,$V$4:$AB$2004,ROW(C902)-3,FALSE)-$U902)</f>
        <v>0</v>
      </c>
      <c r="U902" s="65">
        <f>HLOOKUP(A_Stammdaten!$B$9,$V$4:$AB$2004,ROW(C902)-3,FALSE)</f>
        <v>0</v>
      </c>
      <c r="V902" s="65">
        <f t="shared" si="1109"/>
        <v>0</v>
      </c>
      <c r="W902" s="65">
        <f t="shared" si="1110"/>
        <v>0</v>
      </c>
      <c r="X902" s="65">
        <f t="shared" si="1111"/>
        <v>0</v>
      </c>
      <c r="Y902" s="65">
        <f t="shared" si="1112"/>
        <v>0</v>
      </c>
      <c r="Z902" s="65">
        <f t="shared" si="1113"/>
        <v>0</v>
      </c>
      <c r="AA902" s="65">
        <f t="shared" si="1114"/>
        <v>0</v>
      </c>
      <c r="AB902" s="65">
        <f t="shared" si="1115"/>
        <v>0</v>
      </c>
    </row>
    <row r="903" spans="1:28" x14ac:dyDescent="0.25">
      <c r="A903" s="61"/>
      <c r="B903" s="49"/>
      <c r="C903" s="53"/>
      <c r="D903" s="51"/>
      <c r="E903" s="51"/>
      <c r="F903" s="51"/>
      <c r="G903" s="67">
        <f t="shared" si="1116"/>
        <v>0</v>
      </c>
      <c r="H903" s="49"/>
      <c r="I903" s="67">
        <f t="shared" si="1117"/>
        <v>0</v>
      </c>
      <c r="J903" s="66">
        <f>IF(ISBLANK($B903),0,VLOOKUP($B903,Listen!$A$2:$C$44,2,FALSE))</f>
        <v>0</v>
      </c>
      <c r="K903" s="66">
        <f>IF(ISBLANK($B903),0,VLOOKUP($B903,Listen!$A$2:$C$44,3,FALSE))</f>
        <v>0</v>
      </c>
      <c r="L903" s="54">
        <f t="shared" si="1118"/>
        <v>0</v>
      </c>
      <c r="M903" s="54">
        <f t="shared" si="1057"/>
        <v>0</v>
      </c>
      <c r="N903" s="54">
        <f t="shared" si="1058"/>
        <v>0</v>
      </c>
      <c r="O903" s="54">
        <f t="shared" ref="O903" si="1122">N903</f>
        <v>0</v>
      </c>
      <c r="P903" s="54">
        <f t="shared" si="1108"/>
        <v>0</v>
      </c>
      <c r="Q903" s="54">
        <f t="shared" si="1120"/>
        <v>0</v>
      </c>
      <c r="R903" s="54">
        <f t="shared" si="1121"/>
        <v>0</v>
      </c>
      <c r="S903" s="65">
        <f t="shared" si="1074"/>
        <v>0</v>
      </c>
      <c r="T903" s="65">
        <f>IF(C903=A_Stammdaten!$B$9,$I903-D_SAV!$U903,HLOOKUP(A_Stammdaten!$B$9-1,$V$4:$AB$2004,ROW(C903)-3,FALSE)-$U903)</f>
        <v>0</v>
      </c>
      <c r="U903" s="65">
        <f>HLOOKUP(A_Stammdaten!$B$9,$V$4:$AB$2004,ROW(C903)-3,FALSE)</f>
        <v>0</v>
      </c>
      <c r="V903" s="65">
        <f t="shared" si="1109"/>
        <v>0</v>
      </c>
      <c r="W903" s="65">
        <f t="shared" si="1110"/>
        <v>0</v>
      </c>
      <c r="X903" s="65">
        <f t="shared" si="1111"/>
        <v>0</v>
      </c>
      <c r="Y903" s="65">
        <f t="shared" si="1112"/>
        <v>0</v>
      </c>
      <c r="Z903" s="65">
        <f t="shared" si="1113"/>
        <v>0</v>
      </c>
      <c r="AA903" s="65">
        <f t="shared" si="1114"/>
        <v>0</v>
      </c>
      <c r="AB903" s="65">
        <f t="shared" si="1115"/>
        <v>0</v>
      </c>
    </row>
    <row r="904" spans="1:28" x14ac:dyDescent="0.25">
      <c r="A904" s="61"/>
      <c r="B904" s="49"/>
      <c r="C904" s="53"/>
      <c r="D904" s="51"/>
      <c r="E904" s="51"/>
      <c r="F904" s="51"/>
      <c r="G904" s="67">
        <f t="shared" si="1116"/>
        <v>0</v>
      </c>
      <c r="H904" s="49"/>
      <c r="I904" s="67">
        <f t="shared" si="1117"/>
        <v>0</v>
      </c>
      <c r="J904" s="66">
        <f>IF(ISBLANK($B904),0,VLOOKUP($B904,Listen!$A$2:$C$44,2,FALSE))</f>
        <v>0</v>
      </c>
      <c r="K904" s="66">
        <f>IF(ISBLANK($B904),0,VLOOKUP($B904,Listen!$A$2:$C$44,3,FALSE))</f>
        <v>0</v>
      </c>
      <c r="L904" s="54">
        <f t="shared" si="1118"/>
        <v>0</v>
      </c>
      <c r="M904" s="54">
        <f t="shared" si="1057"/>
        <v>0</v>
      </c>
      <c r="N904" s="54">
        <f t="shared" si="1058"/>
        <v>0</v>
      </c>
      <c r="O904" s="54">
        <f t="shared" ref="O904" si="1123">N904</f>
        <v>0</v>
      </c>
      <c r="P904" s="54">
        <f t="shared" si="1108"/>
        <v>0</v>
      </c>
      <c r="Q904" s="54">
        <f t="shared" si="1120"/>
        <v>0</v>
      </c>
      <c r="R904" s="54">
        <f t="shared" si="1121"/>
        <v>0</v>
      </c>
      <c r="S904" s="65">
        <f t="shared" si="1074"/>
        <v>0</v>
      </c>
      <c r="T904" s="65">
        <f>IF(C904=A_Stammdaten!$B$9,$I904-D_SAV!$U904,HLOOKUP(A_Stammdaten!$B$9-1,$V$4:$AB$2004,ROW(C904)-3,FALSE)-$U904)</f>
        <v>0</v>
      </c>
      <c r="U904" s="65">
        <f>HLOOKUP(A_Stammdaten!$B$9,$V$4:$AB$2004,ROW(C904)-3,FALSE)</f>
        <v>0</v>
      </c>
      <c r="V904" s="65">
        <f t="shared" si="1109"/>
        <v>0</v>
      </c>
      <c r="W904" s="65">
        <f t="shared" si="1110"/>
        <v>0</v>
      </c>
      <c r="X904" s="65">
        <f t="shared" si="1111"/>
        <v>0</v>
      </c>
      <c r="Y904" s="65">
        <f t="shared" si="1112"/>
        <v>0</v>
      </c>
      <c r="Z904" s="65">
        <f t="shared" si="1113"/>
        <v>0</v>
      </c>
      <c r="AA904" s="65">
        <f t="shared" si="1114"/>
        <v>0</v>
      </c>
      <c r="AB904" s="65">
        <f t="shared" si="1115"/>
        <v>0</v>
      </c>
    </row>
    <row r="905" spans="1:28" x14ac:dyDescent="0.25">
      <c r="A905" s="61"/>
      <c r="B905" s="49"/>
      <c r="C905" s="53"/>
      <c r="D905" s="51"/>
      <c r="E905" s="51"/>
      <c r="F905" s="51"/>
      <c r="G905" s="67">
        <f t="shared" si="1116"/>
        <v>0</v>
      </c>
      <c r="H905" s="49"/>
      <c r="I905" s="67">
        <f t="shared" si="1117"/>
        <v>0</v>
      </c>
      <c r="J905" s="66">
        <f>IF(ISBLANK($B905),0,VLOOKUP($B905,Listen!$A$2:$C$44,2,FALSE))</f>
        <v>0</v>
      </c>
      <c r="K905" s="66">
        <f>IF(ISBLANK($B905),0,VLOOKUP($B905,Listen!$A$2:$C$44,3,FALSE))</f>
        <v>0</v>
      </c>
      <c r="L905" s="54">
        <f t="shared" si="1118"/>
        <v>0</v>
      </c>
      <c r="M905" s="54">
        <f t="shared" si="1057"/>
        <v>0</v>
      </c>
      <c r="N905" s="54">
        <f t="shared" si="1058"/>
        <v>0</v>
      </c>
      <c r="O905" s="54">
        <f t="shared" ref="O905" si="1124">N905</f>
        <v>0</v>
      </c>
      <c r="P905" s="54">
        <f t="shared" si="1108"/>
        <v>0</v>
      </c>
      <c r="Q905" s="54">
        <f t="shared" si="1120"/>
        <v>0</v>
      </c>
      <c r="R905" s="54">
        <f t="shared" si="1121"/>
        <v>0</v>
      </c>
      <c r="S905" s="65">
        <f t="shared" si="1074"/>
        <v>0</v>
      </c>
      <c r="T905" s="65">
        <f>IF(C905=A_Stammdaten!$B$9,$I905-D_SAV!$U905,HLOOKUP(A_Stammdaten!$B$9-1,$V$4:$AB$2004,ROW(C905)-3,FALSE)-$U905)</f>
        <v>0</v>
      </c>
      <c r="U905" s="65">
        <f>HLOOKUP(A_Stammdaten!$B$9,$V$4:$AB$2004,ROW(C905)-3,FALSE)</f>
        <v>0</v>
      </c>
      <c r="V905" s="65">
        <f t="shared" si="1109"/>
        <v>0</v>
      </c>
      <c r="W905" s="65">
        <f t="shared" si="1110"/>
        <v>0</v>
      </c>
      <c r="X905" s="65">
        <f t="shared" si="1111"/>
        <v>0</v>
      </c>
      <c r="Y905" s="65">
        <f t="shared" si="1112"/>
        <v>0</v>
      </c>
      <c r="Z905" s="65">
        <f t="shared" si="1113"/>
        <v>0</v>
      </c>
      <c r="AA905" s="65">
        <f t="shared" si="1114"/>
        <v>0</v>
      </c>
      <c r="AB905" s="65">
        <f t="shared" si="1115"/>
        <v>0</v>
      </c>
    </row>
    <row r="906" spans="1:28" x14ac:dyDescent="0.25">
      <c r="A906" s="61"/>
      <c r="B906" s="49"/>
      <c r="C906" s="53"/>
      <c r="D906" s="51"/>
      <c r="E906" s="51"/>
      <c r="F906" s="51"/>
      <c r="G906" s="67">
        <f t="shared" si="1116"/>
        <v>0</v>
      </c>
      <c r="H906" s="49"/>
      <c r="I906" s="67">
        <f t="shared" si="1117"/>
        <v>0</v>
      </c>
      <c r="J906" s="66">
        <f>IF(ISBLANK($B906),0,VLOOKUP($B906,Listen!$A$2:$C$44,2,FALSE))</f>
        <v>0</v>
      </c>
      <c r="K906" s="66">
        <f>IF(ISBLANK($B906),0,VLOOKUP($B906,Listen!$A$2:$C$44,3,FALSE))</f>
        <v>0</v>
      </c>
      <c r="L906" s="54">
        <f t="shared" si="1118"/>
        <v>0</v>
      </c>
      <c r="M906" s="54">
        <f t="shared" si="1057"/>
        <v>0</v>
      </c>
      <c r="N906" s="54">
        <f t="shared" si="1058"/>
        <v>0</v>
      </c>
      <c r="O906" s="54">
        <f t="shared" ref="O906" si="1125">N906</f>
        <v>0</v>
      </c>
      <c r="P906" s="54">
        <f t="shared" si="1108"/>
        <v>0</v>
      </c>
      <c r="Q906" s="54">
        <f t="shared" si="1120"/>
        <v>0</v>
      </c>
      <c r="R906" s="54">
        <f t="shared" si="1121"/>
        <v>0</v>
      </c>
      <c r="S906" s="65">
        <f t="shared" si="1074"/>
        <v>0</v>
      </c>
      <c r="T906" s="65">
        <f>IF(C906=A_Stammdaten!$B$9,$I906-D_SAV!$U906,HLOOKUP(A_Stammdaten!$B$9-1,$V$4:$AB$2004,ROW(C906)-3,FALSE)-$U906)</f>
        <v>0</v>
      </c>
      <c r="U906" s="65">
        <f>HLOOKUP(A_Stammdaten!$B$9,$V$4:$AB$2004,ROW(C906)-3,FALSE)</f>
        <v>0</v>
      </c>
      <c r="V906" s="65">
        <f t="shared" si="1109"/>
        <v>0</v>
      </c>
      <c r="W906" s="65">
        <f t="shared" si="1110"/>
        <v>0</v>
      </c>
      <c r="X906" s="65">
        <f t="shared" si="1111"/>
        <v>0</v>
      </c>
      <c r="Y906" s="65">
        <f t="shared" si="1112"/>
        <v>0</v>
      </c>
      <c r="Z906" s="65">
        <f t="shared" si="1113"/>
        <v>0</v>
      </c>
      <c r="AA906" s="65">
        <f t="shared" si="1114"/>
        <v>0</v>
      </c>
      <c r="AB906" s="65">
        <f t="shared" si="1115"/>
        <v>0</v>
      </c>
    </row>
    <row r="907" spans="1:28" x14ac:dyDescent="0.25">
      <c r="A907" s="61"/>
      <c r="B907" s="49"/>
      <c r="C907" s="53"/>
      <c r="D907" s="51"/>
      <c r="E907" s="51"/>
      <c r="F907" s="51"/>
      <c r="G907" s="67">
        <f t="shared" si="1116"/>
        <v>0</v>
      </c>
      <c r="H907" s="49"/>
      <c r="I907" s="67">
        <f t="shared" si="1117"/>
        <v>0</v>
      </c>
      <c r="J907" s="66">
        <f>IF(ISBLANK($B907),0,VLOOKUP($B907,Listen!$A$2:$C$44,2,FALSE))</f>
        <v>0</v>
      </c>
      <c r="K907" s="66">
        <f>IF(ISBLANK($B907),0,VLOOKUP($B907,Listen!$A$2:$C$44,3,FALSE))</f>
        <v>0</v>
      </c>
      <c r="L907" s="54">
        <f t="shared" si="1118"/>
        <v>0</v>
      </c>
      <c r="M907" s="54">
        <f t="shared" si="1057"/>
        <v>0</v>
      </c>
      <c r="N907" s="54">
        <f t="shared" si="1058"/>
        <v>0</v>
      </c>
      <c r="O907" s="54">
        <f t="shared" ref="O907" si="1126">N907</f>
        <v>0</v>
      </c>
      <c r="P907" s="54">
        <f t="shared" si="1108"/>
        <v>0</v>
      </c>
      <c r="Q907" s="54">
        <f t="shared" si="1120"/>
        <v>0</v>
      </c>
      <c r="R907" s="54">
        <f t="shared" si="1121"/>
        <v>0</v>
      </c>
      <c r="S907" s="65">
        <f t="shared" si="1074"/>
        <v>0</v>
      </c>
      <c r="T907" s="65">
        <f>IF(C907=A_Stammdaten!$B$9,$I907-D_SAV!$U907,HLOOKUP(A_Stammdaten!$B$9-1,$V$4:$AB$2004,ROW(C907)-3,FALSE)-$U907)</f>
        <v>0</v>
      </c>
      <c r="U907" s="65">
        <f>HLOOKUP(A_Stammdaten!$B$9,$V$4:$AB$2004,ROW(C907)-3,FALSE)</f>
        <v>0</v>
      </c>
      <c r="V907" s="65">
        <f t="shared" si="1109"/>
        <v>0</v>
      </c>
      <c r="W907" s="65">
        <f t="shared" si="1110"/>
        <v>0</v>
      </c>
      <c r="X907" s="65">
        <f t="shared" si="1111"/>
        <v>0</v>
      </c>
      <c r="Y907" s="65">
        <f t="shared" si="1112"/>
        <v>0</v>
      </c>
      <c r="Z907" s="65">
        <f t="shared" si="1113"/>
        <v>0</v>
      </c>
      <c r="AA907" s="65">
        <f t="shared" si="1114"/>
        <v>0</v>
      </c>
      <c r="AB907" s="65">
        <f t="shared" si="1115"/>
        <v>0</v>
      </c>
    </row>
    <row r="908" spans="1:28" x14ac:dyDescent="0.25">
      <c r="A908" s="61"/>
      <c r="B908" s="49"/>
      <c r="C908" s="53"/>
      <c r="D908" s="51"/>
      <c r="E908" s="51"/>
      <c r="F908" s="51"/>
      <c r="G908" s="67">
        <f t="shared" si="1116"/>
        <v>0</v>
      </c>
      <c r="H908" s="49"/>
      <c r="I908" s="67">
        <f t="shared" si="1117"/>
        <v>0</v>
      </c>
      <c r="J908" s="66">
        <f>IF(ISBLANK($B908),0,VLOOKUP($B908,Listen!$A$2:$C$44,2,FALSE))</f>
        <v>0</v>
      </c>
      <c r="K908" s="66">
        <f>IF(ISBLANK($B908),0,VLOOKUP($B908,Listen!$A$2:$C$44,3,FALSE))</f>
        <v>0</v>
      </c>
      <c r="L908" s="54">
        <f t="shared" si="1118"/>
        <v>0</v>
      </c>
      <c r="M908" s="54">
        <f t="shared" si="1057"/>
        <v>0</v>
      </c>
      <c r="N908" s="54">
        <f t="shared" si="1058"/>
        <v>0</v>
      </c>
      <c r="O908" s="54">
        <f t="shared" ref="O908" si="1127">N908</f>
        <v>0</v>
      </c>
      <c r="P908" s="54">
        <f t="shared" si="1108"/>
        <v>0</v>
      </c>
      <c r="Q908" s="54">
        <f t="shared" si="1120"/>
        <v>0</v>
      </c>
      <c r="R908" s="54">
        <f t="shared" si="1121"/>
        <v>0</v>
      </c>
      <c r="S908" s="65">
        <f t="shared" si="1074"/>
        <v>0</v>
      </c>
      <c r="T908" s="65">
        <f>IF(C908=A_Stammdaten!$B$9,$I908-D_SAV!$U908,HLOOKUP(A_Stammdaten!$B$9-1,$V$4:$AB$2004,ROW(C908)-3,FALSE)-$U908)</f>
        <v>0</v>
      </c>
      <c r="U908" s="65">
        <f>HLOOKUP(A_Stammdaten!$B$9,$V$4:$AB$2004,ROW(C908)-3,FALSE)</f>
        <v>0</v>
      </c>
      <c r="V908" s="65">
        <f t="shared" si="1109"/>
        <v>0</v>
      </c>
      <c r="W908" s="65">
        <f t="shared" si="1110"/>
        <v>0</v>
      </c>
      <c r="X908" s="65">
        <f t="shared" si="1111"/>
        <v>0</v>
      </c>
      <c r="Y908" s="65">
        <f t="shared" si="1112"/>
        <v>0</v>
      </c>
      <c r="Z908" s="65">
        <f t="shared" si="1113"/>
        <v>0</v>
      </c>
      <c r="AA908" s="65">
        <f t="shared" si="1114"/>
        <v>0</v>
      </c>
      <c r="AB908" s="65">
        <f t="shared" si="1115"/>
        <v>0</v>
      </c>
    </row>
    <row r="909" spans="1:28" x14ac:dyDescent="0.25">
      <c r="A909" s="61"/>
      <c r="B909" s="49"/>
      <c r="C909" s="53"/>
      <c r="D909" s="51"/>
      <c r="E909" s="51"/>
      <c r="F909" s="51"/>
      <c r="G909" s="67">
        <f t="shared" si="1116"/>
        <v>0</v>
      </c>
      <c r="H909" s="49"/>
      <c r="I909" s="67">
        <f t="shared" si="1117"/>
        <v>0</v>
      </c>
      <c r="J909" s="66">
        <f>IF(ISBLANK($B909),0,VLOOKUP($B909,Listen!$A$2:$C$44,2,FALSE))</f>
        <v>0</v>
      </c>
      <c r="K909" s="66">
        <f>IF(ISBLANK($B909),0,VLOOKUP($B909,Listen!$A$2:$C$44,3,FALSE))</f>
        <v>0</v>
      </c>
      <c r="L909" s="54">
        <f t="shared" si="1118"/>
        <v>0</v>
      </c>
      <c r="M909" s="54">
        <f t="shared" si="1057"/>
        <v>0</v>
      </c>
      <c r="N909" s="54">
        <f t="shared" si="1058"/>
        <v>0</v>
      </c>
      <c r="O909" s="54">
        <f t="shared" ref="O909" si="1128">N909</f>
        <v>0</v>
      </c>
      <c r="P909" s="54">
        <f t="shared" si="1108"/>
        <v>0</v>
      </c>
      <c r="Q909" s="54">
        <f t="shared" si="1120"/>
        <v>0</v>
      </c>
      <c r="R909" s="54">
        <f t="shared" si="1121"/>
        <v>0</v>
      </c>
      <c r="S909" s="65">
        <f t="shared" si="1074"/>
        <v>0</v>
      </c>
      <c r="T909" s="65">
        <f>IF(C909=A_Stammdaten!$B$9,$I909-D_SAV!$U909,HLOOKUP(A_Stammdaten!$B$9-1,$V$4:$AB$2004,ROW(C909)-3,FALSE)-$U909)</f>
        <v>0</v>
      </c>
      <c r="U909" s="65">
        <f>HLOOKUP(A_Stammdaten!$B$9,$V$4:$AB$2004,ROW(C909)-3,FALSE)</f>
        <v>0</v>
      </c>
      <c r="V909" s="65">
        <f t="shared" si="1109"/>
        <v>0</v>
      </c>
      <c r="W909" s="65">
        <f t="shared" si="1110"/>
        <v>0</v>
      </c>
      <c r="X909" s="65">
        <f t="shared" si="1111"/>
        <v>0</v>
      </c>
      <c r="Y909" s="65">
        <f t="shared" si="1112"/>
        <v>0</v>
      </c>
      <c r="Z909" s="65">
        <f t="shared" si="1113"/>
        <v>0</v>
      </c>
      <c r="AA909" s="65">
        <f t="shared" si="1114"/>
        <v>0</v>
      </c>
      <c r="AB909" s="65">
        <f t="shared" si="1115"/>
        <v>0</v>
      </c>
    </row>
    <row r="910" spans="1:28" x14ac:dyDescent="0.25">
      <c r="A910" s="61"/>
      <c r="B910" s="49"/>
      <c r="C910" s="53"/>
      <c r="D910" s="51"/>
      <c r="E910" s="51"/>
      <c r="F910" s="51"/>
      <c r="G910" s="67">
        <f t="shared" si="1116"/>
        <v>0</v>
      </c>
      <c r="H910" s="49"/>
      <c r="I910" s="67">
        <f t="shared" si="1117"/>
        <v>0</v>
      </c>
      <c r="J910" s="66">
        <f>IF(ISBLANK($B910),0,VLOOKUP($B910,Listen!$A$2:$C$44,2,FALSE))</f>
        <v>0</v>
      </c>
      <c r="K910" s="66">
        <f>IF(ISBLANK($B910),0,VLOOKUP($B910,Listen!$A$2:$C$44,3,FALSE))</f>
        <v>0</v>
      </c>
      <c r="L910" s="54">
        <f t="shared" si="1118"/>
        <v>0</v>
      </c>
      <c r="M910" s="54">
        <f t="shared" si="1057"/>
        <v>0</v>
      </c>
      <c r="N910" s="54">
        <f t="shared" si="1058"/>
        <v>0</v>
      </c>
      <c r="O910" s="54">
        <f t="shared" ref="O910" si="1129">N910</f>
        <v>0</v>
      </c>
      <c r="P910" s="54">
        <f t="shared" si="1108"/>
        <v>0</v>
      </c>
      <c r="Q910" s="54">
        <f t="shared" si="1120"/>
        <v>0</v>
      </c>
      <c r="R910" s="54">
        <f t="shared" si="1121"/>
        <v>0</v>
      </c>
      <c r="S910" s="65">
        <f t="shared" si="1074"/>
        <v>0</v>
      </c>
      <c r="T910" s="65">
        <f>IF(C910=A_Stammdaten!$B$9,$I910-D_SAV!$U910,HLOOKUP(A_Stammdaten!$B$9-1,$V$4:$AB$2004,ROW(C910)-3,FALSE)-$U910)</f>
        <v>0</v>
      </c>
      <c r="U910" s="65">
        <f>HLOOKUP(A_Stammdaten!$B$9,$V$4:$AB$2004,ROW(C910)-3,FALSE)</f>
        <v>0</v>
      </c>
      <c r="V910" s="65">
        <f t="shared" si="1109"/>
        <v>0</v>
      </c>
      <c r="W910" s="65">
        <f t="shared" si="1110"/>
        <v>0</v>
      </c>
      <c r="X910" s="65">
        <f t="shared" si="1111"/>
        <v>0</v>
      </c>
      <c r="Y910" s="65">
        <f t="shared" si="1112"/>
        <v>0</v>
      </c>
      <c r="Z910" s="65">
        <f t="shared" si="1113"/>
        <v>0</v>
      </c>
      <c r="AA910" s="65">
        <f t="shared" si="1114"/>
        <v>0</v>
      </c>
      <c r="AB910" s="65">
        <f t="shared" si="1115"/>
        <v>0</v>
      </c>
    </row>
    <row r="911" spans="1:28" x14ac:dyDescent="0.25">
      <c r="A911" s="61"/>
      <c r="B911" s="49"/>
      <c r="C911" s="53"/>
      <c r="D911" s="51"/>
      <c r="E911" s="51"/>
      <c r="F911" s="51"/>
      <c r="G911" s="67">
        <f t="shared" si="1116"/>
        <v>0</v>
      </c>
      <c r="H911" s="49"/>
      <c r="I911" s="67">
        <f t="shared" si="1117"/>
        <v>0</v>
      </c>
      <c r="J911" s="66">
        <f>IF(ISBLANK($B911),0,VLOOKUP($B911,Listen!$A$2:$C$44,2,FALSE))</f>
        <v>0</v>
      </c>
      <c r="K911" s="66">
        <f>IF(ISBLANK($B911),0,VLOOKUP($B911,Listen!$A$2:$C$44,3,FALSE))</f>
        <v>0</v>
      </c>
      <c r="L911" s="54">
        <f t="shared" si="1118"/>
        <v>0</v>
      </c>
      <c r="M911" s="54">
        <f t="shared" si="1057"/>
        <v>0</v>
      </c>
      <c r="N911" s="54">
        <f t="shared" si="1058"/>
        <v>0</v>
      </c>
      <c r="O911" s="54">
        <f t="shared" ref="O911" si="1130">N911</f>
        <v>0</v>
      </c>
      <c r="P911" s="54">
        <f t="shared" si="1108"/>
        <v>0</v>
      </c>
      <c r="Q911" s="54">
        <f t="shared" si="1120"/>
        <v>0</v>
      </c>
      <c r="R911" s="54">
        <f t="shared" si="1121"/>
        <v>0</v>
      </c>
      <c r="S911" s="65">
        <f t="shared" si="1074"/>
        <v>0</v>
      </c>
      <c r="T911" s="65">
        <f>IF(C911=A_Stammdaten!$B$9,$I911-D_SAV!$U911,HLOOKUP(A_Stammdaten!$B$9-1,$V$4:$AB$2004,ROW(C911)-3,FALSE)-$U911)</f>
        <v>0</v>
      </c>
      <c r="U911" s="65">
        <f>HLOOKUP(A_Stammdaten!$B$9,$V$4:$AB$2004,ROW(C911)-3,FALSE)</f>
        <v>0</v>
      </c>
      <c r="V911" s="65">
        <f t="shared" si="1109"/>
        <v>0</v>
      </c>
      <c r="W911" s="65">
        <f t="shared" si="1110"/>
        <v>0</v>
      </c>
      <c r="X911" s="65">
        <f t="shared" si="1111"/>
        <v>0</v>
      </c>
      <c r="Y911" s="65">
        <f t="shared" si="1112"/>
        <v>0</v>
      </c>
      <c r="Z911" s="65">
        <f t="shared" si="1113"/>
        <v>0</v>
      </c>
      <c r="AA911" s="65">
        <f t="shared" si="1114"/>
        <v>0</v>
      </c>
      <c r="AB911" s="65">
        <f t="shared" si="1115"/>
        <v>0</v>
      </c>
    </row>
    <row r="912" spans="1:28" x14ac:dyDescent="0.25">
      <c r="A912" s="61"/>
      <c r="B912" s="49"/>
      <c r="C912" s="53"/>
      <c r="D912" s="51"/>
      <c r="E912" s="51"/>
      <c r="F912" s="51"/>
      <c r="G912" s="67">
        <f t="shared" si="1116"/>
        <v>0</v>
      </c>
      <c r="H912" s="49"/>
      <c r="I912" s="67">
        <f t="shared" si="1117"/>
        <v>0</v>
      </c>
      <c r="J912" s="66">
        <f>IF(ISBLANK($B912),0,VLOOKUP($B912,Listen!$A$2:$C$44,2,FALSE))</f>
        <v>0</v>
      </c>
      <c r="K912" s="66">
        <f>IF(ISBLANK($B912),0,VLOOKUP($B912,Listen!$A$2:$C$44,3,FALSE))</f>
        <v>0</v>
      </c>
      <c r="L912" s="54">
        <f t="shared" si="1118"/>
        <v>0</v>
      </c>
      <c r="M912" s="54">
        <f t="shared" si="1057"/>
        <v>0</v>
      </c>
      <c r="N912" s="54">
        <f t="shared" si="1058"/>
        <v>0</v>
      </c>
      <c r="O912" s="54">
        <f t="shared" ref="O912" si="1131">N912</f>
        <v>0</v>
      </c>
      <c r="P912" s="54">
        <f t="shared" si="1108"/>
        <v>0</v>
      </c>
      <c r="Q912" s="54">
        <f t="shared" si="1120"/>
        <v>0</v>
      </c>
      <c r="R912" s="54">
        <f t="shared" si="1121"/>
        <v>0</v>
      </c>
      <c r="S912" s="65">
        <f t="shared" si="1074"/>
        <v>0</v>
      </c>
      <c r="T912" s="65">
        <f>IF(C912=A_Stammdaten!$B$9,$I912-D_SAV!$U912,HLOOKUP(A_Stammdaten!$B$9-1,$V$4:$AB$2004,ROW(C912)-3,FALSE)-$U912)</f>
        <v>0</v>
      </c>
      <c r="U912" s="65">
        <f>HLOOKUP(A_Stammdaten!$B$9,$V$4:$AB$2004,ROW(C912)-3,FALSE)</f>
        <v>0</v>
      </c>
      <c r="V912" s="65">
        <f t="shared" si="1109"/>
        <v>0</v>
      </c>
      <c r="W912" s="65">
        <f t="shared" si="1110"/>
        <v>0</v>
      </c>
      <c r="X912" s="65">
        <f t="shared" si="1111"/>
        <v>0</v>
      </c>
      <c r="Y912" s="65">
        <f t="shared" si="1112"/>
        <v>0</v>
      </c>
      <c r="Z912" s="65">
        <f t="shared" si="1113"/>
        <v>0</v>
      </c>
      <c r="AA912" s="65">
        <f t="shared" si="1114"/>
        <v>0</v>
      </c>
      <c r="AB912" s="65">
        <f t="shared" si="1115"/>
        <v>0</v>
      </c>
    </row>
    <row r="913" spans="1:28" x14ac:dyDescent="0.25">
      <c r="A913" s="61"/>
      <c r="B913" s="49"/>
      <c r="C913" s="53"/>
      <c r="D913" s="51"/>
      <c r="E913" s="51"/>
      <c r="F913" s="51"/>
      <c r="G913" s="67">
        <f t="shared" si="1116"/>
        <v>0</v>
      </c>
      <c r="H913" s="49"/>
      <c r="I913" s="67">
        <f t="shared" si="1117"/>
        <v>0</v>
      </c>
      <c r="J913" s="66">
        <f>IF(ISBLANK($B913),0,VLOOKUP($B913,Listen!$A$2:$C$44,2,FALSE))</f>
        <v>0</v>
      </c>
      <c r="K913" s="66">
        <f>IF(ISBLANK($B913),0,VLOOKUP($B913,Listen!$A$2:$C$44,3,FALSE))</f>
        <v>0</v>
      </c>
      <c r="L913" s="54">
        <f t="shared" si="1118"/>
        <v>0</v>
      </c>
      <c r="M913" s="54">
        <f t="shared" si="1057"/>
        <v>0</v>
      </c>
      <c r="N913" s="54">
        <f t="shared" si="1058"/>
        <v>0</v>
      </c>
      <c r="O913" s="54">
        <f t="shared" ref="O913" si="1132">N913</f>
        <v>0</v>
      </c>
      <c r="P913" s="54">
        <f t="shared" si="1108"/>
        <v>0</v>
      </c>
      <c r="Q913" s="54">
        <f t="shared" si="1120"/>
        <v>0</v>
      </c>
      <c r="R913" s="54">
        <f t="shared" si="1121"/>
        <v>0</v>
      </c>
      <c r="S913" s="65">
        <f t="shared" si="1074"/>
        <v>0</v>
      </c>
      <c r="T913" s="65">
        <f>IF(C913=A_Stammdaten!$B$9,$I913-D_SAV!$U913,HLOOKUP(A_Stammdaten!$B$9-1,$V$4:$AB$2004,ROW(C913)-3,FALSE)-$U913)</f>
        <v>0</v>
      </c>
      <c r="U913" s="65">
        <f>HLOOKUP(A_Stammdaten!$B$9,$V$4:$AB$2004,ROW(C913)-3,FALSE)</f>
        <v>0</v>
      </c>
      <c r="V913" s="65">
        <f t="shared" si="1109"/>
        <v>0</v>
      </c>
      <c r="W913" s="65">
        <f t="shared" si="1110"/>
        <v>0</v>
      </c>
      <c r="X913" s="65">
        <f t="shared" si="1111"/>
        <v>0</v>
      </c>
      <c r="Y913" s="65">
        <f t="shared" si="1112"/>
        <v>0</v>
      </c>
      <c r="Z913" s="65">
        <f t="shared" si="1113"/>
        <v>0</v>
      </c>
      <c r="AA913" s="65">
        <f t="shared" si="1114"/>
        <v>0</v>
      </c>
      <c r="AB913" s="65">
        <f t="shared" si="1115"/>
        <v>0</v>
      </c>
    </row>
    <row r="914" spans="1:28" x14ac:dyDescent="0.25">
      <c r="A914" s="61"/>
      <c r="B914" s="49"/>
      <c r="C914" s="53"/>
      <c r="D914" s="51"/>
      <c r="E914" s="51"/>
      <c r="F914" s="51"/>
      <c r="G914" s="67">
        <f t="shared" si="1116"/>
        <v>0</v>
      </c>
      <c r="H914" s="49"/>
      <c r="I914" s="67">
        <f t="shared" si="1117"/>
        <v>0</v>
      </c>
      <c r="J914" s="66">
        <f>IF(ISBLANK($B914),0,VLOOKUP($B914,Listen!$A$2:$C$44,2,FALSE))</f>
        <v>0</v>
      </c>
      <c r="K914" s="66">
        <f>IF(ISBLANK($B914),0,VLOOKUP($B914,Listen!$A$2:$C$44,3,FALSE))</f>
        <v>0</v>
      </c>
      <c r="L914" s="54">
        <f t="shared" si="1118"/>
        <v>0</v>
      </c>
      <c r="M914" s="54">
        <f t="shared" si="1057"/>
        <v>0</v>
      </c>
      <c r="N914" s="54">
        <f t="shared" si="1058"/>
        <v>0</v>
      </c>
      <c r="O914" s="54">
        <f t="shared" ref="O914" si="1133">N914</f>
        <v>0</v>
      </c>
      <c r="P914" s="54">
        <f t="shared" si="1108"/>
        <v>0</v>
      </c>
      <c r="Q914" s="54">
        <f t="shared" si="1120"/>
        <v>0</v>
      </c>
      <c r="R914" s="54">
        <f t="shared" si="1121"/>
        <v>0</v>
      </c>
      <c r="S914" s="65">
        <f t="shared" si="1074"/>
        <v>0</v>
      </c>
      <c r="T914" s="65">
        <f>IF(C914=A_Stammdaten!$B$9,$I914-D_SAV!$U914,HLOOKUP(A_Stammdaten!$B$9-1,$V$4:$AB$2004,ROW(C914)-3,FALSE)-$U914)</f>
        <v>0</v>
      </c>
      <c r="U914" s="65">
        <f>HLOOKUP(A_Stammdaten!$B$9,$V$4:$AB$2004,ROW(C914)-3,FALSE)</f>
        <v>0</v>
      </c>
      <c r="V914" s="65">
        <f t="shared" si="1109"/>
        <v>0</v>
      </c>
      <c r="W914" s="65">
        <f t="shared" si="1110"/>
        <v>0</v>
      </c>
      <c r="X914" s="65">
        <f t="shared" si="1111"/>
        <v>0</v>
      </c>
      <c r="Y914" s="65">
        <f t="shared" si="1112"/>
        <v>0</v>
      </c>
      <c r="Z914" s="65">
        <f t="shared" si="1113"/>
        <v>0</v>
      </c>
      <c r="AA914" s="65">
        <f t="shared" si="1114"/>
        <v>0</v>
      </c>
      <c r="AB914" s="65">
        <f t="shared" si="1115"/>
        <v>0</v>
      </c>
    </row>
    <row r="915" spans="1:28" x14ac:dyDescent="0.25">
      <c r="A915" s="61"/>
      <c r="B915" s="49"/>
      <c r="C915" s="53"/>
      <c r="D915" s="51"/>
      <c r="E915" s="51"/>
      <c r="F915" s="51"/>
      <c r="G915" s="67">
        <f t="shared" si="1116"/>
        <v>0</v>
      </c>
      <c r="H915" s="49"/>
      <c r="I915" s="67">
        <f t="shared" si="1117"/>
        <v>0</v>
      </c>
      <c r="J915" s="66">
        <f>IF(ISBLANK($B915),0,VLOOKUP($B915,Listen!$A$2:$C$44,2,FALSE))</f>
        <v>0</v>
      </c>
      <c r="K915" s="66">
        <f>IF(ISBLANK($B915),0,VLOOKUP($B915,Listen!$A$2:$C$44,3,FALSE))</f>
        <v>0</v>
      </c>
      <c r="L915" s="54">
        <f t="shared" si="1118"/>
        <v>0</v>
      </c>
      <c r="M915" s="54">
        <f t="shared" si="1057"/>
        <v>0</v>
      </c>
      <c r="N915" s="54">
        <f t="shared" si="1058"/>
        <v>0</v>
      </c>
      <c r="O915" s="54">
        <f t="shared" ref="O915" si="1134">N915</f>
        <v>0</v>
      </c>
      <c r="P915" s="54">
        <f t="shared" si="1108"/>
        <v>0</v>
      </c>
      <c r="Q915" s="54">
        <f t="shared" si="1120"/>
        <v>0</v>
      </c>
      <c r="R915" s="54">
        <f t="shared" si="1121"/>
        <v>0</v>
      </c>
      <c r="S915" s="65">
        <f t="shared" si="1074"/>
        <v>0</v>
      </c>
      <c r="T915" s="65">
        <f>IF(C915=A_Stammdaten!$B$9,$I915-D_SAV!$U915,HLOOKUP(A_Stammdaten!$B$9-1,$V$4:$AB$2004,ROW(C915)-3,FALSE)-$U915)</f>
        <v>0</v>
      </c>
      <c r="U915" s="65">
        <f>HLOOKUP(A_Stammdaten!$B$9,$V$4:$AB$2004,ROW(C915)-3,FALSE)</f>
        <v>0</v>
      </c>
      <c r="V915" s="65">
        <f t="shared" si="1109"/>
        <v>0</v>
      </c>
      <c r="W915" s="65">
        <f t="shared" si="1110"/>
        <v>0</v>
      </c>
      <c r="X915" s="65">
        <f t="shared" si="1111"/>
        <v>0</v>
      </c>
      <c r="Y915" s="65">
        <f t="shared" si="1112"/>
        <v>0</v>
      </c>
      <c r="Z915" s="65">
        <f t="shared" si="1113"/>
        <v>0</v>
      </c>
      <c r="AA915" s="65">
        <f t="shared" si="1114"/>
        <v>0</v>
      </c>
      <c r="AB915" s="65">
        <f t="shared" si="1115"/>
        <v>0</v>
      </c>
    </row>
    <row r="916" spans="1:28" x14ac:dyDescent="0.25">
      <c r="A916" s="61"/>
      <c r="B916" s="49"/>
      <c r="C916" s="53"/>
      <c r="D916" s="51"/>
      <c r="E916" s="51"/>
      <c r="F916" s="51"/>
      <c r="G916" s="67">
        <f t="shared" si="1116"/>
        <v>0</v>
      </c>
      <c r="H916" s="49"/>
      <c r="I916" s="67">
        <f t="shared" si="1117"/>
        <v>0</v>
      </c>
      <c r="J916" s="66">
        <f>IF(ISBLANK($B916),0,VLOOKUP($B916,Listen!$A$2:$C$44,2,FALSE))</f>
        <v>0</v>
      </c>
      <c r="K916" s="66">
        <f>IF(ISBLANK($B916),0,VLOOKUP($B916,Listen!$A$2:$C$44,3,FALSE))</f>
        <v>0</v>
      </c>
      <c r="L916" s="54">
        <f t="shared" si="1118"/>
        <v>0</v>
      </c>
      <c r="M916" s="54">
        <f t="shared" si="1057"/>
        <v>0</v>
      </c>
      <c r="N916" s="54">
        <f t="shared" si="1058"/>
        <v>0</v>
      </c>
      <c r="O916" s="54">
        <f t="shared" ref="O916" si="1135">N916</f>
        <v>0</v>
      </c>
      <c r="P916" s="54">
        <f t="shared" si="1108"/>
        <v>0</v>
      </c>
      <c r="Q916" s="54">
        <f t="shared" si="1120"/>
        <v>0</v>
      </c>
      <c r="R916" s="54">
        <f t="shared" si="1121"/>
        <v>0</v>
      </c>
      <c r="S916" s="65">
        <f t="shared" si="1074"/>
        <v>0</v>
      </c>
      <c r="T916" s="65">
        <f>IF(C916=A_Stammdaten!$B$9,$I916-D_SAV!$U916,HLOOKUP(A_Stammdaten!$B$9-1,$V$4:$AB$2004,ROW(C916)-3,FALSE)-$U916)</f>
        <v>0</v>
      </c>
      <c r="U916" s="65">
        <f>HLOOKUP(A_Stammdaten!$B$9,$V$4:$AB$2004,ROW(C916)-3,FALSE)</f>
        <v>0</v>
      </c>
      <c r="V916" s="65">
        <f t="shared" si="1109"/>
        <v>0</v>
      </c>
      <c r="W916" s="65">
        <f t="shared" si="1110"/>
        <v>0</v>
      </c>
      <c r="X916" s="65">
        <f t="shared" si="1111"/>
        <v>0</v>
      </c>
      <c r="Y916" s="65">
        <f t="shared" si="1112"/>
        <v>0</v>
      </c>
      <c r="Z916" s="65">
        <f t="shared" si="1113"/>
        <v>0</v>
      </c>
      <c r="AA916" s="65">
        <f t="shared" si="1114"/>
        <v>0</v>
      </c>
      <c r="AB916" s="65">
        <f t="shared" si="1115"/>
        <v>0</v>
      </c>
    </row>
    <row r="917" spans="1:28" x14ac:dyDescent="0.25">
      <c r="A917" s="61"/>
      <c r="B917" s="49"/>
      <c r="C917" s="53"/>
      <c r="D917" s="51"/>
      <c r="E917" s="51"/>
      <c r="F917" s="51"/>
      <c r="G917" s="67">
        <f t="shared" si="1116"/>
        <v>0</v>
      </c>
      <c r="H917" s="49"/>
      <c r="I917" s="67">
        <f t="shared" si="1117"/>
        <v>0</v>
      </c>
      <c r="J917" s="66">
        <f>IF(ISBLANK($B917),0,VLOOKUP($B917,Listen!$A$2:$C$44,2,FALSE))</f>
        <v>0</v>
      </c>
      <c r="K917" s="66">
        <f>IF(ISBLANK($B917),0,VLOOKUP($B917,Listen!$A$2:$C$44,3,FALSE))</f>
        <v>0</v>
      </c>
      <c r="L917" s="54">
        <f t="shared" si="1118"/>
        <v>0</v>
      </c>
      <c r="M917" s="54">
        <f t="shared" ref="M917:M980" si="1136">L917</f>
        <v>0</v>
      </c>
      <c r="N917" s="54">
        <f t="shared" ref="N917:N980" si="1137">M917</f>
        <v>0</v>
      </c>
      <c r="O917" s="54">
        <f t="shared" ref="O917:P932" si="1138">N917</f>
        <v>0</v>
      </c>
      <c r="P917" s="54">
        <f t="shared" si="1138"/>
        <v>0</v>
      </c>
      <c r="Q917" s="54">
        <f t="shared" si="1120"/>
        <v>0</v>
      </c>
      <c r="R917" s="54">
        <f t="shared" si="1121"/>
        <v>0</v>
      </c>
      <c r="S917" s="65">
        <f t="shared" si="1074"/>
        <v>0</v>
      </c>
      <c r="T917" s="65">
        <f>IF(C917=A_Stammdaten!$B$9,$I917-D_SAV!$U917,HLOOKUP(A_Stammdaten!$B$9-1,$V$4:$AB$2004,ROW(C917)-3,FALSE)-$U917)</f>
        <v>0</v>
      </c>
      <c r="U917" s="65">
        <f>HLOOKUP(A_Stammdaten!$B$9,$V$4:$AB$2004,ROW(C917)-3,FALSE)</f>
        <v>0</v>
      </c>
      <c r="V917" s="65">
        <f t="shared" si="1109"/>
        <v>0</v>
      </c>
      <c r="W917" s="65">
        <f t="shared" si="1110"/>
        <v>0</v>
      </c>
      <c r="X917" s="65">
        <f t="shared" si="1111"/>
        <v>0</v>
      </c>
      <c r="Y917" s="65">
        <f t="shared" si="1112"/>
        <v>0</v>
      </c>
      <c r="Z917" s="65">
        <f t="shared" si="1113"/>
        <v>0</v>
      </c>
      <c r="AA917" s="65">
        <f t="shared" si="1114"/>
        <v>0</v>
      </c>
      <c r="AB917" s="65">
        <f t="shared" si="1115"/>
        <v>0</v>
      </c>
    </row>
    <row r="918" spans="1:28" x14ac:dyDescent="0.25">
      <c r="A918" s="61"/>
      <c r="B918" s="49"/>
      <c r="C918" s="53"/>
      <c r="D918" s="51"/>
      <c r="E918" s="51"/>
      <c r="F918" s="51"/>
      <c r="G918" s="67">
        <f t="shared" si="1116"/>
        <v>0</v>
      </c>
      <c r="H918" s="49"/>
      <c r="I918" s="67">
        <f t="shared" si="1117"/>
        <v>0</v>
      </c>
      <c r="J918" s="66">
        <f>IF(ISBLANK($B918),0,VLOOKUP($B918,Listen!$A$2:$C$44,2,FALSE))</f>
        <v>0</v>
      </c>
      <c r="K918" s="66">
        <f>IF(ISBLANK($B918),0,VLOOKUP($B918,Listen!$A$2:$C$44,3,FALSE))</f>
        <v>0</v>
      </c>
      <c r="L918" s="54">
        <f t="shared" si="1118"/>
        <v>0</v>
      </c>
      <c r="M918" s="54">
        <f t="shared" si="1136"/>
        <v>0</v>
      </c>
      <c r="N918" s="54">
        <f t="shared" si="1137"/>
        <v>0</v>
      </c>
      <c r="O918" s="54">
        <f t="shared" ref="O918" si="1139">N918</f>
        <v>0</v>
      </c>
      <c r="P918" s="54">
        <f t="shared" si="1138"/>
        <v>0</v>
      </c>
      <c r="Q918" s="54">
        <f t="shared" si="1120"/>
        <v>0</v>
      </c>
      <c r="R918" s="54">
        <f t="shared" si="1121"/>
        <v>0</v>
      </c>
      <c r="S918" s="65">
        <f t="shared" si="1074"/>
        <v>0</v>
      </c>
      <c r="T918" s="65">
        <f>IF(C918=A_Stammdaten!$B$9,$I918-D_SAV!$U918,HLOOKUP(A_Stammdaten!$B$9-1,$V$4:$AB$2004,ROW(C918)-3,FALSE)-$U918)</f>
        <v>0</v>
      </c>
      <c r="U918" s="65">
        <f>HLOOKUP(A_Stammdaten!$B$9,$V$4:$AB$2004,ROW(C918)-3,FALSE)</f>
        <v>0</v>
      </c>
      <c r="V918" s="65">
        <f t="shared" si="1109"/>
        <v>0</v>
      </c>
      <c r="W918" s="65">
        <f t="shared" si="1110"/>
        <v>0</v>
      </c>
      <c r="X918" s="65">
        <f t="shared" si="1111"/>
        <v>0</v>
      </c>
      <c r="Y918" s="65">
        <f t="shared" si="1112"/>
        <v>0</v>
      </c>
      <c r="Z918" s="65">
        <f t="shared" si="1113"/>
        <v>0</v>
      </c>
      <c r="AA918" s="65">
        <f t="shared" si="1114"/>
        <v>0</v>
      </c>
      <c r="AB918" s="65">
        <f t="shared" si="1115"/>
        <v>0</v>
      </c>
    </row>
    <row r="919" spans="1:28" x14ac:dyDescent="0.25">
      <c r="A919" s="61"/>
      <c r="B919" s="49"/>
      <c r="C919" s="53"/>
      <c r="D919" s="51"/>
      <c r="E919" s="51"/>
      <c r="F919" s="51"/>
      <c r="G919" s="67">
        <f t="shared" si="1116"/>
        <v>0</v>
      </c>
      <c r="H919" s="49"/>
      <c r="I919" s="67">
        <f t="shared" si="1117"/>
        <v>0</v>
      </c>
      <c r="J919" s="66">
        <f>IF(ISBLANK($B919),0,VLOOKUP($B919,Listen!$A$2:$C$44,2,FALSE))</f>
        <v>0</v>
      </c>
      <c r="K919" s="66">
        <f>IF(ISBLANK($B919),0,VLOOKUP($B919,Listen!$A$2:$C$44,3,FALSE))</f>
        <v>0</v>
      </c>
      <c r="L919" s="54">
        <f t="shared" si="1118"/>
        <v>0</v>
      </c>
      <c r="M919" s="54">
        <f t="shared" si="1136"/>
        <v>0</v>
      </c>
      <c r="N919" s="54">
        <f t="shared" si="1137"/>
        <v>0</v>
      </c>
      <c r="O919" s="54">
        <f t="shared" ref="O919" si="1140">N919</f>
        <v>0</v>
      </c>
      <c r="P919" s="54">
        <f t="shared" si="1138"/>
        <v>0</v>
      </c>
      <c r="Q919" s="54">
        <f t="shared" si="1120"/>
        <v>0</v>
      </c>
      <c r="R919" s="54">
        <f t="shared" si="1121"/>
        <v>0</v>
      </c>
      <c r="S919" s="65">
        <f t="shared" si="1074"/>
        <v>0</v>
      </c>
      <c r="T919" s="65">
        <f>IF(C919=A_Stammdaten!$B$9,$I919-D_SAV!$U919,HLOOKUP(A_Stammdaten!$B$9-1,$V$4:$AB$2004,ROW(C919)-3,FALSE)-$U919)</f>
        <v>0</v>
      </c>
      <c r="U919" s="65">
        <f>HLOOKUP(A_Stammdaten!$B$9,$V$4:$AB$2004,ROW(C919)-3,FALSE)</f>
        <v>0</v>
      </c>
      <c r="V919" s="65">
        <f t="shared" si="1109"/>
        <v>0</v>
      </c>
      <c r="W919" s="65">
        <f t="shared" si="1110"/>
        <v>0</v>
      </c>
      <c r="X919" s="65">
        <f t="shared" si="1111"/>
        <v>0</v>
      </c>
      <c r="Y919" s="65">
        <f t="shared" si="1112"/>
        <v>0</v>
      </c>
      <c r="Z919" s="65">
        <f t="shared" si="1113"/>
        <v>0</v>
      </c>
      <c r="AA919" s="65">
        <f t="shared" si="1114"/>
        <v>0</v>
      </c>
      <c r="AB919" s="65">
        <f t="shared" si="1115"/>
        <v>0</v>
      </c>
    </row>
    <row r="920" spans="1:28" x14ac:dyDescent="0.25">
      <c r="A920" s="61"/>
      <c r="B920" s="49"/>
      <c r="C920" s="53"/>
      <c r="D920" s="51"/>
      <c r="E920" s="51"/>
      <c r="F920" s="51"/>
      <c r="G920" s="67">
        <f t="shared" si="1116"/>
        <v>0</v>
      </c>
      <c r="H920" s="49"/>
      <c r="I920" s="67">
        <f t="shared" si="1117"/>
        <v>0</v>
      </c>
      <c r="J920" s="66">
        <f>IF(ISBLANK($B920),0,VLOOKUP($B920,Listen!$A$2:$C$44,2,FALSE))</f>
        <v>0</v>
      </c>
      <c r="K920" s="66">
        <f>IF(ISBLANK($B920),0,VLOOKUP($B920,Listen!$A$2:$C$44,3,FALSE))</f>
        <v>0</v>
      </c>
      <c r="L920" s="54">
        <f t="shared" si="1118"/>
        <v>0</v>
      </c>
      <c r="M920" s="54">
        <f t="shared" si="1136"/>
        <v>0</v>
      </c>
      <c r="N920" s="54">
        <f t="shared" si="1137"/>
        <v>0</v>
      </c>
      <c r="O920" s="54">
        <f t="shared" ref="O920" si="1141">N920</f>
        <v>0</v>
      </c>
      <c r="P920" s="54">
        <f t="shared" si="1138"/>
        <v>0</v>
      </c>
      <c r="Q920" s="54">
        <f t="shared" si="1120"/>
        <v>0</v>
      </c>
      <c r="R920" s="54">
        <f t="shared" si="1121"/>
        <v>0</v>
      </c>
      <c r="S920" s="65">
        <f t="shared" si="1074"/>
        <v>0</v>
      </c>
      <c r="T920" s="65">
        <f>IF(C920=A_Stammdaten!$B$9,$I920-D_SAV!$U920,HLOOKUP(A_Stammdaten!$B$9-1,$V$4:$AB$2004,ROW(C920)-3,FALSE)-$U920)</f>
        <v>0</v>
      </c>
      <c r="U920" s="65">
        <f>HLOOKUP(A_Stammdaten!$B$9,$V$4:$AB$2004,ROW(C920)-3,FALSE)</f>
        <v>0</v>
      </c>
      <c r="V920" s="65">
        <f t="shared" si="1109"/>
        <v>0</v>
      </c>
      <c r="W920" s="65">
        <f t="shared" si="1110"/>
        <v>0</v>
      </c>
      <c r="X920" s="65">
        <f t="shared" si="1111"/>
        <v>0</v>
      </c>
      <c r="Y920" s="65">
        <f t="shared" si="1112"/>
        <v>0</v>
      </c>
      <c r="Z920" s="65">
        <f t="shared" si="1113"/>
        <v>0</v>
      </c>
      <c r="AA920" s="65">
        <f t="shared" si="1114"/>
        <v>0</v>
      </c>
      <c r="AB920" s="65">
        <f t="shared" si="1115"/>
        <v>0</v>
      </c>
    </row>
    <row r="921" spans="1:28" x14ac:dyDescent="0.25">
      <c r="A921" s="61"/>
      <c r="B921" s="49"/>
      <c r="C921" s="53"/>
      <c r="D921" s="51"/>
      <c r="E921" s="51"/>
      <c r="F921" s="51"/>
      <c r="G921" s="67">
        <f t="shared" si="1116"/>
        <v>0</v>
      </c>
      <c r="H921" s="49"/>
      <c r="I921" s="67">
        <f t="shared" si="1117"/>
        <v>0</v>
      </c>
      <c r="J921" s="66">
        <f>IF(ISBLANK($B921),0,VLOOKUP($B921,Listen!$A$2:$C$44,2,FALSE))</f>
        <v>0</v>
      </c>
      <c r="K921" s="66">
        <f>IF(ISBLANK($B921),0,VLOOKUP($B921,Listen!$A$2:$C$44,3,FALSE))</f>
        <v>0</v>
      </c>
      <c r="L921" s="54">
        <f t="shared" si="1118"/>
        <v>0</v>
      </c>
      <c r="M921" s="54">
        <f t="shared" si="1136"/>
        <v>0</v>
      </c>
      <c r="N921" s="54">
        <f t="shared" si="1137"/>
        <v>0</v>
      </c>
      <c r="O921" s="54">
        <f t="shared" ref="O921" si="1142">N921</f>
        <v>0</v>
      </c>
      <c r="P921" s="54">
        <f t="shared" si="1138"/>
        <v>0</v>
      </c>
      <c r="Q921" s="54">
        <f t="shared" si="1120"/>
        <v>0</v>
      </c>
      <c r="R921" s="54">
        <f t="shared" si="1121"/>
        <v>0</v>
      </c>
      <c r="S921" s="65">
        <f t="shared" si="1074"/>
        <v>0</v>
      </c>
      <c r="T921" s="65">
        <f>IF(C921=A_Stammdaten!$B$9,$I921-D_SAV!$U921,HLOOKUP(A_Stammdaten!$B$9-1,$V$4:$AB$2004,ROW(C921)-3,FALSE)-$U921)</f>
        <v>0</v>
      </c>
      <c r="U921" s="65">
        <f>HLOOKUP(A_Stammdaten!$B$9,$V$4:$AB$2004,ROW(C921)-3,FALSE)</f>
        <v>0</v>
      </c>
      <c r="V921" s="65">
        <f t="shared" si="1109"/>
        <v>0</v>
      </c>
      <c r="W921" s="65">
        <f t="shared" si="1110"/>
        <v>0</v>
      </c>
      <c r="X921" s="65">
        <f t="shared" si="1111"/>
        <v>0</v>
      </c>
      <c r="Y921" s="65">
        <f t="shared" si="1112"/>
        <v>0</v>
      </c>
      <c r="Z921" s="65">
        <f t="shared" si="1113"/>
        <v>0</v>
      </c>
      <c r="AA921" s="65">
        <f t="shared" si="1114"/>
        <v>0</v>
      </c>
      <c r="AB921" s="65">
        <f t="shared" si="1115"/>
        <v>0</v>
      </c>
    </row>
    <row r="922" spans="1:28" x14ac:dyDescent="0.25">
      <c r="A922" s="61"/>
      <c r="B922" s="49"/>
      <c r="C922" s="53"/>
      <c r="D922" s="51"/>
      <c r="E922" s="51"/>
      <c r="F922" s="51"/>
      <c r="G922" s="67">
        <f t="shared" si="1116"/>
        <v>0</v>
      </c>
      <c r="H922" s="49"/>
      <c r="I922" s="67">
        <f t="shared" si="1117"/>
        <v>0</v>
      </c>
      <c r="J922" s="66">
        <f>IF(ISBLANK($B922),0,VLOOKUP($B922,Listen!$A$2:$C$44,2,FALSE))</f>
        <v>0</v>
      </c>
      <c r="K922" s="66">
        <f>IF(ISBLANK($B922),0,VLOOKUP($B922,Listen!$A$2:$C$44,3,FALSE))</f>
        <v>0</v>
      </c>
      <c r="L922" s="54">
        <f t="shared" si="1118"/>
        <v>0</v>
      </c>
      <c r="M922" s="54">
        <f t="shared" si="1136"/>
        <v>0</v>
      </c>
      <c r="N922" s="54">
        <f t="shared" si="1137"/>
        <v>0</v>
      </c>
      <c r="O922" s="54">
        <f t="shared" ref="O922" si="1143">N922</f>
        <v>0</v>
      </c>
      <c r="P922" s="54">
        <f t="shared" si="1138"/>
        <v>0</v>
      </c>
      <c r="Q922" s="54">
        <f t="shared" si="1120"/>
        <v>0</v>
      </c>
      <c r="R922" s="54">
        <f t="shared" si="1121"/>
        <v>0</v>
      </c>
      <c r="S922" s="65">
        <f t="shared" si="1074"/>
        <v>0</v>
      </c>
      <c r="T922" s="65">
        <f>IF(C922=A_Stammdaten!$B$9,$I922-D_SAV!$U922,HLOOKUP(A_Stammdaten!$B$9-1,$V$4:$AB$2004,ROW(C922)-3,FALSE)-$U922)</f>
        <v>0</v>
      </c>
      <c r="U922" s="65">
        <f>HLOOKUP(A_Stammdaten!$B$9,$V$4:$AB$2004,ROW(C922)-3,FALSE)</f>
        <v>0</v>
      </c>
      <c r="V922" s="65">
        <f t="shared" si="1109"/>
        <v>0</v>
      </c>
      <c r="W922" s="65">
        <f t="shared" si="1110"/>
        <v>0</v>
      </c>
      <c r="X922" s="65">
        <f t="shared" si="1111"/>
        <v>0</v>
      </c>
      <c r="Y922" s="65">
        <f t="shared" si="1112"/>
        <v>0</v>
      </c>
      <c r="Z922" s="65">
        <f t="shared" si="1113"/>
        <v>0</v>
      </c>
      <c r="AA922" s="65">
        <f t="shared" si="1114"/>
        <v>0</v>
      </c>
      <c r="AB922" s="65">
        <f t="shared" si="1115"/>
        <v>0</v>
      </c>
    </row>
    <row r="923" spans="1:28" x14ac:dyDescent="0.25">
      <c r="A923" s="61"/>
      <c r="B923" s="49"/>
      <c r="C923" s="53"/>
      <c r="D923" s="51"/>
      <c r="E923" s="51"/>
      <c r="F923" s="51"/>
      <c r="G923" s="67">
        <f t="shared" si="1116"/>
        <v>0</v>
      </c>
      <c r="H923" s="49"/>
      <c r="I923" s="67">
        <f t="shared" si="1117"/>
        <v>0</v>
      </c>
      <c r="J923" s="66">
        <f>IF(ISBLANK($B923),0,VLOOKUP($B923,Listen!$A$2:$C$44,2,FALSE))</f>
        <v>0</v>
      </c>
      <c r="K923" s="66">
        <f>IF(ISBLANK($B923),0,VLOOKUP($B923,Listen!$A$2:$C$44,3,FALSE))</f>
        <v>0</v>
      </c>
      <c r="L923" s="54">
        <f t="shared" si="1118"/>
        <v>0</v>
      </c>
      <c r="M923" s="54">
        <f t="shared" si="1136"/>
        <v>0</v>
      </c>
      <c r="N923" s="54">
        <f t="shared" si="1137"/>
        <v>0</v>
      </c>
      <c r="O923" s="54">
        <f t="shared" ref="O923" si="1144">N923</f>
        <v>0</v>
      </c>
      <c r="P923" s="54">
        <f t="shared" si="1138"/>
        <v>0</v>
      </c>
      <c r="Q923" s="54">
        <f t="shared" si="1120"/>
        <v>0</v>
      </c>
      <c r="R923" s="54">
        <f t="shared" si="1121"/>
        <v>0</v>
      </c>
      <c r="S923" s="65">
        <f t="shared" si="1074"/>
        <v>0</v>
      </c>
      <c r="T923" s="65">
        <f>IF(C923=A_Stammdaten!$B$9,$I923-D_SAV!$U923,HLOOKUP(A_Stammdaten!$B$9-1,$V$4:$AB$2004,ROW(C923)-3,FALSE)-$U923)</f>
        <v>0</v>
      </c>
      <c r="U923" s="65">
        <f>HLOOKUP(A_Stammdaten!$B$9,$V$4:$AB$2004,ROW(C923)-3,FALSE)</f>
        <v>0</v>
      </c>
      <c r="V923" s="65">
        <f t="shared" si="1109"/>
        <v>0</v>
      </c>
      <c r="W923" s="65">
        <f t="shared" si="1110"/>
        <v>0</v>
      </c>
      <c r="X923" s="65">
        <f t="shared" si="1111"/>
        <v>0</v>
      </c>
      <c r="Y923" s="65">
        <f t="shared" si="1112"/>
        <v>0</v>
      </c>
      <c r="Z923" s="65">
        <f t="shared" si="1113"/>
        <v>0</v>
      </c>
      <c r="AA923" s="65">
        <f t="shared" si="1114"/>
        <v>0</v>
      </c>
      <c r="AB923" s="65">
        <f t="shared" si="1115"/>
        <v>0</v>
      </c>
    </row>
    <row r="924" spans="1:28" x14ac:dyDescent="0.25">
      <c r="A924" s="61"/>
      <c r="B924" s="49"/>
      <c r="C924" s="53"/>
      <c r="D924" s="51"/>
      <c r="E924" s="51"/>
      <c r="F924" s="51"/>
      <c r="G924" s="67">
        <f t="shared" si="1116"/>
        <v>0</v>
      </c>
      <c r="H924" s="49"/>
      <c r="I924" s="67">
        <f t="shared" si="1117"/>
        <v>0</v>
      </c>
      <c r="J924" s="66">
        <f>IF(ISBLANK($B924),0,VLOOKUP($B924,Listen!$A$2:$C$44,2,FALSE))</f>
        <v>0</v>
      </c>
      <c r="K924" s="66">
        <f>IF(ISBLANK($B924),0,VLOOKUP($B924,Listen!$A$2:$C$44,3,FALSE))</f>
        <v>0</v>
      </c>
      <c r="L924" s="54">
        <f t="shared" si="1118"/>
        <v>0</v>
      </c>
      <c r="M924" s="54">
        <f t="shared" si="1136"/>
        <v>0</v>
      </c>
      <c r="N924" s="54">
        <f t="shared" si="1137"/>
        <v>0</v>
      </c>
      <c r="O924" s="54">
        <f t="shared" ref="O924" si="1145">N924</f>
        <v>0</v>
      </c>
      <c r="P924" s="54">
        <f t="shared" si="1138"/>
        <v>0</v>
      </c>
      <c r="Q924" s="54">
        <f t="shared" si="1120"/>
        <v>0</v>
      </c>
      <c r="R924" s="54">
        <f t="shared" si="1121"/>
        <v>0</v>
      </c>
      <c r="S924" s="65">
        <f t="shared" si="1074"/>
        <v>0</v>
      </c>
      <c r="T924" s="65">
        <f>IF(C924=A_Stammdaten!$B$9,$I924-D_SAV!$U924,HLOOKUP(A_Stammdaten!$B$9-1,$V$4:$AB$2004,ROW(C924)-3,FALSE)-$U924)</f>
        <v>0</v>
      </c>
      <c r="U924" s="65">
        <f>HLOOKUP(A_Stammdaten!$B$9,$V$4:$AB$2004,ROW(C924)-3,FALSE)</f>
        <v>0</v>
      </c>
      <c r="V924" s="65">
        <f t="shared" si="1109"/>
        <v>0</v>
      </c>
      <c r="W924" s="65">
        <f t="shared" si="1110"/>
        <v>0</v>
      </c>
      <c r="X924" s="65">
        <f t="shared" si="1111"/>
        <v>0</v>
      </c>
      <c r="Y924" s="65">
        <f t="shared" si="1112"/>
        <v>0</v>
      </c>
      <c r="Z924" s="65">
        <f t="shared" si="1113"/>
        <v>0</v>
      </c>
      <c r="AA924" s="65">
        <f t="shared" si="1114"/>
        <v>0</v>
      </c>
      <c r="AB924" s="65">
        <f t="shared" si="1115"/>
        <v>0</v>
      </c>
    </row>
    <row r="925" spans="1:28" x14ac:dyDescent="0.25">
      <c r="A925" s="61"/>
      <c r="B925" s="49"/>
      <c r="C925" s="53"/>
      <c r="D925" s="51"/>
      <c r="E925" s="51"/>
      <c r="F925" s="51"/>
      <c r="G925" s="67">
        <f t="shared" si="1116"/>
        <v>0</v>
      </c>
      <c r="H925" s="49"/>
      <c r="I925" s="67">
        <f t="shared" si="1117"/>
        <v>0</v>
      </c>
      <c r="J925" s="66">
        <f>IF(ISBLANK($B925),0,VLOOKUP($B925,Listen!$A$2:$C$44,2,FALSE))</f>
        <v>0</v>
      </c>
      <c r="K925" s="66">
        <f>IF(ISBLANK($B925),0,VLOOKUP($B925,Listen!$A$2:$C$44,3,FALSE))</f>
        <v>0</v>
      </c>
      <c r="L925" s="54">
        <f t="shared" si="1118"/>
        <v>0</v>
      </c>
      <c r="M925" s="54">
        <f t="shared" si="1136"/>
        <v>0</v>
      </c>
      <c r="N925" s="54">
        <f t="shared" si="1137"/>
        <v>0</v>
      </c>
      <c r="O925" s="54">
        <f t="shared" ref="O925" si="1146">N925</f>
        <v>0</v>
      </c>
      <c r="P925" s="54">
        <f t="shared" si="1138"/>
        <v>0</v>
      </c>
      <c r="Q925" s="54">
        <f t="shared" si="1120"/>
        <v>0</v>
      </c>
      <c r="R925" s="54">
        <f t="shared" si="1121"/>
        <v>0</v>
      </c>
      <c r="S925" s="65">
        <f t="shared" si="1074"/>
        <v>0</v>
      </c>
      <c r="T925" s="65">
        <f>IF(C925=A_Stammdaten!$B$9,$I925-D_SAV!$U925,HLOOKUP(A_Stammdaten!$B$9-1,$V$4:$AB$2004,ROW(C925)-3,FALSE)-$U925)</f>
        <v>0</v>
      </c>
      <c r="U925" s="65">
        <f>HLOOKUP(A_Stammdaten!$B$9,$V$4:$AB$2004,ROW(C925)-3,FALSE)</f>
        <v>0</v>
      </c>
      <c r="V925" s="65">
        <f t="shared" si="1109"/>
        <v>0</v>
      </c>
      <c r="W925" s="65">
        <f t="shared" si="1110"/>
        <v>0</v>
      </c>
      <c r="X925" s="65">
        <f t="shared" si="1111"/>
        <v>0</v>
      </c>
      <c r="Y925" s="65">
        <f t="shared" si="1112"/>
        <v>0</v>
      </c>
      <c r="Z925" s="65">
        <f t="shared" si="1113"/>
        <v>0</v>
      </c>
      <c r="AA925" s="65">
        <f t="shared" si="1114"/>
        <v>0</v>
      </c>
      <c r="AB925" s="65">
        <f t="shared" si="1115"/>
        <v>0</v>
      </c>
    </row>
    <row r="926" spans="1:28" x14ac:dyDescent="0.25">
      <c r="A926" s="61"/>
      <c r="B926" s="49"/>
      <c r="C926" s="53"/>
      <c r="D926" s="51"/>
      <c r="E926" s="51"/>
      <c r="F926" s="51"/>
      <c r="G926" s="67">
        <f t="shared" si="1116"/>
        <v>0</v>
      </c>
      <c r="H926" s="49"/>
      <c r="I926" s="67">
        <f t="shared" si="1117"/>
        <v>0</v>
      </c>
      <c r="J926" s="66">
        <f>IF(ISBLANK($B926),0,VLOOKUP($B926,Listen!$A$2:$C$44,2,FALSE))</f>
        <v>0</v>
      </c>
      <c r="K926" s="66">
        <f>IF(ISBLANK($B926),0,VLOOKUP($B926,Listen!$A$2:$C$44,3,FALSE))</f>
        <v>0</v>
      </c>
      <c r="L926" s="54">
        <f t="shared" si="1118"/>
        <v>0</v>
      </c>
      <c r="M926" s="54">
        <f t="shared" si="1136"/>
        <v>0</v>
      </c>
      <c r="N926" s="54">
        <f t="shared" si="1137"/>
        <v>0</v>
      </c>
      <c r="O926" s="54">
        <f t="shared" ref="O926" si="1147">N926</f>
        <v>0</v>
      </c>
      <c r="P926" s="54">
        <f t="shared" si="1138"/>
        <v>0</v>
      </c>
      <c r="Q926" s="54">
        <f t="shared" si="1120"/>
        <v>0</v>
      </c>
      <c r="R926" s="54">
        <f t="shared" si="1121"/>
        <v>0</v>
      </c>
      <c r="S926" s="65">
        <f t="shared" si="1074"/>
        <v>0</v>
      </c>
      <c r="T926" s="65">
        <f>IF(C926=A_Stammdaten!$B$9,$I926-D_SAV!$U926,HLOOKUP(A_Stammdaten!$B$9-1,$V$4:$AB$2004,ROW(C926)-3,FALSE)-$U926)</f>
        <v>0</v>
      </c>
      <c r="U926" s="65">
        <f>HLOOKUP(A_Stammdaten!$B$9,$V$4:$AB$2004,ROW(C926)-3,FALSE)</f>
        <v>0</v>
      </c>
      <c r="V926" s="65">
        <f t="shared" si="1109"/>
        <v>0</v>
      </c>
      <c r="W926" s="65">
        <f t="shared" si="1110"/>
        <v>0</v>
      </c>
      <c r="X926" s="65">
        <f t="shared" si="1111"/>
        <v>0</v>
      </c>
      <c r="Y926" s="65">
        <f t="shared" si="1112"/>
        <v>0</v>
      </c>
      <c r="Z926" s="65">
        <f t="shared" si="1113"/>
        <v>0</v>
      </c>
      <c r="AA926" s="65">
        <f t="shared" si="1114"/>
        <v>0</v>
      </c>
      <c r="AB926" s="65">
        <f t="shared" si="1115"/>
        <v>0</v>
      </c>
    </row>
    <row r="927" spans="1:28" x14ac:dyDescent="0.25">
      <c r="A927" s="61"/>
      <c r="B927" s="49"/>
      <c r="C927" s="53"/>
      <c r="D927" s="51"/>
      <c r="E927" s="51"/>
      <c r="F927" s="51"/>
      <c r="G927" s="67">
        <f t="shared" si="1116"/>
        <v>0</v>
      </c>
      <c r="H927" s="49"/>
      <c r="I927" s="67">
        <f t="shared" si="1117"/>
        <v>0</v>
      </c>
      <c r="J927" s="66">
        <f>IF(ISBLANK($B927),0,VLOOKUP($B927,Listen!$A$2:$C$44,2,FALSE))</f>
        <v>0</v>
      </c>
      <c r="K927" s="66">
        <f>IF(ISBLANK($B927),0,VLOOKUP($B927,Listen!$A$2:$C$44,3,FALSE))</f>
        <v>0</v>
      </c>
      <c r="L927" s="54">
        <f t="shared" si="1118"/>
        <v>0</v>
      </c>
      <c r="M927" s="54">
        <f t="shared" si="1136"/>
        <v>0</v>
      </c>
      <c r="N927" s="54">
        <f t="shared" si="1137"/>
        <v>0</v>
      </c>
      <c r="O927" s="54">
        <f t="shared" ref="O927" si="1148">N927</f>
        <v>0</v>
      </c>
      <c r="P927" s="54">
        <f t="shared" si="1138"/>
        <v>0</v>
      </c>
      <c r="Q927" s="54">
        <f t="shared" si="1120"/>
        <v>0</v>
      </c>
      <c r="R927" s="54">
        <f t="shared" si="1121"/>
        <v>0</v>
      </c>
      <c r="S927" s="65">
        <f t="shared" si="1074"/>
        <v>0</v>
      </c>
      <c r="T927" s="65">
        <f>IF(C927=A_Stammdaten!$B$9,$I927-D_SAV!$U927,HLOOKUP(A_Stammdaten!$B$9-1,$V$4:$AB$2004,ROW(C927)-3,FALSE)-$U927)</f>
        <v>0</v>
      </c>
      <c r="U927" s="65">
        <f>HLOOKUP(A_Stammdaten!$B$9,$V$4:$AB$2004,ROW(C927)-3,FALSE)</f>
        <v>0</v>
      </c>
      <c r="V927" s="65">
        <f t="shared" si="1109"/>
        <v>0</v>
      </c>
      <c r="W927" s="65">
        <f t="shared" si="1110"/>
        <v>0</v>
      </c>
      <c r="X927" s="65">
        <f t="shared" si="1111"/>
        <v>0</v>
      </c>
      <c r="Y927" s="65">
        <f t="shared" si="1112"/>
        <v>0</v>
      </c>
      <c r="Z927" s="65">
        <f t="shared" si="1113"/>
        <v>0</v>
      </c>
      <c r="AA927" s="65">
        <f t="shared" si="1114"/>
        <v>0</v>
      </c>
      <c r="AB927" s="65">
        <f t="shared" si="1115"/>
        <v>0</v>
      </c>
    </row>
    <row r="928" spans="1:28" x14ac:dyDescent="0.25">
      <c r="A928" s="61"/>
      <c r="B928" s="49"/>
      <c r="C928" s="53"/>
      <c r="D928" s="51"/>
      <c r="E928" s="51"/>
      <c r="F928" s="51"/>
      <c r="G928" s="67">
        <f t="shared" si="1116"/>
        <v>0</v>
      </c>
      <c r="H928" s="49"/>
      <c r="I928" s="67">
        <f t="shared" si="1117"/>
        <v>0</v>
      </c>
      <c r="J928" s="66">
        <f>IF(ISBLANK($B928),0,VLOOKUP($B928,Listen!$A$2:$C$44,2,FALSE))</f>
        <v>0</v>
      </c>
      <c r="K928" s="66">
        <f>IF(ISBLANK($B928),0,VLOOKUP($B928,Listen!$A$2:$C$44,3,FALSE))</f>
        <v>0</v>
      </c>
      <c r="L928" s="54">
        <f t="shared" si="1118"/>
        <v>0</v>
      </c>
      <c r="M928" s="54">
        <f t="shared" si="1136"/>
        <v>0</v>
      </c>
      <c r="N928" s="54">
        <f t="shared" si="1137"/>
        <v>0</v>
      </c>
      <c r="O928" s="54">
        <f t="shared" ref="O928" si="1149">N928</f>
        <v>0</v>
      </c>
      <c r="P928" s="54">
        <f t="shared" si="1138"/>
        <v>0</v>
      </c>
      <c r="Q928" s="54">
        <f t="shared" si="1120"/>
        <v>0</v>
      </c>
      <c r="R928" s="54">
        <f t="shared" si="1121"/>
        <v>0</v>
      </c>
      <c r="S928" s="65">
        <f t="shared" si="1074"/>
        <v>0</v>
      </c>
      <c r="T928" s="65">
        <f>IF(C928=A_Stammdaten!$B$9,$I928-D_SAV!$U928,HLOOKUP(A_Stammdaten!$B$9-1,$V$4:$AB$2004,ROW(C928)-3,FALSE)-$U928)</f>
        <v>0</v>
      </c>
      <c r="U928" s="65">
        <f>HLOOKUP(A_Stammdaten!$B$9,$V$4:$AB$2004,ROW(C928)-3,FALSE)</f>
        <v>0</v>
      </c>
      <c r="V928" s="65">
        <f t="shared" si="1109"/>
        <v>0</v>
      </c>
      <c r="W928" s="65">
        <f t="shared" si="1110"/>
        <v>0</v>
      </c>
      <c r="X928" s="65">
        <f t="shared" si="1111"/>
        <v>0</v>
      </c>
      <c r="Y928" s="65">
        <f t="shared" si="1112"/>
        <v>0</v>
      </c>
      <c r="Z928" s="65">
        <f t="shared" si="1113"/>
        <v>0</v>
      </c>
      <c r="AA928" s="65">
        <f t="shared" si="1114"/>
        <v>0</v>
      </c>
      <c r="AB928" s="65">
        <f t="shared" si="1115"/>
        <v>0</v>
      </c>
    </row>
    <row r="929" spans="1:28" x14ac:dyDescent="0.25">
      <c r="A929" s="61"/>
      <c r="B929" s="49"/>
      <c r="C929" s="53"/>
      <c r="D929" s="51"/>
      <c r="E929" s="51"/>
      <c r="F929" s="51"/>
      <c r="G929" s="67">
        <f t="shared" si="1116"/>
        <v>0</v>
      </c>
      <c r="H929" s="49"/>
      <c r="I929" s="67">
        <f t="shared" si="1117"/>
        <v>0</v>
      </c>
      <c r="J929" s="66">
        <f>IF(ISBLANK($B929),0,VLOOKUP($B929,Listen!$A$2:$C$44,2,FALSE))</f>
        <v>0</v>
      </c>
      <c r="K929" s="66">
        <f>IF(ISBLANK($B929),0,VLOOKUP($B929,Listen!$A$2:$C$44,3,FALSE))</f>
        <v>0</v>
      </c>
      <c r="L929" s="54">
        <f t="shared" si="1118"/>
        <v>0</v>
      </c>
      <c r="M929" s="54">
        <f t="shared" si="1136"/>
        <v>0</v>
      </c>
      <c r="N929" s="54">
        <f t="shared" si="1137"/>
        <v>0</v>
      </c>
      <c r="O929" s="54">
        <f t="shared" ref="O929" si="1150">N929</f>
        <v>0</v>
      </c>
      <c r="P929" s="54">
        <f t="shared" si="1138"/>
        <v>0</v>
      </c>
      <c r="Q929" s="54">
        <f t="shared" si="1120"/>
        <v>0</v>
      </c>
      <c r="R929" s="54">
        <f t="shared" si="1121"/>
        <v>0</v>
      </c>
      <c r="S929" s="65">
        <f t="shared" si="1074"/>
        <v>0</v>
      </c>
      <c r="T929" s="65">
        <f>IF(C929=A_Stammdaten!$B$9,$I929-D_SAV!$U929,HLOOKUP(A_Stammdaten!$B$9-1,$V$4:$AB$2004,ROW(C929)-3,FALSE)-$U929)</f>
        <v>0</v>
      </c>
      <c r="U929" s="65">
        <f>HLOOKUP(A_Stammdaten!$B$9,$V$4:$AB$2004,ROW(C929)-3,FALSE)</f>
        <v>0</v>
      </c>
      <c r="V929" s="65">
        <f t="shared" si="1109"/>
        <v>0</v>
      </c>
      <c r="W929" s="65">
        <f t="shared" si="1110"/>
        <v>0</v>
      </c>
      <c r="X929" s="65">
        <f t="shared" si="1111"/>
        <v>0</v>
      </c>
      <c r="Y929" s="65">
        <f t="shared" si="1112"/>
        <v>0</v>
      </c>
      <c r="Z929" s="65">
        <f t="shared" si="1113"/>
        <v>0</v>
      </c>
      <c r="AA929" s="65">
        <f t="shared" si="1114"/>
        <v>0</v>
      </c>
      <c r="AB929" s="65">
        <f t="shared" si="1115"/>
        <v>0</v>
      </c>
    </row>
    <row r="930" spans="1:28" x14ac:dyDescent="0.25">
      <c r="A930" s="61"/>
      <c r="B930" s="49"/>
      <c r="C930" s="53"/>
      <c r="D930" s="51"/>
      <c r="E930" s="51"/>
      <c r="F930" s="51"/>
      <c r="G930" s="67">
        <f t="shared" si="1116"/>
        <v>0</v>
      </c>
      <c r="H930" s="49"/>
      <c r="I930" s="67">
        <f t="shared" si="1117"/>
        <v>0</v>
      </c>
      <c r="J930" s="66">
        <f>IF(ISBLANK($B930),0,VLOOKUP($B930,Listen!$A$2:$C$44,2,FALSE))</f>
        <v>0</v>
      </c>
      <c r="K930" s="66">
        <f>IF(ISBLANK($B930),0,VLOOKUP($B930,Listen!$A$2:$C$44,3,FALSE))</f>
        <v>0</v>
      </c>
      <c r="L930" s="54">
        <f t="shared" si="1118"/>
        <v>0</v>
      </c>
      <c r="M930" s="54">
        <f t="shared" si="1136"/>
        <v>0</v>
      </c>
      <c r="N930" s="54">
        <f t="shared" si="1137"/>
        <v>0</v>
      </c>
      <c r="O930" s="54">
        <f t="shared" ref="O930" si="1151">N930</f>
        <v>0</v>
      </c>
      <c r="P930" s="54">
        <f t="shared" si="1138"/>
        <v>0</v>
      </c>
      <c r="Q930" s="54">
        <f t="shared" si="1120"/>
        <v>0</v>
      </c>
      <c r="R930" s="54">
        <f t="shared" si="1121"/>
        <v>0</v>
      </c>
      <c r="S930" s="65">
        <f t="shared" si="1074"/>
        <v>0</v>
      </c>
      <c r="T930" s="65">
        <f>IF(C930=A_Stammdaten!$B$9,$I930-D_SAV!$U930,HLOOKUP(A_Stammdaten!$B$9-1,$V$4:$AB$2004,ROW(C930)-3,FALSE)-$U930)</f>
        <v>0</v>
      </c>
      <c r="U930" s="65">
        <f>HLOOKUP(A_Stammdaten!$B$9,$V$4:$AB$2004,ROW(C930)-3,FALSE)</f>
        <v>0</v>
      </c>
      <c r="V930" s="65">
        <f t="shared" si="1109"/>
        <v>0</v>
      </c>
      <c r="W930" s="65">
        <f t="shared" si="1110"/>
        <v>0</v>
      </c>
      <c r="X930" s="65">
        <f t="shared" si="1111"/>
        <v>0</v>
      </c>
      <c r="Y930" s="65">
        <f t="shared" si="1112"/>
        <v>0</v>
      </c>
      <c r="Z930" s="65">
        <f t="shared" si="1113"/>
        <v>0</v>
      </c>
      <c r="AA930" s="65">
        <f t="shared" si="1114"/>
        <v>0</v>
      </c>
      <c r="AB930" s="65">
        <f t="shared" si="1115"/>
        <v>0</v>
      </c>
    </row>
    <row r="931" spans="1:28" x14ac:dyDescent="0.25">
      <c r="A931" s="61"/>
      <c r="B931" s="49"/>
      <c r="C931" s="53"/>
      <c r="D931" s="51"/>
      <c r="E931" s="51"/>
      <c r="F931" s="51"/>
      <c r="G931" s="67">
        <f t="shared" si="1116"/>
        <v>0</v>
      </c>
      <c r="H931" s="49"/>
      <c r="I931" s="67">
        <f t="shared" si="1117"/>
        <v>0</v>
      </c>
      <c r="J931" s="66">
        <f>IF(ISBLANK($B931),0,VLOOKUP($B931,Listen!$A$2:$C$44,2,FALSE))</f>
        <v>0</v>
      </c>
      <c r="K931" s="66">
        <f>IF(ISBLANK($B931),0,VLOOKUP($B931,Listen!$A$2:$C$44,3,FALSE))</f>
        <v>0</v>
      </c>
      <c r="L931" s="54">
        <f t="shared" si="1118"/>
        <v>0</v>
      </c>
      <c r="M931" s="54">
        <f t="shared" si="1136"/>
        <v>0</v>
      </c>
      <c r="N931" s="54">
        <f t="shared" si="1137"/>
        <v>0</v>
      </c>
      <c r="O931" s="54">
        <f t="shared" ref="O931" si="1152">N931</f>
        <v>0</v>
      </c>
      <c r="P931" s="54">
        <f t="shared" si="1138"/>
        <v>0</v>
      </c>
      <c r="Q931" s="54">
        <f t="shared" si="1120"/>
        <v>0</v>
      </c>
      <c r="R931" s="54">
        <f t="shared" si="1121"/>
        <v>0</v>
      </c>
      <c r="S931" s="65">
        <f t="shared" ref="S931:S994" si="1153">U931+T931</f>
        <v>0</v>
      </c>
      <c r="T931" s="65">
        <f>IF(C931=A_Stammdaten!$B$9,$I931-D_SAV!$U931,HLOOKUP(A_Stammdaten!$B$9-1,$V$4:$AB$2004,ROW(C931)-3,FALSE)-$U931)</f>
        <v>0</v>
      </c>
      <c r="U931" s="65">
        <f>HLOOKUP(A_Stammdaten!$B$9,$V$4:$AB$2004,ROW(C931)-3,FALSE)</f>
        <v>0</v>
      </c>
      <c r="V931" s="65">
        <f t="shared" si="1109"/>
        <v>0</v>
      </c>
      <c r="W931" s="65">
        <f t="shared" si="1110"/>
        <v>0</v>
      </c>
      <c r="X931" s="65">
        <f t="shared" si="1111"/>
        <v>0</v>
      </c>
      <c r="Y931" s="65">
        <f t="shared" si="1112"/>
        <v>0</v>
      </c>
      <c r="Z931" s="65">
        <f t="shared" si="1113"/>
        <v>0</v>
      </c>
      <c r="AA931" s="65">
        <f t="shared" si="1114"/>
        <v>0</v>
      </c>
      <c r="AB931" s="65">
        <f t="shared" si="1115"/>
        <v>0</v>
      </c>
    </row>
    <row r="932" spans="1:28" x14ac:dyDescent="0.25">
      <c r="A932" s="61"/>
      <c r="B932" s="49"/>
      <c r="C932" s="53"/>
      <c r="D932" s="51"/>
      <c r="E932" s="51"/>
      <c r="F932" s="51"/>
      <c r="G932" s="67">
        <f t="shared" si="1116"/>
        <v>0</v>
      </c>
      <c r="H932" s="49"/>
      <c r="I932" s="67">
        <f t="shared" si="1117"/>
        <v>0</v>
      </c>
      <c r="J932" s="66">
        <f>IF(ISBLANK($B932),0,VLOOKUP($B932,Listen!$A$2:$C$44,2,FALSE))</f>
        <v>0</v>
      </c>
      <c r="K932" s="66">
        <f>IF(ISBLANK($B932),0,VLOOKUP($B932,Listen!$A$2:$C$44,3,FALSE))</f>
        <v>0</v>
      </c>
      <c r="L932" s="54">
        <f t="shared" si="1118"/>
        <v>0</v>
      </c>
      <c r="M932" s="54">
        <f t="shared" si="1136"/>
        <v>0</v>
      </c>
      <c r="N932" s="54">
        <f t="shared" si="1137"/>
        <v>0</v>
      </c>
      <c r="O932" s="54">
        <f t="shared" ref="O932" si="1154">N932</f>
        <v>0</v>
      </c>
      <c r="P932" s="54">
        <f t="shared" si="1138"/>
        <v>0</v>
      </c>
      <c r="Q932" s="54">
        <f t="shared" si="1120"/>
        <v>0</v>
      </c>
      <c r="R932" s="54">
        <f t="shared" si="1121"/>
        <v>0</v>
      </c>
      <c r="S932" s="65">
        <f t="shared" si="1153"/>
        <v>0</v>
      </c>
      <c r="T932" s="65">
        <f>IF(C932=A_Stammdaten!$B$9,$I932-D_SAV!$U932,HLOOKUP(A_Stammdaten!$B$9-1,$V$4:$AB$2004,ROW(C932)-3,FALSE)-$U932)</f>
        <v>0</v>
      </c>
      <c r="U932" s="65">
        <f>HLOOKUP(A_Stammdaten!$B$9,$V$4:$AB$2004,ROW(C932)-3,FALSE)</f>
        <v>0</v>
      </c>
      <c r="V932" s="65">
        <f t="shared" si="1109"/>
        <v>0</v>
      </c>
      <c r="W932" s="65">
        <f t="shared" si="1110"/>
        <v>0</v>
      </c>
      <c r="X932" s="65">
        <f t="shared" si="1111"/>
        <v>0</v>
      </c>
      <c r="Y932" s="65">
        <f t="shared" si="1112"/>
        <v>0</v>
      </c>
      <c r="Z932" s="65">
        <f t="shared" si="1113"/>
        <v>0</v>
      </c>
      <c r="AA932" s="65">
        <f t="shared" si="1114"/>
        <v>0</v>
      </c>
      <c r="AB932" s="65">
        <f t="shared" si="1115"/>
        <v>0</v>
      </c>
    </row>
    <row r="933" spans="1:28" x14ac:dyDescent="0.25">
      <c r="A933" s="61"/>
      <c r="B933" s="49"/>
      <c r="C933" s="53"/>
      <c r="D933" s="51"/>
      <c r="E933" s="51"/>
      <c r="F933" s="51"/>
      <c r="G933" s="67">
        <f t="shared" si="1116"/>
        <v>0</v>
      </c>
      <c r="H933" s="49"/>
      <c r="I933" s="67">
        <f t="shared" si="1117"/>
        <v>0</v>
      </c>
      <c r="J933" s="66">
        <f>IF(ISBLANK($B933),0,VLOOKUP($B933,Listen!$A$2:$C$44,2,FALSE))</f>
        <v>0</v>
      </c>
      <c r="K933" s="66">
        <f>IF(ISBLANK($B933),0,VLOOKUP($B933,Listen!$A$2:$C$44,3,FALSE))</f>
        <v>0</v>
      </c>
      <c r="L933" s="54">
        <f t="shared" si="1118"/>
        <v>0</v>
      </c>
      <c r="M933" s="54">
        <f t="shared" si="1136"/>
        <v>0</v>
      </c>
      <c r="N933" s="54">
        <f t="shared" si="1137"/>
        <v>0</v>
      </c>
      <c r="O933" s="54">
        <f t="shared" ref="O933:P948" si="1155">N933</f>
        <v>0</v>
      </c>
      <c r="P933" s="54">
        <f t="shared" si="1155"/>
        <v>0</v>
      </c>
      <c r="Q933" s="54">
        <f t="shared" si="1120"/>
        <v>0</v>
      </c>
      <c r="R933" s="54">
        <f t="shared" si="1121"/>
        <v>0</v>
      </c>
      <c r="S933" s="65">
        <f t="shared" si="1153"/>
        <v>0</v>
      </c>
      <c r="T933" s="65">
        <f>IF(C933=A_Stammdaten!$B$9,$I933-D_SAV!$U933,HLOOKUP(A_Stammdaten!$B$9-1,$V$4:$AB$2004,ROW(C933)-3,FALSE)-$U933)</f>
        <v>0</v>
      </c>
      <c r="U933" s="65">
        <f>HLOOKUP(A_Stammdaten!$B$9,$V$4:$AB$2004,ROW(C933)-3,FALSE)</f>
        <v>0</v>
      </c>
      <c r="V933" s="65">
        <f t="shared" si="1109"/>
        <v>0</v>
      </c>
      <c r="W933" s="65">
        <f t="shared" si="1110"/>
        <v>0</v>
      </c>
      <c r="X933" s="65">
        <f t="shared" si="1111"/>
        <v>0</v>
      </c>
      <c r="Y933" s="65">
        <f t="shared" si="1112"/>
        <v>0</v>
      </c>
      <c r="Z933" s="65">
        <f t="shared" si="1113"/>
        <v>0</v>
      </c>
      <c r="AA933" s="65">
        <f t="shared" si="1114"/>
        <v>0</v>
      </c>
      <c r="AB933" s="65">
        <f t="shared" si="1115"/>
        <v>0</v>
      </c>
    </row>
    <row r="934" spans="1:28" x14ac:dyDescent="0.25">
      <c r="A934" s="61"/>
      <c r="B934" s="49"/>
      <c r="C934" s="53"/>
      <c r="D934" s="51"/>
      <c r="E934" s="51"/>
      <c r="F934" s="51"/>
      <c r="G934" s="67">
        <f t="shared" si="1116"/>
        <v>0</v>
      </c>
      <c r="H934" s="49"/>
      <c r="I934" s="67">
        <f t="shared" si="1117"/>
        <v>0</v>
      </c>
      <c r="J934" s="66">
        <f>IF(ISBLANK($B934),0,VLOOKUP($B934,Listen!$A$2:$C$44,2,FALSE))</f>
        <v>0</v>
      </c>
      <c r="K934" s="66">
        <f>IF(ISBLANK($B934),0,VLOOKUP($B934,Listen!$A$2:$C$44,3,FALSE))</f>
        <v>0</v>
      </c>
      <c r="L934" s="54">
        <f t="shared" si="1118"/>
        <v>0</v>
      </c>
      <c r="M934" s="54">
        <f t="shared" si="1136"/>
        <v>0</v>
      </c>
      <c r="N934" s="54">
        <f t="shared" si="1137"/>
        <v>0</v>
      </c>
      <c r="O934" s="54">
        <f t="shared" ref="O934" si="1156">N934</f>
        <v>0</v>
      </c>
      <c r="P934" s="54">
        <f t="shared" si="1155"/>
        <v>0</v>
      </c>
      <c r="Q934" s="54">
        <f t="shared" si="1120"/>
        <v>0</v>
      </c>
      <c r="R934" s="54">
        <f t="shared" si="1121"/>
        <v>0</v>
      </c>
      <c r="S934" s="65">
        <f t="shared" si="1153"/>
        <v>0</v>
      </c>
      <c r="T934" s="65">
        <f>IF(C934=A_Stammdaten!$B$9,$I934-D_SAV!$U934,HLOOKUP(A_Stammdaten!$B$9-1,$V$4:$AB$2004,ROW(C934)-3,FALSE)-$U934)</f>
        <v>0</v>
      </c>
      <c r="U934" s="65">
        <f>HLOOKUP(A_Stammdaten!$B$9,$V$4:$AB$2004,ROW(C934)-3,FALSE)</f>
        <v>0</v>
      </c>
      <c r="V934" s="65">
        <f t="shared" si="1109"/>
        <v>0</v>
      </c>
      <c r="W934" s="65">
        <f t="shared" si="1110"/>
        <v>0</v>
      </c>
      <c r="X934" s="65">
        <f t="shared" si="1111"/>
        <v>0</v>
      </c>
      <c r="Y934" s="65">
        <f t="shared" si="1112"/>
        <v>0</v>
      </c>
      <c r="Z934" s="65">
        <f t="shared" si="1113"/>
        <v>0</v>
      </c>
      <c r="AA934" s="65">
        <f t="shared" si="1114"/>
        <v>0</v>
      </c>
      <c r="AB934" s="65">
        <f t="shared" si="1115"/>
        <v>0</v>
      </c>
    </row>
    <row r="935" spans="1:28" x14ac:dyDescent="0.25">
      <c r="A935" s="61"/>
      <c r="B935" s="49"/>
      <c r="C935" s="53"/>
      <c r="D935" s="51"/>
      <c r="E935" s="51"/>
      <c r="F935" s="51"/>
      <c r="G935" s="67">
        <f t="shared" si="1116"/>
        <v>0</v>
      </c>
      <c r="H935" s="49"/>
      <c r="I935" s="67">
        <f t="shared" si="1117"/>
        <v>0</v>
      </c>
      <c r="J935" s="66">
        <f>IF(ISBLANK($B935),0,VLOOKUP($B935,Listen!$A$2:$C$44,2,FALSE))</f>
        <v>0</v>
      </c>
      <c r="K935" s="66">
        <f>IF(ISBLANK($B935),0,VLOOKUP($B935,Listen!$A$2:$C$44,3,FALSE))</f>
        <v>0</v>
      </c>
      <c r="L935" s="54">
        <f t="shared" si="1118"/>
        <v>0</v>
      </c>
      <c r="M935" s="54">
        <f t="shared" si="1136"/>
        <v>0</v>
      </c>
      <c r="N935" s="54">
        <f t="shared" si="1137"/>
        <v>0</v>
      </c>
      <c r="O935" s="54">
        <f t="shared" ref="O935" si="1157">N935</f>
        <v>0</v>
      </c>
      <c r="P935" s="54">
        <f t="shared" si="1155"/>
        <v>0</v>
      </c>
      <c r="Q935" s="54">
        <f t="shared" si="1120"/>
        <v>0</v>
      </c>
      <c r="R935" s="54">
        <f t="shared" si="1121"/>
        <v>0</v>
      </c>
      <c r="S935" s="65">
        <f t="shared" si="1153"/>
        <v>0</v>
      </c>
      <c r="T935" s="65">
        <f>IF(C935=A_Stammdaten!$B$9,$I935-D_SAV!$U935,HLOOKUP(A_Stammdaten!$B$9-1,$V$4:$AB$2004,ROW(C935)-3,FALSE)-$U935)</f>
        <v>0</v>
      </c>
      <c r="U935" s="65">
        <f>HLOOKUP(A_Stammdaten!$B$9,$V$4:$AB$2004,ROW(C935)-3,FALSE)</f>
        <v>0</v>
      </c>
      <c r="V935" s="65">
        <f t="shared" si="1109"/>
        <v>0</v>
      </c>
      <c r="W935" s="65">
        <f t="shared" si="1110"/>
        <v>0</v>
      </c>
      <c r="X935" s="65">
        <f t="shared" si="1111"/>
        <v>0</v>
      </c>
      <c r="Y935" s="65">
        <f t="shared" si="1112"/>
        <v>0</v>
      </c>
      <c r="Z935" s="65">
        <f t="shared" si="1113"/>
        <v>0</v>
      </c>
      <c r="AA935" s="65">
        <f t="shared" si="1114"/>
        <v>0</v>
      </c>
      <c r="AB935" s="65">
        <f t="shared" si="1115"/>
        <v>0</v>
      </c>
    </row>
    <row r="936" spans="1:28" x14ac:dyDescent="0.25">
      <c r="A936" s="61"/>
      <c r="B936" s="49"/>
      <c r="C936" s="53"/>
      <c r="D936" s="51"/>
      <c r="E936" s="51"/>
      <c r="F936" s="51"/>
      <c r="G936" s="67">
        <f t="shared" si="1116"/>
        <v>0</v>
      </c>
      <c r="H936" s="49"/>
      <c r="I936" s="67">
        <f t="shared" si="1117"/>
        <v>0</v>
      </c>
      <c r="J936" s="66">
        <f>IF(ISBLANK($B936),0,VLOOKUP($B936,Listen!$A$2:$C$44,2,FALSE))</f>
        <v>0</v>
      </c>
      <c r="K936" s="66">
        <f>IF(ISBLANK($B936),0,VLOOKUP($B936,Listen!$A$2:$C$44,3,FALSE))</f>
        <v>0</v>
      </c>
      <c r="L936" s="54">
        <f t="shared" si="1118"/>
        <v>0</v>
      </c>
      <c r="M936" s="54">
        <f t="shared" si="1136"/>
        <v>0</v>
      </c>
      <c r="N936" s="54">
        <f t="shared" si="1137"/>
        <v>0</v>
      </c>
      <c r="O936" s="54">
        <f t="shared" ref="O936" si="1158">N936</f>
        <v>0</v>
      </c>
      <c r="P936" s="54">
        <f t="shared" si="1155"/>
        <v>0</v>
      </c>
      <c r="Q936" s="54">
        <f t="shared" si="1120"/>
        <v>0</v>
      </c>
      <c r="R936" s="54">
        <f t="shared" si="1121"/>
        <v>0</v>
      </c>
      <c r="S936" s="65">
        <f t="shared" si="1153"/>
        <v>0</v>
      </c>
      <c r="T936" s="65">
        <f>IF(C936=A_Stammdaten!$B$9,$I936-D_SAV!$U936,HLOOKUP(A_Stammdaten!$B$9-1,$V$4:$AB$2004,ROW(C936)-3,FALSE)-$U936)</f>
        <v>0</v>
      </c>
      <c r="U936" s="65">
        <f>HLOOKUP(A_Stammdaten!$B$9,$V$4:$AB$2004,ROW(C936)-3,FALSE)</f>
        <v>0</v>
      </c>
      <c r="V936" s="65">
        <f t="shared" si="1109"/>
        <v>0</v>
      </c>
      <c r="W936" s="65">
        <f t="shared" si="1110"/>
        <v>0</v>
      </c>
      <c r="X936" s="65">
        <f t="shared" si="1111"/>
        <v>0</v>
      </c>
      <c r="Y936" s="65">
        <f t="shared" si="1112"/>
        <v>0</v>
      </c>
      <c r="Z936" s="65">
        <f t="shared" si="1113"/>
        <v>0</v>
      </c>
      <c r="AA936" s="65">
        <f t="shared" si="1114"/>
        <v>0</v>
      </c>
      <c r="AB936" s="65">
        <f t="shared" si="1115"/>
        <v>0</v>
      </c>
    </row>
    <row r="937" spans="1:28" x14ac:dyDescent="0.25">
      <c r="A937" s="61"/>
      <c r="B937" s="49"/>
      <c r="C937" s="53"/>
      <c r="D937" s="51"/>
      <c r="E937" s="51"/>
      <c r="F937" s="51"/>
      <c r="G937" s="67">
        <f t="shared" si="1116"/>
        <v>0</v>
      </c>
      <c r="H937" s="49"/>
      <c r="I937" s="67">
        <f t="shared" si="1117"/>
        <v>0</v>
      </c>
      <c r="J937" s="66">
        <f>IF(ISBLANK($B937),0,VLOOKUP($B937,Listen!$A$2:$C$44,2,FALSE))</f>
        <v>0</v>
      </c>
      <c r="K937" s="66">
        <f>IF(ISBLANK($B937),0,VLOOKUP($B937,Listen!$A$2:$C$44,3,FALSE))</f>
        <v>0</v>
      </c>
      <c r="L937" s="54">
        <f t="shared" si="1118"/>
        <v>0</v>
      </c>
      <c r="M937" s="54">
        <f t="shared" si="1136"/>
        <v>0</v>
      </c>
      <c r="N937" s="54">
        <f t="shared" si="1137"/>
        <v>0</v>
      </c>
      <c r="O937" s="54">
        <f t="shared" ref="O937" si="1159">N937</f>
        <v>0</v>
      </c>
      <c r="P937" s="54">
        <f t="shared" si="1155"/>
        <v>0</v>
      </c>
      <c r="Q937" s="54">
        <f t="shared" si="1120"/>
        <v>0</v>
      </c>
      <c r="R937" s="54">
        <f t="shared" si="1121"/>
        <v>0</v>
      </c>
      <c r="S937" s="65">
        <f t="shared" si="1153"/>
        <v>0</v>
      </c>
      <c r="T937" s="65">
        <f>IF(C937=A_Stammdaten!$B$9,$I937-D_SAV!$U937,HLOOKUP(A_Stammdaten!$B$9-1,$V$4:$AB$2004,ROW(C937)-3,FALSE)-$U937)</f>
        <v>0</v>
      </c>
      <c r="U937" s="65">
        <f>HLOOKUP(A_Stammdaten!$B$9,$V$4:$AB$2004,ROW(C937)-3,FALSE)</f>
        <v>0</v>
      </c>
      <c r="V937" s="65">
        <f t="shared" si="1109"/>
        <v>0</v>
      </c>
      <c r="W937" s="65">
        <f t="shared" si="1110"/>
        <v>0</v>
      </c>
      <c r="X937" s="65">
        <f t="shared" si="1111"/>
        <v>0</v>
      </c>
      <c r="Y937" s="65">
        <f t="shared" si="1112"/>
        <v>0</v>
      </c>
      <c r="Z937" s="65">
        <f t="shared" si="1113"/>
        <v>0</v>
      </c>
      <c r="AA937" s="65">
        <f t="shared" si="1114"/>
        <v>0</v>
      </c>
      <c r="AB937" s="65">
        <f t="shared" si="1115"/>
        <v>0</v>
      </c>
    </row>
    <row r="938" spans="1:28" x14ac:dyDescent="0.25">
      <c r="A938" s="61"/>
      <c r="B938" s="49"/>
      <c r="C938" s="53"/>
      <c r="D938" s="51"/>
      <c r="E938" s="51"/>
      <c r="F938" s="51"/>
      <c r="G938" s="67">
        <f t="shared" si="1116"/>
        <v>0</v>
      </c>
      <c r="H938" s="49"/>
      <c r="I938" s="67">
        <f t="shared" si="1117"/>
        <v>0</v>
      </c>
      <c r="J938" s="66">
        <f>IF(ISBLANK($B938),0,VLOOKUP($B938,Listen!$A$2:$C$44,2,FALSE))</f>
        <v>0</v>
      </c>
      <c r="K938" s="66">
        <f>IF(ISBLANK($B938),0,VLOOKUP($B938,Listen!$A$2:$C$44,3,FALSE))</f>
        <v>0</v>
      </c>
      <c r="L938" s="54">
        <f t="shared" si="1118"/>
        <v>0</v>
      </c>
      <c r="M938" s="54">
        <f t="shared" si="1136"/>
        <v>0</v>
      </c>
      <c r="N938" s="54">
        <f t="shared" si="1137"/>
        <v>0</v>
      </c>
      <c r="O938" s="54">
        <f t="shared" ref="O938" si="1160">N938</f>
        <v>0</v>
      </c>
      <c r="P938" s="54">
        <f t="shared" si="1155"/>
        <v>0</v>
      </c>
      <c r="Q938" s="54">
        <f t="shared" si="1120"/>
        <v>0</v>
      </c>
      <c r="R938" s="54">
        <f t="shared" si="1121"/>
        <v>0</v>
      </c>
      <c r="S938" s="65">
        <f t="shared" si="1153"/>
        <v>0</v>
      </c>
      <c r="T938" s="65">
        <f>IF(C938=A_Stammdaten!$B$9,$I938-D_SAV!$U938,HLOOKUP(A_Stammdaten!$B$9-1,$V$4:$AB$2004,ROW(C938)-3,FALSE)-$U938)</f>
        <v>0</v>
      </c>
      <c r="U938" s="65">
        <f>HLOOKUP(A_Stammdaten!$B$9,$V$4:$AB$2004,ROW(C938)-3,FALSE)</f>
        <v>0</v>
      </c>
      <c r="V938" s="65">
        <f t="shared" si="1109"/>
        <v>0</v>
      </c>
      <c r="W938" s="65">
        <f t="shared" si="1110"/>
        <v>0</v>
      </c>
      <c r="X938" s="65">
        <f t="shared" si="1111"/>
        <v>0</v>
      </c>
      <c r="Y938" s="65">
        <f t="shared" si="1112"/>
        <v>0</v>
      </c>
      <c r="Z938" s="65">
        <f t="shared" si="1113"/>
        <v>0</v>
      </c>
      <c r="AA938" s="65">
        <f t="shared" si="1114"/>
        <v>0</v>
      </c>
      <c r="AB938" s="65">
        <f t="shared" si="1115"/>
        <v>0</v>
      </c>
    </row>
    <row r="939" spans="1:28" x14ac:dyDescent="0.25">
      <c r="A939" s="61"/>
      <c r="B939" s="49"/>
      <c r="C939" s="53"/>
      <c r="D939" s="51"/>
      <c r="E939" s="51"/>
      <c r="F939" s="51"/>
      <c r="G939" s="67">
        <f t="shared" si="1116"/>
        <v>0</v>
      </c>
      <c r="H939" s="49"/>
      <c r="I939" s="67">
        <f t="shared" si="1117"/>
        <v>0</v>
      </c>
      <c r="J939" s="66">
        <f>IF(ISBLANK($B939),0,VLOOKUP($B939,Listen!$A$2:$C$44,2,FALSE))</f>
        <v>0</v>
      </c>
      <c r="K939" s="66">
        <f>IF(ISBLANK($B939),0,VLOOKUP($B939,Listen!$A$2:$C$44,3,FALSE))</f>
        <v>0</v>
      </c>
      <c r="L939" s="54">
        <f t="shared" si="1118"/>
        <v>0</v>
      </c>
      <c r="M939" s="54">
        <f t="shared" si="1136"/>
        <v>0</v>
      </c>
      <c r="N939" s="54">
        <f t="shared" si="1137"/>
        <v>0</v>
      </c>
      <c r="O939" s="54">
        <f t="shared" ref="O939" si="1161">N939</f>
        <v>0</v>
      </c>
      <c r="P939" s="54">
        <f t="shared" si="1155"/>
        <v>0</v>
      </c>
      <c r="Q939" s="54">
        <f t="shared" si="1120"/>
        <v>0</v>
      </c>
      <c r="R939" s="54">
        <f t="shared" si="1121"/>
        <v>0</v>
      </c>
      <c r="S939" s="65">
        <f t="shared" si="1153"/>
        <v>0</v>
      </c>
      <c r="T939" s="65">
        <f>IF(C939=A_Stammdaten!$B$9,$I939-D_SAV!$U939,HLOOKUP(A_Stammdaten!$B$9-1,$V$4:$AB$2004,ROW(C939)-3,FALSE)-$U939)</f>
        <v>0</v>
      </c>
      <c r="U939" s="65">
        <f>HLOOKUP(A_Stammdaten!$B$9,$V$4:$AB$2004,ROW(C939)-3,FALSE)</f>
        <v>0</v>
      </c>
      <c r="V939" s="65">
        <f t="shared" si="1109"/>
        <v>0</v>
      </c>
      <c r="W939" s="65">
        <f t="shared" si="1110"/>
        <v>0</v>
      </c>
      <c r="X939" s="65">
        <f t="shared" si="1111"/>
        <v>0</v>
      </c>
      <c r="Y939" s="65">
        <f t="shared" si="1112"/>
        <v>0</v>
      </c>
      <c r="Z939" s="65">
        <f t="shared" si="1113"/>
        <v>0</v>
      </c>
      <c r="AA939" s="65">
        <f t="shared" si="1114"/>
        <v>0</v>
      </c>
      <c r="AB939" s="65">
        <f t="shared" si="1115"/>
        <v>0</v>
      </c>
    </row>
    <row r="940" spans="1:28" x14ac:dyDescent="0.25">
      <c r="A940" s="61"/>
      <c r="B940" s="49"/>
      <c r="C940" s="53"/>
      <c r="D940" s="51"/>
      <c r="E940" s="51"/>
      <c r="F940" s="51"/>
      <c r="G940" s="67">
        <f t="shared" si="1116"/>
        <v>0</v>
      </c>
      <c r="H940" s="49"/>
      <c r="I940" s="67">
        <f t="shared" si="1117"/>
        <v>0</v>
      </c>
      <c r="J940" s="66">
        <f>IF(ISBLANK($B940),0,VLOOKUP($B940,Listen!$A$2:$C$44,2,FALSE))</f>
        <v>0</v>
      </c>
      <c r="K940" s="66">
        <f>IF(ISBLANK($B940),0,VLOOKUP($B940,Listen!$A$2:$C$44,3,FALSE))</f>
        <v>0</v>
      </c>
      <c r="L940" s="54">
        <f t="shared" si="1118"/>
        <v>0</v>
      </c>
      <c r="M940" s="54">
        <f t="shared" si="1136"/>
        <v>0</v>
      </c>
      <c r="N940" s="54">
        <f t="shared" si="1137"/>
        <v>0</v>
      </c>
      <c r="O940" s="54">
        <f t="shared" ref="O940" si="1162">N940</f>
        <v>0</v>
      </c>
      <c r="P940" s="54">
        <f t="shared" si="1155"/>
        <v>0</v>
      </c>
      <c r="Q940" s="54">
        <f t="shared" si="1120"/>
        <v>0</v>
      </c>
      <c r="R940" s="54">
        <f t="shared" si="1121"/>
        <v>0</v>
      </c>
      <c r="S940" s="65">
        <f t="shared" si="1153"/>
        <v>0</v>
      </c>
      <c r="T940" s="65">
        <f>IF(C940=A_Stammdaten!$B$9,$I940-D_SAV!$U940,HLOOKUP(A_Stammdaten!$B$9-1,$V$4:$AB$2004,ROW(C940)-3,FALSE)-$U940)</f>
        <v>0</v>
      </c>
      <c r="U940" s="65">
        <f>HLOOKUP(A_Stammdaten!$B$9,$V$4:$AB$2004,ROW(C940)-3,FALSE)</f>
        <v>0</v>
      </c>
      <c r="V940" s="65">
        <f t="shared" si="1109"/>
        <v>0</v>
      </c>
      <c r="W940" s="65">
        <f t="shared" si="1110"/>
        <v>0</v>
      </c>
      <c r="X940" s="65">
        <f t="shared" si="1111"/>
        <v>0</v>
      </c>
      <c r="Y940" s="65">
        <f t="shared" si="1112"/>
        <v>0</v>
      </c>
      <c r="Z940" s="65">
        <f t="shared" si="1113"/>
        <v>0</v>
      </c>
      <c r="AA940" s="65">
        <f t="shared" si="1114"/>
        <v>0</v>
      </c>
      <c r="AB940" s="65">
        <f t="shared" si="1115"/>
        <v>0</v>
      </c>
    </row>
    <row r="941" spans="1:28" x14ac:dyDescent="0.25">
      <c r="A941" s="61"/>
      <c r="B941" s="49"/>
      <c r="C941" s="53"/>
      <c r="D941" s="51"/>
      <c r="E941" s="51"/>
      <c r="F941" s="51"/>
      <c r="G941" s="67">
        <f t="shared" si="1116"/>
        <v>0</v>
      </c>
      <c r="H941" s="49"/>
      <c r="I941" s="67">
        <f t="shared" si="1117"/>
        <v>0</v>
      </c>
      <c r="J941" s="66">
        <f>IF(ISBLANK($B941),0,VLOOKUP($B941,Listen!$A$2:$C$44,2,FALSE))</f>
        <v>0</v>
      </c>
      <c r="K941" s="66">
        <f>IF(ISBLANK($B941),0,VLOOKUP($B941,Listen!$A$2:$C$44,3,FALSE))</f>
        <v>0</v>
      </c>
      <c r="L941" s="54">
        <f t="shared" si="1118"/>
        <v>0</v>
      </c>
      <c r="M941" s="54">
        <f t="shared" si="1136"/>
        <v>0</v>
      </c>
      <c r="N941" s="54">
        <f t="shared" si="1137"/>
        <v>0</v>
      </c>
      <c r="O941" s="54">
        <f t="shared" ref="O941" si="1163">N941</f>
        <v>0</v>
      </c>
      <c r="P941" s="54">
        <f t="shared" si="1155"/>
        <v>0</v>
      </c>
      <c r="Q941" s="54">
        <f t="shared" si="1120"/>
        <v>0</v>
      </c>
      <c r="R941" s="54">
        <f t="shared" si="1121"/>
        <v>0</v>
      </c>
      <c r="S941" s="65">
        <f t="shared" si="1153"/>
        <v>0</v>
      </c>
      <c r="T941" s="65">
        <f>IF(C941=A_Stammdaten!$B$9,$I941-D_SAV!$U941,HLOOKUP(A_Stammdaten!$B$9-1,$V$4:$AB$2004,ROW(C941)-3,FALSE)-$U941)</f>
        <v>0</v>
      </c>
      <c r="U941" s="65">
        <f>HLOOKUP(A_Stammdaten!$B$9,$V$4:$AB$2004,ROW(C941)-3,FALSE)</f>
        <v>0</v>
      </c>
      <c r="V941" s="65">
        <f t="shared" si="1109"/>
        <v>0</v>
      </c>
      <c r="W941" s="65">
        <f t="shared" si="1110"/>
        <v>0</v>
      </c>
      <c r="X941" s="65">
        <f t="shared" si="1111"/>
        <v>0</v>
      </c>
      <c r="Y941" s="65">
        <f t="shared" si="1112"/>
        <v>0</v>
      </c>
      <c r="Z941" s="65">
        <f t="shared" si="1113"/>
        <v>0</v>
      </c>
      <c r="AA941" s="65">
        <f t="shared" si="1114"/>
        <v>0</v>
      </c>
      <c r="AB941" s="65">
        <f t="shared" si="1115"/>
        <v>0</v>
      </c>
    </row>
    <row r="942" spans="1:28" x14ac:dyDescent="0.25">
      <c r="A942" s="61"/>
      <c r="B942" s="49"/>
      <c r="C942" s="53"/>
      <c r="D942" s="51"/>
      <c r="E942" s="51"/>
      <c r="F942" s="51"/>
      <c r="G942" s="67">
        <f t="shared" si="1116"/>
        <v>0</v>
      </c>
      <c r="H942" s="49"/>
      <c r="I942" s="67">
        <f t="shared" si="1117"/>
        <v>0</v>
      </c>
      <c r="J942" s="66">
        <f>IF(ISBLANK($B942),0,VLOOKUP($B942,Listen!$A$2:$C$44,2,FALSE))</f>
        <v>0</v>
      </c>
      <c r="K942" s="66">
        <f>IF(ISBLANK($B942),0,VLOOKUP($B942,Listen!$A$2:$C$44,3,FALSE))</f>
        <v>0</v>
      </c>
      <c r="L942" s="54">
        <f t="shared" si="1118"/>
        <v>0</v>
      </c>
      <c r="M942" s="54">
        <f t="shared" si="1136"/>
        <v>0</v>
      </c>
      <c r="N942" s="54">
        <f t="shared" si="1137"/>
        <v>0</v>
      </c>
      <c r="O942" s="54">
        <f t="shared" ref="O942" si="1164">N942</f>
        <v>0</v>
      </c>
      <c r="P942" s="54">
        <f t="shared" si="1155"/>
        <v>0</v>
      </c>
      <c r="Q942" s="54">
        <f t="shared" si="1120"/>
        <v>0</v>
      </c>
      <c r="R942" s="54">
        <f t="shared" si="1121"/>
        <v>0</v>
      </c>
      <c r="S942" s="65">
        <f t="shared" si="1153"/>
        <v>0</v>
      </c>
      <c r="T942" s="65">
        <f>IF(C942=A_Stammdaten!$B$9,$I942-D_SAV!$U942,HLOOKUP(A_Stammdaten!$B$9-1,$V$4:$AB$2004,ROW(C942)-3,FALSE)-$U942)</f>
        <v>0</v>
      </c>
      <c r="U942" s="65">
        <f>HLOOKUP(A_Stammdaten!$B$9,$V$4:$AB$2004,ROW(C942)-3,FALSE)</f>
        <v>0</v>
      </c>
      <c r="V942" s="65">
        <f t="shared" si="1109"/>
        <v>0</v>
      </c>
      <c r="W942" s="65">
        <f t="shared" si="1110"/>
        <v>0</v>
      </c>
      <c r="X942" s="65">
        <f t="shared" si="1111"/>
        <v>0</v>
      </c>
      <c r="Y942" s="65">
        <f t="shared" si="1112"/>
        <v>0</v>
      </c>
      <c r="Z942" s="65">
        <f t="shared" si="1113"/>
        <v>0</v>
      </c>
      <c r="AA942" s="65">
        <f t="shared" si="1114"/>
        <v>0</v>
      </c>
      <c r="AB942" s="65">
        <f t="shared" si="1115"/>
        <v>0</v>
      </c>
    </row>
    <row r="943" spans="1:28" x14ac:dyDescent="0.25">
      <c r="A943" s="61"/>
      <c r="B943" s="49"/>
      <c r="C943" s="53"/>
      <c r="D943" s="51"/>
      <c r="E943" s="51"/>
      <c r="F943" s="51"/>
      <c r="G943" s="67">
        <f t="shared" si="1116"/>
        <v>0</v>
      </c>
      <c r="H943" s="49"/>
      <c r="I943" s="67">
        <f t="shared" si="1117"/>
        <v>0</v>
      </c>
      <c r="J943" s="66">
        <f>IF(ISBLANK($B943),0,VLOOKUP($B943,Listen!$A$2:$C$44,2,FALSE))</f>
        <v>0</v>
      </c>
      <c r="K943" s="66">
        <f>IF(ISBLANK($B943),0,VLOOKUP($B943,Listen!$A$2:$C$44,3,FALSE))</f>
        <v>0</v>
      </c>
      <c r="L943" s="54">
        <f t="shared" si="1118"/>
        <v>0</v>
      </c>
      <c r="M943" s="54">
        <f t="shared" si="1136"/>
        <v>0</v>
      </c>
      <c r="N943" s="54">
        <f t="shared" si="1137"/>
        <v>0</v>
      </c>
      <c r="O943" s="54">
        <f t="shared" ref="O943" si="1165">N943</f>
        <v>0</v>
      </c>
      <c r="P943" s="54">
        <f t="shared" si="1155"/>
        <v>0</v>
      </c>
      <c r="Q943" s="54">
        <f t="shared" si="1120"/>
        <v>0</v>
      </c>
      <c r="R943" s="54">
        <f t="shared" si="1121"/>
        <v>0</v>
      </c>
      <c r="S943" s="65">
        <f t="shared" si="1153"/>
        <v>0</v>
      </c>
      <c r="T943" s="65">
        <f>IF(C943=A_Stammdaten!$B$9,$I943-D_SAV!$U943,HLOOKUP(A_Stammdaten!$B$9-1,$V$4:$AB$2004,ROW(C943)-3,FALSE)-$U943)</f>
        <v>0</v>
      </c>
      <c r="U943" s="65">
        <f>HLOOKUP(A_Stammdaten!$B$9,$V$4:$AB$2004,ROW(C943)-3,FALSE)</f>
        <v>0</v>
      </c>
      <c r="V943" s="65">
        <f t="shared" si="1109"/>
        <v>0</v>
      </c>
      <c r="W943" s="65">
        <f t="shared" si="1110"/>
        <v>0</v>
      </c>
      <c r="X943" s="65">
        <f t="shared" si="1111"/>
        <v>0</v>
      </c>
      <c r="Y943" s="65">
        <f t="shared" si="1112"/>
        <v>0</v>
      </c>
      <c r="Z943" s="65">
        <f t="shared" si="1113"/>
        <v>0</v>
      </c>
      <c r="AA943" s="65">
        <f t="shared" si="1114"/>
        <v>0</v>
      </c>
      <c r="AB943" s="65">
        <f t="shared" si="1115"/>
        <v>0</v>
      </c>
    </row>
    <row r="944" spans="1:28" x14ac:dyDescent="0.25">
      <c r="A944" s="61"/>
      <c r="B944" s="49"/>
      <c r="C944" s="53"/>
      <c r="D944" s="51"/>
      <c r="E944" s="51"/>
      <c r="F944" s="51"/>
      <c r="G944" s="67">
        <f t="shared" si="1116"/>
        <v>0</v>
      </c>
      <c r="H944" s="49"/>
      <c r="I944" s="67">
        <f t="shared" si="1117"/>
        <v>0</v>
      </c>
      <c r="J944" s="66">
        <f>IF(ISBLANK($B944),0,VLOOKUP($B944,Listen!$A$2:$C$44,2,FALSE))</f>
        <v>0</v>
      </c>
      <c r="K944" s="66">
        <f>IF(ISBLANK($B944),0,VLOOKUP($B944,Listen!$A$2:$C$44,3,FALSE))</f>
        <v>0</v>
      </c>
      <c r="L944" s="54">
        <f t="shared" si="1118"/>
        <v>0</v>
      </c>
      <c r="M944" s="54">
        <f t="shared" si="1136"/>
        <v>0</v>
      </c>
      <c r="N944" s="54">
        <f t="shared" si="1137"/>
        <v>0</v>
      </c>
      <c r="O944" s="54">
        <f t="shared" ref="O944" si="1166">N944</f>
        <v>0</v>
      </c>
      <c r="P944" s="54">
        <f t="shared" si="1155"/>
        <v>0</v>
      </c>
      <c r="Q944" s="54">
        <f t="shared" si="1120"/>
        <v>0</v>
      </c>
      <c r="R944" s="54">
        <f t="shared" si="1121"/>
        <v>0</v>
      </c>
      <c r="S944" s="65">
        <f t="shared" si="1153"/>
        <v>0</v>
      </c>
      <c r="T944" s="65">
        <f>IF(C944=A_Stammdaten!$B$9,$I944-D_SAV!$U944,HLOOKUP(A_Stammdaten!$B$9-1,$V$4:$AB$2004,ROW(C944)-3,FALSE)-$U944)</f>
        <v>0</v>
      </c>
      <c r="U944" s="65">
        <f>HLOOKUP(A_Stammdaten!$B$9,$V$4:$AB$2004,ROW(C944)-3,FALSE)</f>
        <v>0</v>
      </c>
      <c r="V944" s="65">
        <f t="shared" si="1109"/>
        <v>0</v>
      </c>
      <c r="W944" s="65">
        <f t="shared" si="1110"/>
        <v>0</v>
      </c>
      <c r="X944" s="65">
        <f t="shared" si="1111"/>
        <v>0</v>
      </c>
      <c r="Y944" s="65">
        <f t="shared" si="1112"/>
        <v>0</v>
      </c>
      <c r="Z944" s="65">
        <f t="shared" si="1113"/>
        <v>0</v>
      </c>
      <c r="AA944" s="65">
        <f t="shared" si="1114"/>
        <v>0</v>
      </c>
      <c r="AB944" s="65">
        <f t="shared" si="1115"/>
        <v>0</v>
      </c>
    </row>
    <row r="945" spans="1:28" x14ac:dyDescent="0.25">
      <c r="A945" s="61"/>
      <c r="B945" s="49"/>
      <c r="C945" s="53"/>
      <c r="D945" s="51"/>
      <c r="E945" s="51"/>
      <c r="F945" s="51"/>
      <c r="G945" s="67">
        <f t="shared" si="1116"/>
        <v>0</v>
      </c>
      <c r="H945" s="49"/>
      <c r="I945" s="67">
        <f t="shared" si="1117"/>
        <v>0</v>
      </c>
      <c r="J945" s="66">
        <f>IF(ISBLANK($B945),0,VLOOKUP($B945,Listen!$A$2:$C$44,2,FALSE))</f>
        <v>0</v>
      </c>
      <c r="K945" s="66">
        <f>IF(ISBLANK($B945),0,VLOOKUP($B945,Listen!$A$2:$C$44,3,FALSE))</f>
        <v>0</v>
      </c>
      <c r="L945" s="54">
        <f t="shared" si="1118"/>
        <v>0</v>
      </c>
      <c r="M945" s="54">
        <f t="shared" si="1136"/>
        <v>0</v>
      </c>
      <c r="N945" s="54">
        <f t="shared" si="1137"/>
        <v>0</v>
      </c>
      <c r="O945" s="54">
        <f t="shared" ref="O945" si="1167">N945</f>
        <v>0</v>
      </c>
      <c r="P945" s="54">
        <f t="shared" si="1155"/>
        <v>0</v>
      </c>
      <c r="Q945" s="54">
        <f t="shared" si="1120"/>
        <v>0</v>
      </c>
      <c r="R945" s="54">
        <f t="shared" si="1121"/>
        <v>0</v>
      </c>
      <c r="S945" s="65">
        <f t="shared" si="1153"/>
        <v>0</v>
      </c>
      <c r="T945" s="65">
        <f>IF(C945=A_Stammdaten!$B$9,$I945-D_SAV!$U945,HLOOKUP(A_Stammdaten!$B$9-1,$V$4:$AB$2004,ROW(C945)-3,FALSE)-$U945)</f>
        <v>0</v>
      </c>
      <c r="U945" s="65">
        <f>HLOOKUP(A_Stammdaten!$B$9,$V$4:$AB$2004,ROW(C945)-3,FALSE)</f>
        <v>0</v>
      </c>
      <c r="V945" s="65">
        <f t="shared" si="1109"/>
        <v>0</v>
      </c>
      <c r="W945" s="65">
        <f t="shared" si="1110"/>
        <v>0</v>
      </c>
      <c r="X945" s="65">
        <f t="shared" si="1111"/>
        <v>0</v>
      </c>
      <c r="Y945" s="65">
        <f t="shared" si="1112"/>
        <v>0</v>
      </c>
      <c r="Z945" s="65">
        <f t="shared" si="1113"/>
        <v>0</v>
      </c>
      <c r="AA945" s="65">
        <f t="shared" si="1114"/>
        <v>0</v>
      </c>
      <c r="AB945" s="65">
        <f t="shared" si="1115"/>
        <v>0</v>
      </c>
    </row>
    <row r="946" spans="1:28" x14ac:dyDescent="0.25">
      <c r="A946" s="61"/>
      <c r="B946" s="49"/>
      <c r="C946" s="53"/>
      <c r="D946" s="51"/>
      <c r="E946" s="51"/>
      <c r="F946" s="51"/>
      <c r="G946" s="67">
        <f t="shared" si="1116"/>
        <v>0</v>
      </c>
      <c r="H946" s="49"/>
      <c r="I946" s="67">
        <f t="shared" si="1117"/>
        <v>0</v>
      </c>
      <c r="J946" s="66">
        <f>IF(ISBLANK($B946),0,VLOOKUP($B946,Listen!$A$2:$C$44,2,FALSE))</f>
        <v>0</v>
      </c>
      <c r="K946" s="66">
        <f>IF(ISBLANK($B946),0,VLOOKUP($B946,Listen!$A$2:$C$44,3,FALSE))</f>
        <v>0</v>
      </c>
      <c r="L946" s="54">
        <f t="shared" si="1118"/>
        <v>0</v>
      </c>
      <c r="M946" s="54">
        <f t="shared" si="1136"/>
        <v>0</v>
      </c>
      <c r="N946" s="54">
        <f t="shared" si="1137"/>
        <v>0</v>
      </c>
      <c r="O946" s="54">
        <f t="shared" ref="O946" si="1168">N946</f>
        <v>0</v>
      </c>
      <c r="P946" s="54">
        <f t="shared" si="1155"/>
        <v>0</v>
      </c>
      <c r="Q946" s="54">
        <f t="shared" si="1120"/>
        <v>0</v>
      </c>
      <c r="R946" s="54">
        <f t="shared" si="1121"/>
        <v>0</v>
      </c>
      <c r="S946" s="65">
        <f t="shared" si="1153"/>
        <v>0</v>
      </c>
      <c r="T946" s="65">
        <f>IF(C946=A_Stammdaten!$B$9,$I946-D_SAV!$U946,HLOOKUP(A_Stammdaten!$B$9-1,$V$4:$AB$2004,ROW(C946)-3,FALSE)-$U946)</f>
        <v>0</v>
      </c>
      <c r="U946" s="65">
        <f>HLOOKUP(A_Stammdaten!$B$9,$V$4:$AB$2004,ROW(C946)-3,FALSE)</f>
        <v>0</v>
      </c>
      <c r="V946" s="65">
        <f t="shared" si="1109"/>
        <v>0</v>
      </c>
      <c r="W946" s="65">
        <f t="shared" si="1110"/>
        <v>0</v>
      </c>
      <c r="X946" s="65">
        <f t="shared" si="1111"/>
        <v>0</v>
      </c>
      <c r="Y946" s="65">
        <f t="shared" si="1112"/>
        <v>0</v>
      </c>
      <c r="Z946" s="65">
        <f t="shared" si="1113"/>
        <v>0</v>
      </c>
      <c r="AA946" s="65">
        <f t="shared" si="1114"/>
        <v>0</v>
      </c>
      <c r="AB946" s="65">
        <f t="shared" si="1115"/>
        <v>0</v>
      </c>
    </row>
    <row r="947" spans="1:28" x14ac:dyDescent="0.25">
      <c r="A947" s="61"/>
      <c r="B947" s="49"/>
      <c r="C947" s="53"/>
      <c r="D947" s="51"/>
      <c r="E947" s="51"/>
      <c r="F947" s="51"/>
      <c r="G947" s="67">
        <f t="shared" si="1116"/>
        <v>0</v>
      </c>
      <c r="H947" s="49"/>
      <c r="I947" s="67">
        <f t="shared" si="1117"/>
        <v>0</v>
      </c>
      <c r="J947" s="66">
        <f>IF(ISBLANK($B947),0,VLOOKUP($B947,Listen!$A$2:$C$44,2,FALSE))</f>
        <v>0</v>
      </c>
      <c r="K947" s="66">
        <f>IF(ISBLANK($B947),0,VLOOKUP($B947,Listen!$A$2:$C$44,3,FALSE))</f>
        <v>0</v>
      </c>
      <c r="L947" s="54">
        <f t="shared" si="1118"/>
        <v>0</v>
      </c>
      <c r="M947" s="54">
        <f t="shared" si="1136"/>
        <v>0</v>
      </c>
      <c r="N947" s="54">
        <f t="shared" si="1137"/>
        <v>0</v>
      </c>
      <c r="O947" s="54">
        <f t="shared" ref="O947" si="1169">N947</f>
        <v>0</v>
      </c>
      <c r="P947" s="54">
        <f t="shared" si="1155"/>
        <v>0</v>
      </c>
      <c r="Q947" s="54">
        <f t="shared" si="1120"/>
        <v>0</v>
      </c>
      <c r="R947" s="54">
        <f t="shared" si="1121"/>
        <v>0</v>
      </c>
      <c r="S947" s="65">
        <f t="shared" si="1153"/>
        <v>0</v>
      </c>
      <c r="T947" s="65">
        <f>IF(C947=A_Stammdaten!$B$9,$I947-D_SAV!$U947,HLOOKUP(A_Stammdaten!$B$9-1,$V$4:$AB$2004,ROW(C947)-3,FALSE)-$U947)</f>
        <v>0</v>
      </c>
      <c r="U947" s="65">
        <f>HLOOKUP(A_Stammdaten!$B$9,$V$4:$AB$2004,ROW(C947)-3,FALSE)</f>
        <v>0</v>
      </c>
      <c r="V947" s="65">
        <f t="shared" si="1109"/>
        <v>0</v>
      </c>
      <c r="W947" s="65">
        <f t="shared" si="1110"/>
        <v>0</v>
      </c>
      <c r="X947" s="65">
        <f t="shared" si="1111"/>
        <v>0</v>
      </c>
      <c r="Y947" s="65">
        <f t="shared" si="1112"/>
        <v>0</v>
      </c>
      <c r="Z947" s="65">
        <f t="shared" si="1113"/>
        <v>0</v>
      </c>
      <c r="AA947" s="65">
        <f t="shared" si="1114"/>
        <v>0</v>
      </c>
      <c r="AB947" s="65">
        <f t="shared" si="1115"/>
        <v>0</v>
      </c>
    </row>
    <row r="948" spans="1:28" x14ac:dyDescent="0.25">
      <c r="A948" s="61"/>
      <c r="B948" s="49"/>
      <c r="C948" s="53"/>
      <c r="D948" s="51"/>
      <c r="E948" s="51"/>
      <c r="F948" s="51"/>
      <c r="G948" s="67">
        <f t="shared" si="1116"/>
        <v>0</v>
      </c>
      <c r="H948" s="49"/>
      <c r="I948" s="67">
        <f t="shared" si="1117"/>
        <v>0</v>
      </c>
      <c r="J948" s="66">
        <f>IF(ISBLANK($B948),0,VLOOKUP($B948,Listen!$A$2:$C$44,2,FALSE))</f>
        <v>0</v>
      </c>
      <c r="K948" s="66">
        <f>IF(ISBLANK($B948),0,VLOOKUP($B948,Listen!$A$2:$C$44,3,FALSE))</f>
        <v>0</v>
      </c>
      <c r="L948" s="54">
        <f t="shared" si="1118"/>
        <v>0</v>
      </c>
      <c r="M948" s="54">
        <f t="shared" si="1136"/>
        <v>0</v>
      </c>
      <c r="N948" s="54">
        <f t="shared" si="1137"/>
        <v>0</v>
      </c>
      <c r="O948" s="54">
        <f t="shared" ref="O948" si="1170">N948</f>
        <v>0</v>
      </c>
      <c r="P948" s="54">
        <f t="shared" si="1155"/>
        <v>0</v>
      </c>
      <c r="Q948" s="54">
        <f t="shared" si="1120"/>
        <v>0</v>
      </c>
      <c r="R948" s="54">
        <f t="shared" si="1121"/>
        <v>0</v>
      </c>
      <c r="S948" s="65">
        <f t="shared" si="1153"/>
        <v>0</v>
      </c>
      <c r="T948" s="65">
        <f>IF(C948=A_Stammdaten!$B$9,$I948-D_SAV!$U948,HLOOKUP(A_Stammdaten!$B$9-1,$V$4:$AB$2004,ROW(C948)-3,FALSE)-$U948)</f>
        <v>0</v>
      </c>
      <c r="U948" s="65">
        <f>HLOOKUP(A_Stammdaten!$B$9,$V$4:$AB$2004,ROW(C948)-3,FALSE)</f>
        <v>0</v>
      </c>
      <c r="V948" s="65">
        <f t="shared" si="1109"/>
        <v>0</v>
      </c>
      <c r="W948" s="65">
        <f t="shared" si="1110"/>
        <v>0</v>
      </c>
      <c r="X948" s="65">
        <f t="shared" si="1111"/>
        <v>0</v>
      </c>
      <c r="Y948" s="65">
        <f t="shared" si="1112"/>
        <v>0</v>
      </c>
      <c r="Z948" s="65">
        <f t="shared" si="1113"/>
        <v>0</v>
      </c>
      <c r="AA948" s="65">
        <f t="shared" si="1114"/>
        <v>0</v>
      </c>
      <c r="AB948" s="65">
        <f t="shared" si="1115"/>
        <v>0</v>
      </c>
    </row>
    <row r="949" spans="1:28" x14ac:dyDescent="0.25">
      <c r="A949" s="61"/>
      <c r="B949" s="49"/>
      <c r="C949" s="53"/>
      <c r="D949" s="51"/>
      <c r="E949" s="51"/>
      <c r="F949" s="51"/>
      <c r="G949" s="67">
        <f t="shared" si="1116"/>
        <v>0</v>
      </c>
      <c r="H949" s="49"/>
      <c r="I949" s="67">
        <f t="shared" si="1117"/>
        <v>0</v>
      </c>
      <c r="J949" s="66">
        <f>IF(ISBLANK($B949),0,VLOOKUP($B949,Listen!$A$2:$C$44,2,FALSE))</f>
        <v>0</v>
      </c>
      <c r="K949" s="66">
        <f>IF(ISBLANK($B949),0,VLOOKUP($B949,Listen!$A$2:$C$44,3,FALSE))</f>
        <v>0</v>
      </c>
      <c r="L949" s="54">
        <f t="shared" si="1118"/>
        <v>0</v>
      </c>
      <c r="M949" s="54">
        <f t="shared" si="1136"/>
        <v>0</v>
      </c>
      <c r="N949" s="54">
        <f t="shared" si="1137"/>
        <v>0</v>
      </c>
      <c r="O949" s="54">
        <f t="shared" ref="O949:P964" si="1171">N949</f>
        <v>0</v>
      </c>
      <c r="P949" s="54">
        <f t="shared" si="1171"/>
        <v>0</v>
      </c>
      <c r="Q949" s="54">
        <f t="shared" si="1120"/>
        <v>0</v>
      </c>
      <c r="R949" s="54">
        <f t="shared" si="1121"/>
        <v>0</v>
      </c>
      <c r="S949" s="65">
        <f t="shared" si="1153"/>
        <v>0</v>
      </c>
      <c r="T949" s="65">
        <f>IF(C949=A_Stammdaten!$B$9,$I949-D_SAV!$U949,HLOOKUP(A_Stammdaten!$B$9-1,$V$4:$AB$2004,ROW(C949)-3,FALSE)-$U949)</f>
        <v>0</v>
      </c>
      <c r="U949" s="65">
        <f>HLOOKUP(A_Stammdaten!$B$9,$V$4:$AB$2004,ROW(C949)-3,FALSE)</f>
        <v>0</v>
      </c>
      <c r="V949" s="65">
        <f t="shared" si="1109"/>
        <v>0</v>
      </c>
      <c r="W949" s="65">
        <f t="shared" si="1110"/>
        <v>0</v>
      </c>
      <c r="X949" s="65">
        <f t="shared" si="1111"/>
        <v>0</v>
      </c>
      <c r="Y949" s="65">
        <f t="shared" si="1112"/>
        <v>0</v>
      </c>
      <c r="Z949" s="65">
        <f t="shared" si="1113"/>
        <v>0</v>
      </c>
      <c r="AA949" s="65">
        <f t="shared" si="1114"/>
        <v>0</v>
      </c>
      <c r="AB949" s="65">
        <f t="shared" si="1115"/>
        <v>0</v>
      </c>
    </row>
    <row r="950" spans="1:28" x14ac:dyDescent="0.25">
      <c r="A950" s="61"/>
      <c r="B950" s="49"/>
      <c r="C950" s="53"/>
      <c r="D950" s="51"/>
      <c r="E950" s="51"/>
      <c r="F950" s="51"/>
      <c r="G950" s="67">
        <f t="shared" si="1116"/>
        <v>0</v>
      </c>
      <c r="H950" s="49"/>
      <c r="I950" s="67">
        <f t="shared" si="1117"/>
        <v>0</v>
      </c>
      <c r="J950" s="66">
        <f>IF(ISBLANK($B950),0,VLOOKUP($B950,Listen!$A$2:$C$44,2,FALSE))</f>
        <v>0</v>
      </c>
      <c r="K950" s="66">
        <f>IF(ISBLANK($B950),0,VLOOKUP($B950,Listen!$A$2:$C$44,3,FALSE))</f>
        <v>0</v>
      </c>
      <c r="L950" s="54">
        <f t="shared" si="1118"/>
        <v>0</v>
      </c>
      <c r="M950" s="54">
        <f t="shared" si="1136"/>
        <v>0</v>
      </c>
      <c r="N950" s="54">
        <f t="shared" si="1137"/>
        <v>0</v>
      </c>
      <c r="O950" s="54">
        <f t="shared" ref="O950" si="1172">N950</f>
        <v>0</v>
      </c>
      <c r="P950" s="54">
        <f t="shared" si="1171"/>
        <v>0</v>
      </c>
      <c r="Q950" s="54">
        <f t="shared" si="1120"/>
        <v>0</v>
      </c>
      <c r="R950" s="54">
        <f t="shared" si="1121"/>
        <v>0</v>
      </c>
      <c r="S950" s="65">
        <f t="shared" si="1153"/>
        <v>0</v>
      </c>
      <c r="T950" s="65">
        <f>IF(C950=A_Stammdaten!$B$9,$I950-D_SAV!$U950,HLOOKUP(A_Stammdaten!$B$9-1,$V$4:$AB$2004,ROW(C950)-3,FALSE)-$U950)</f>
        <v>0</v>
      </c>
      <c r="U950" s="65">
        <f>HLOOKUP(A_Stammdaten!$B$9,$V$4:$AB$2004,ROW(C950)-3,FALSE)</f>
        <v>0</v>
      </c>
      <c r="V950" s="65">
        <f t="shared" si="1109"/>
        <v>0</v>
      </c>
      <c r="W950" s="65">
        <f t="shared" si="1110"/>
        <v>0</v>
      </c>
      <c r="X950" s="65">
        <f t="shared" si="1111"/>
        <v>0</v>
      </c>
      <c r="Y950" s="65">
        <f t="shared" si="1112"/>
        <v>0</v>
      </c>
      <c r="Z950" s="65">
        <f t="shared" si="1113"/>
        <v>0</v>
      </c>
      <c r="AA950" s="65">
        <f t="shared" si="1114"/>
        <v>0</v>
      </c>
      <c r="AB950" s="65">
        <f t="shared" si="1115"/>
        <v>0</v>
      </c>
    </row>
    <row r="951" spans="1:28" x14ac:dyDescent="0.25">
      <c r="A951" s="61"/>
      <c r="B951" s="49"/>
      <c r="C951" s="53"/>
      <c r="D951" s="51"/>
      <c r="E951" s="51"/>
      <c r="F951" s="51"/>
      <c r="G951" s="67">
        <f t="shared" si="1116"/>
        <v>0</v>
      </c>
      <c r="H951" s="49"/>
      <c r="I951" s="67">
        <f t="shared" si="1117"/>
        <v>0</v>
      </c>
      <c r="J951" s="66">
        <f>IF(ISBLANK($B951),0,VLOOKUP($B951,Listen!$A$2:$C$44,2,FALSE))</f>
        <v>0</v>
      </c>
      <c r="K951" s="66">
        <f>IF(ISBLANK($B951),0,VLOOKUP($B951,Listen!$A$2:$C$44,3,FALSE))</f>
        <v>0</v>
      </c>
      <c r="L951" s="54">
        <f t="shared" si="1118"/>
        <v>0</v>
      </c>
      <c r="M951" s="54">
        <f t="shared" si="1136"/>
        <v>0</v>
      </c>
      <c r="N951" s="54">
        <f t="shared" si="1137"/>
        <v>0</v>
      </c>
      <c r="O951" s="54">
        <f t="shared" ref="O951" si="1173">N951</f>
        <v>0</v>
      </c>
      <c r="P951" s="54">
        <f t="shared" si="1171"/>
        <v>0</v>
      </c>
      <c r="Q951" s="54">
        <f t="shared" si="1120"/>
        <v>0</v>
      </c>
      <c r="R951" s="54">
        <f t="shared" si="1121"/>
        <v>0</v>
      </c>
      <c r="S951" s="65">
        <f t="shared" si="1153"/>
        <v>0</v>
      </c>
      <c r="T951" s="65">
        <f>IF(C951=A_Stammdaten!$B$9,$I951-D_SAV!$U951,HLOOKUP(A_Stammdaten!$B$9-1,$V$4:$AB$2004,ROW(C951)-3,FALSE)-$U951)</f>
        <v>0</v>
      </c>
      <c r="U951" s="65">
        <f>HLOOKUP(A_Stammdaten!$B$9,$V$4:$AB$2004,ROW(C951)-3,FALSE)</f>
        <v>0</v>
      </c>
      <c r="V951" s="65">
        <f t="shared" si="1109"/>
        <v>0</v>
      </c>
      <c r="W951" s="65">
        <f t="shared" si="1110"/>
        <v>0</v>
      </c>
      <c r="X951" s="65">
        <f t="shared" si="1111"/>
        <v>0</v>
      </c>
      <c r="Y951" s="65">
        <f t="shared" si="1112"/>
        <v>0</v>
      </c>
      <c r="Z951" s="65">
        <f t="shared" si="1113"/>
        <v>0</v>
      </c>
      <c r="AA951" s="65">
        <f t="shared" si="1114"/>
        <v>0</v>
      </c>
      <c r="AB951" s="65">
        <f t="shared" si="1115"/>
        <v>0</v>
      </c>
    </row>
    <row r="952" spans="1:28" x14ac:dyDescent="0.25">
      <c r="A952" s="61"/>
      <c r="B952" s="49"/>
      <c r="C952" s="53"/>
      <c r="D952" s="51"/>
      <c r="E952" s="51"/>
      <c r="F952" s="51"/>
      <c r="G952" s="67">
        <f t="shared" si="1116"/>
        <v>0</v>
      </c>
      <c r="H952" s="49"/>
      <c r="I952" s="67">
        <f t="shared" si="1117"/>
        <v>0</v>
      </c>
      <c r="J952" s="66">
        <f>IF(ISBLANK($B952),0,VLOOKUP($B952,Listen!$A$2:$C$44,2,FALSE))</f>
        <v>0</v>
      </c>
      <c r="K952" s="66">
        <f>IF(ISBLANK($B952),0,VLOOKUP($B952,Listen!$A$2:$C$44,3,FALSE))</f>
        <v>0</v>
      </c>
      <c r="L952" s="54">
        <f t="shared" si="1118"/>
        <v>0</v>
      </c>
      <c r="M952" s="54">
        <f t="shared" si="1136"/>
        <v>0</v>
      </c>
      <c r="N952" s="54">
        <f t="shared" si="1137"/>
        <v>0</v>
      </c>
      <c r="O952" s="54">
        <f t="shared" ref="O952" si="1174">N952</f>
        <v>0</v>
      </c>
      <c r="P952" s="54">
        <f t="shared" si="1171"/>
        <v>0</v>
      </c>
      <c r="Q952" s="54">
        <f t="shared" si="1120"/>
        <v>0</v>
      </c>
      <c r="R952" s="54">
        <f t="shared" si="1121"/>
        <v>0</v>
      </c>
      <c r="S952" s="65">
        <f t="shared" si="1153"/>
        <v>0</v>
      </c>
      <c r="T952" s="65">
        <f>IF(C952=A_Stammdaten!$B$9,$I952-D_SAV!$U952,HLOOKUP(A_Stammdaten!$B$9-1,$V$4:$AB$2004,ROW(C952)-3,FALSE)-$U952)</f>
        <v>0</v>
      </c>
      <c r="U952" s="65">
        <f>HLOOKUP(A_Stammdaten!$B$9,$V$4:$AB$2004,ROW(C952)-3,FALSE)</f>
        <v>0</v>
      </c>
      <c r="V952" s="65">
        <f t="shared" si="1109"/>
        <v>0</v>
      </c>
      <c r="W952" s="65">
        <f t="shared" si="1110"/>
        <v>0</v>
      </c>
      <c r="X952" s="65">
        <f t="shared" si="1111"/>
        <v>0</v>
      </c>
      <c r="Y952" s="65">
        <f t="shared" si="1112"/>
        <v>0</v>
      </c>
      <c r="Z952" s="65">
        <f t="shared" si="1113"/>
        <v>0</v>
      </c>
      <c r="AA952" s="65">
        <f t="shared" si="1114"/>
        <v>0</v>
      </c>
      <c r="AB952" s="65">
        <f t="shared" si="1115"/>
        <v>0</v>
      </c>
    </row>
    <row r="953" spans="1:28" x14ac:dyDescent="0.25">
      <c r="A953" s="61"/>
      <c r="B953" s="49"/>
      <c r="C953" s="53"/>
      <c r="D953" s="51"/>
      <c r="E953" s="51"/>
      <c r="F953" s="51"/>
      <c r="G953" s="67">
        <f t="shared" si="1116"/>
        <v>0</v>
      </c>
      <c r="H953" s="49"/>
      <c r="I953" s="67">
        <f t="shared" si="1117"/>
        <v>0</v>
      </c>
      <c r="J953" s="66">
        <f>IF(ISBLANK($B953),0,VLOOKUP($B953,Listen!$A$2:$C$44,2,FALSE))</f>
        <v>0</v>
      </c>
      <c r="K953" s="66">
        <f>IF(ISBLANK($B953),0,VLOOKUP($B953,Listen!$A$2:$C$44,3,FALSE))</f>
        <v>0</v>
      </c>
      <c r="L953" s="54">
        <f t="shared" si="1118"/>
        <v>0</v>
      </c>
      <c r="M953" s="54">
        <f t="shared" si="1136"/>
        <v>0</v>
      </c>
      <c r="N953" s="54">
        <f t="shared" si="1137"/>
        <v>0</v>
      </c>
      <c r="O953" s="54">
        <f t="shared" ref="O953" si="1175">N953</f>
        <v>0</v>
      </c>
      <c r="P953" s="54">
        <f t="shared" si="1171"/>
        <v>0</v>
      </c>
      <c r="Q953" s="54">
        <f t="shared" si="1120"/>
        <v>0</v>
      </c>
      <c r="R953" s="54">
        <f t="shared" si="1121"/>
        <v>0</v>
      </c>
      <c r="S953" s="65">
        <f t="shared" si="1153"/>
        <v>0</v>
      </c>
      <c r="T953" s="65">
        <f>IF(C953=A_Stammdaten!$B$9,$I953-D_SAV!$U953,HLOOKUP(A_Stammdaten!$B$9-1,$V$4:$AB$2004,ROW(C953)-3,FALSE)-$U953)</f>
        <v>0</v>
      </c>
      <c r="U953" s="65">
        <f>HLOOKUP(A_Stammdaten!$B$9,$V$4:$AB$2004,ROW(C953)-3,FALSE)</f>
        <v>0</v>
      </c>
      <c r="V953" s="65">
        <f t="shared" si="1109"/>
        <v>0</v>
      </c>
      <c r="W953" s="65">
        <f t="shared" si="1110"/>
        <v>0</v>
      </c>
      <c r="X953" s="65">
        <f t="shared" si="1111"/>
        <v>0</v>
      </c>
      <c r="Y953" s="65">
        <f t="shared" si="1112"/>
        <v>0</v>
      </c>
      <c r="Z953" s="65">
        <f t="shared" si="1113"/>
        <v>0</v>
      </c>
      <c r="AA953" s="65">
        <f t="shared" si="1114"/>
        <v>0</v>
      </c>
      <c r="AB953" s="65">
        <f t="shared" si="1115"/>
        <v>0</v>
      </c>
    </row>
    <row r="954" spans="1:28" x14ac:dyDescent="0.25">
      <c r="A954" s="61"/>
      <c r="B954" s="49"/>
      <c r="C954" s="53"/>
      <c r="D954" s="51"/>
      <c r="E954" s="51"/>
      <c r="F954" s="51"/>
      <c r="G954" s="67">
        <f t="shared" si="1116"/>
        <v>0</v>
      </c>
      <c r="H954" s="49"/>
      <c r="I954" s="67">
        <f t="shared" si="1117"/>
        <v>0</v>
      </c>
      <c r="J954" s="66">
        <f>IF(ISBLANK($B954),0,VLOOKUP($B954,Listen!$A$2:$C$44,2,FALSE))</f>
        <v>0</v>
      </c>
      <c r="K954" s="66">
        <f>IF(ISBLANK($B954),0,VLOOKUP($B954,Listen!$A$2:$C$44,3,FALSE))</f>
        <v>0</v>
      </c>
      <c r="L954" s="54">
        <f t="shared" si="1118"/>
        <v>0</v>
      </c>
      <c r="M954" s="54">
        <f t="shared" si="1136"/>
        <v>0</v>
      </c>
      <c r="N954" s="54">
        <f t="shared" si="1137"/>
        <v>0</v>
      </c>
      <c r="O954" s="54">
        <f t="shared" ref="O954" si="1176">N954</f>
        <v>0</v>
      </c>
      <c r="P954" s="54">
        <f t="shared" si="1171"/>
        <v>0</v>
      </c>
      <c r="Q954" s="54">
        <f t="shared" si="1120"/>
        <v>0</v>
      </c>
      <c r="R954" s="54">
        <f t="shared" si="1121"/>
        <v>0</v>
      </c>
      <c r="S954" s="65">
        <f t="shared" si="1153"/>
        <v>0</v>
      </c>
      <c r="T954" s="65">
        <f>IF(C954=A_Stammdaten!$B$9,$I954-D_SAV!$U954,HLOOKUP(A_Stammdaten!$B$9-1,$V$4:$AB$2004,ROW(C954)-3,FALSE)-$U954)</f>
        <v>0</v>
      </c>
      <c r="U954" s="65">
        <f>HLOOKUP(A_Stammdaten!$B$9,$V$4:$AB$2004,ROW(C954)-3,FALSE)</f>
        <v>0</v>
      </c>
      <c r="V954" s="65">
        <f t="shared" si="1109"/>
        <v>0</v>
      </c>
      <c r="W954" s="65">
        <f t="shared" si="1110"/>
        <v>0</v>
      </c>
      <c r="X954" s="65">
        <f t="shared" si="1111"/>
        <v>0</v>
      </c>
      <c r="Y954" s="65">
        <f t="shared" si="1112"/>
        <v>0</v>
      </c>
      <c r="Z954" s="65">
        <f t="shared" si="1113"/>
        <v>0</v>
      </c>
      <c r="AA954" s="65">
        <f t="shared" si="1114"/>
        <v>0</v>
      </c>
      <c r="AB954" s="65">
        <f t="shared" si="1115"/>
        <v>0</v>
      </c>
    </row>
    <row r="955" spans="1:28" x14ac:dyDescent="0.25">
      <c r="A955" s="61"/>
      <c r="B955" s="49"/>
      <c r="C955" s="53"/>
      <c r="D955" s="51"/>
      <c r="E955" s="51"/>
      <c r="F955" s="51"/>
      <c r="G955" s="67">
        <f t="shared" si="1116"/>
        <v>0</v>
      </c>
      <c r="H955" s="49"/>
      <c r="I955" s="67">
        <f t="shared" si="1117"/>
        <v>0</v>
      </c>
      <c r="J955" s="66">
        <f>IF(ISBLANK($B955),0,VLOOKUP($B955,Listen!$A$2:$C$44,2,FALSE))</f>
        <v>0</v>
      </c>
      <c r="K955" s="66">
        <f>IF(ISBLANK($B955),0,VLOOKUP($B955,Listen!$A$2:$C$44,3,FALSE))</f>
        <v>0</v>
      </c>
      <c r="L955" s="54">
        <f t="shared" si="1118"/>
        <v>0</v>
      </c>
      <c r="M955" s="54">
        <f t="shared" si="1136"/>
        <v>0</v>
      </c>
      <c r="N955" s="54">
        <f t="shared" si="1137"/>
        <v>0</v>
      </c>
      <c r="O955" s="54">
        <f t="shared" ref="O955" si="1177">N955</f>
        <v>0</v>
      </c>
      <c r="P955" s="54">
        <f t="shared" si="1171"/>
        <v>0</v>
      </c>
      <c r="Q955" s="54">
        <f t="shared" si="1120"/>
        <v>0</v>
      </c>
      <c r="R955" s="54">
        <f t="shared" si="1121"/>
        <v>0</v>
      </c>
      <c r="S955" s="65">
        <f t="shared" si="1153"/>
        <v>0</v>
      </c>
      <c r="T955" s="65">
        <f>IF(C955=A_Stammdaten!$B$9,$I955-D_SAV!$U955,HLOOKUP(A_Stammdaten!$B$9-1,$V$4:$AB$2004,ROW(C955)-3,FALSE)-$U955)</f>
        <v>0</v>
      </c>
      <c r="U955" s="65">
        <f>HLOOKUP(A_Stammdaten!$B$9,$V$4:$AB$2004,ROW(C955)-3,FALSE)</f>
        <v>0</v>
      </c>
      <c r="V955" s="65">
        <f t="shared" si="1109"/>
        <v>0</v>
      </c>
      <c r="W955" s="65">
        <f t="shared" si="1110"/>
        <v>0</v>
      </c>
      <c r="X955" s="65">
        <f t="shared" si="1111"/>
        <v>0</v>
      </c>
      <c r="Y955" s="65">
        <f t="shared" si="1112"/>
        <v>0</v>
      </c>
      <c r="Z955" s="65">
        <f t="shared" si="1113"/>
        <v>0</v>
      </c>
      <c r="AA955" s="65">
        <f t="shared" si="1114"/>
        <v>0</v>
      </c>
      <c r="AB955" s="65">
        <f t="shared" si="1115"/>
        <v>0</v>
      </c>
    </row>
    <row r="956" spans="1:28" x14ac:dyDescent="0.25">
      <c r="A956" s="61"/>
      <c r="B956" s="49"/>
      <c r="C956" s="53"/>
      <c r="D956" s="51"/>
      <c r="E956" s="51"/>
      <c r="F956" s="51"/>
      <c r="G956" s="67">
        <f t="shared" si="1116"/>
        <v>0</v>
      </c>
      <c r="H956" s="49"/>
      <c r="I956" s="67">
        <f t="shared" si="1117"/>
        <v>0</v>
      </c>
      <c r="J956" s="66">
        <f>IF(ISBLANK($B956),0,VLOOKUP($B956,Listen!$A$2:$C$44,2,FALSE))</f>
        <v>0</v>
      </c>
      <c r="K956" s="66">
        <f>IF(ISBLANK($B956),0,VLOOKUP($B956,Listen!$A$2:$C$44,3,FALSE))</f>
        <v>0</v>
      </c>
      <c r="L956" s="54">
        <f t="shared" si="1118"/>
        <v>0</v>
      </c>
      <c r="M956" s="54">
        <f t="shared" si="1136"/>
        <v>0</v>
      </c>
      <c r="N956" s="54">
        <f t="shared" si="1137"/>
        <v>0</v>
      </c>
      <c r="O956" s="54">
        <f t="shared" ref="O956" si="1178">N956</f>
        <v>0</v>
      </c>
      <c r="P956" s="54">
        <f t="shared" si="1171"/>
        <v>0</v>
      </c>
      <c r="Q956" s="54">
        <f t="shared" si="1120"/>
        <v>0</v>
      </c>
      <c r="R956" s="54">
        <f t="shared" si="1121"/>
        <v>0</v>
      </c>
      <c r="S956" s="65">
        <f t="shared" si="1153"/>
        <v>0</v>
      </c>
      <c r="T956" s="65">
        <f>IF(C956=A_Stammdaten!$B$9,$I956-D_SAV!$U956,HLOOKUP(A_Stammdaten!$B$9-1,$V$4:$AB$2004,ROW(C956)-3,FALSE)-$U956)</f>
        <v>0</v>
      </c>
      <c r="U956" s="65">
        <f>HLOOKUP(A_Stammdaten!$B$9,$V$4:$AB$2004,ROW(C956)-3,FALSE)</f>
        <v>0</v>
      </c>
      <c r="V956" s="65">
        <f t="shared" si="1109"/>
        <v>0</v>
      </c>
      <c r="W956" s="65">
        <f t="shared" si="1110"/>
        <v>0</v>
      </c>
      <c r="X956" s="65">
        <f t="shared" si="1111"/>
        <v>0</v>
      </c>
      <c r="Y956" s="65">
        <f t="shared" si="1112"/>
        <v>0</v>
      </c>
      <c r="Z956" s="65">
        <f t="shared" si="1113"/>
        <v>0</v>
      </c>
      <c r="AA956" s="65">
        <f t="shared" si="1114"/>
        <v>0</v>
      </c>
      <c r="AB956" s="65">
        <f t="shared" si="1115"/>
        <v>0</v>
      </c>
    </row>
    <row r="957" spans="1:28" x14ac:dyDescent="0.25">
      <c r="A957" s="61"/>
      <c r="B957" s="49"/>
      <c r="C957" s="53"/>
      <c r="D957" s="51"/>
      <c r="E957" s="51"/>
      <c r="F957" s="51"/>
      <c r="G957" s="67">
        <f t="shared" si="1116"/>
        <v>0</v>
      </c>
      <c r="H957" s="49"/>
      <c r="I957" s="67">
        <f t="shared" si="1117"/>
        <v>0</v>
      </c>
      <c r="J957" s="66">
        <f>IF(ISBLANK($B957),0,VLOOKUP($B957,Listen!$A$2:$C$44,2,FALSE))</f>
        <v>0</v>
      </c>
      <c r="K957" s="66">
        <f>IF(ISBLANK($B957),0,VLOOKUP($B957,Listen!$A$2:$C$44,3,FALSE))</f>
        <v>0</v>
      </c>
      <c r="L957" s="54">
        <f t="shared" si="1118"/>
        <v>0</v>
      </c>
      <c r="M957" s="54">
        <f t="shared" si="1136"/>
        <v>0</v>
      </c>
      <c r="N957" s="54">
        <f t="shared" si="1137"/>
        <v>0</v>
      </c>
      <c r="O957" s="54">
        <f t="shared" ref="O957" si="1179">N957</f>
        <v>0</v>
      </c>
      <c r="P957" s="54">
        <f t="shared" si="1171"/>
        <v>0</v>
      </c>
      <c r="Q957" s="54">
        <f t="shared" si="1120"/>
        <v>0</v>
      </c>
      <c r="R957" s="54">
        <f t="shared" si="1121"/>
        <v>0</v>
      </c>
      <c r="S957" s="65">
        <f t="shared" si="1153"/>
        <v>0</v>
      </c>
      <c r="T957" s="65">
        <f>IF(C957=A_Stammdaten!$B$9,$I957-D_SAV!$U957,HLOOKUP(A_Stammdaten!$B$9-1,$V$4:$AB$2004,ROW(C957)-3,FALSE)-$U957)</f>
        <v>0</v>
      </c>
      <c r="U957" s="65">
        <f>HLOOKUP(A_Stammdaten!$B$9,$V$4:$AB$2004,ROW(C957)-3,FALSE)</f>
        <v>0</v>
      </c>
      <c r="V957" s="65">
        <f t="shared" si="1109"/>
        <v>0</v>
      </c>
      <c r="W957" s="65">
        <f t="shared" si="1110"/>
        <v>0</v>
      </c>
      <c r="X957" s="65">
        <f t="shared" si="1111"/>
        <v>0</v>
      </c>
      <c r="Y957" s="65">
        <f t="shared" si="1112"/>
        <v>0</v>
      </c>
      <c r="Z957" s="65">
        <f t="shared" si="1113"/>
        <v>0</v>
      </c>
      <c r="AA957" s="65">
        <f t="shared" si="1114"/>
        <v>0</v>
      </c>
      <c r="AB957" s="65">
        <f t="shared" si="1115"/>
        <v>0</v>
      </c>
    </row>
    <row r="958" spans="1:28" x14ac:dyDescent="0.25">
      <c r="A958" s="61"/>
      <c r="B958" s="49"/>
      <c r="C958" s="53"/>
      <c r="D958" s="51"/>
      <c r="E958" s="51"/>
      <c r="F958" s="51"/>
      <c r="G958" s="67">
        <f t="shared" si="1116"/>
        <v>0</v>
      </c>
      <c r="H958" s="49"/>
      <c r="I958" s="67">
        <f t="shared" si="1117"/>
        <v>0</v>
      </c>
      <c r="J958" s="66">
        <f>IF(ISBLANK($B958),0,VLOOKUP($B958,Listen!$A$2:$C$44,2,FALSE))</f>
        <v>0</v>
      </c>
      <c r="K958" s="66">
        <f>IF(ISBLANK($B958),0,VLOOKUP($B958,Listen!$A$2:$C$44,3,FALSE))</f>
        <v>0</v>
      </c>
      <c r="L958" s="54">
        <f t="shared" si="1118"/>
        <v>0</v>
      </c>
      <c r="M958" s="54">
        <f t="shared" si="1136"/>
        <v>0</v>
      </c>
      <c r="N958" s="54">
        <f t="shared" si="1137"/>
        <v>0</v>
      </c>
      <c r="O958" s="54">
        <f t="shared" ref="O958" si="1180">N958</f>
        <v>0</v>
      </c>
      <c r="P958" s="54">
        <f t="shared" si="1171"/>
        <v>0</v>
      </c>
      <c r="Q958" s="54">
        <f t="shared" si="1120"/>
        <v>0</v>
      </c>
      <c r="R958" s="54">
        <f t="shared" si="1121"/>
        <v>0</v>
      </c>
      <c r="S958" s="65">
        <f t="shared" si="1153"/>
        <v>0</v>
      </c>
      <c r="T958" s="65">
        <f>IF(C958=A_Stammdaten!$B$9,$I958-D_SAV!$U958,HLOOKUP(A_Stammdaten!$B$9-1,$V$4:$AB$2004,ROW(C958)-3,FALSE)-$U958)</f>
        <v>0</v>
      </c>
      <c r="U958" s="65">
        <f>HLOOKUP(A_Stammdaten!$B$9,$V$4:$AB$2004,ROW(C958)-3,FALSE)</f>
        <v>0</v>
      </c>
      <c r="V958" s="65">
        <f t="shared" si="1109"/>
        <v>0</v>
      </c>
      <c r="W958" s="65">
        <f t="shared" si="1110"/>
        <v>0</v>
      </c>
      <c r="X958" s="65">
        <f t="shared" si="1111"/>
        <v>0</v>
      </c>
      <c r="Y958" s="65">
        <f t="shared" si="1112"/>
        <v>0</v>
      </c>
      <c r="Z958" s="65">
        <f t="shared" si="1113"/>
        <v>0</v>
      </c>
      <c r="AA958" s="65">
        <f t="shared" si="1114"/>
        <v>0</v>
      </c>
      <c r="AB958" s="65">
        <f t="shared" si="1115"/>
        <v>0</v>
      </c>
    </row>
    <row r="959" spans="1:28" x14ac:dyDescent="0.25">
      <c r="A959" s="61"/>
      <c r="B959" s="49"/>
      <c r="C959" s="53"/>
      <c r="D959" s="51"/>
      <c r="E959" s="51"/>
      <c r="F959" s="51"/>
      <c r="G959" s="67">
        <f t="shared" si="1116"/>
        <v>0</v>
      </c>
      <c r="H959" s="49"/>
      <c r="I959" s="67">
        <f t="shared" si="1117"/>
        <v>0</v>
      </c>
      <c r="J959" s="66">
        <f>IF(ISBLANK($B959),0,VLOOKUP($B959,Listen!$A$2:$C$44,2,FALSE))</f>
        <v>0</v>
      </c>
      <c r="K959" s="66">
        <f>IF(ISBLANK($B959),0,VLOOKUP($B959,Listen!$A$2:$C$44,3,FALSE))</f>
        <v>0</v>
      </c>
      <c r="L959" s="54">
        <f t="shared" si="1118"/>
        <v>0</v>
      </c>
      <c r="M959" s="54">
        <f t="shared" si="1136"/>
        <v>0</v>
      </c>
      <c r="N959" s="54">
        <f t="shared" si="1137"/>
        <v>0</v>
      </c>
      <c r="O959" s="54">
        <f t="shared" ref="O959" si="1181">N959</f>
        <v>0</v>
      </c>
      <c r="P959" s="54">
        <f t="shared" si="1171"/>
        <v>0</v>
      </c>
      <c r="Q959" s="54">
        <f t="shared" si="1120"/>
        <v>0</v>
      </c>
      <c r="R959" s="54">
        <f t="shared" si="1121"/>
        <v>0</v>
      </c>
      <c r="S959" s="65">
        <f t="shared" si="1153"/>
        <v>0</v>
      </c>
      <c r="T959" s="65">
        <f>IF(C959=A_Stammdaten!$B$9,$I959-D_SAV!$U959,HLOOKUP(A_Stammdaten!$B$9-1,$V$4:$AB$2004,ROW(C959)-3,FALSE)-$U959)</f>
        <v>0</v>
      </c>
      <c r="U959" s="65">
        <f>HLOOKUP(A_Stammdaten!$B$9,$V$4:$AB$2004,ROW(C959)-3,FALSE)</f>
        <v>0</v>
      </c>
      <c r="V959" s="65">
        <f t="shared" si="1109"/>
        <v>0</v>
      </c>
      <c r="W959" s="65">
        <f t="shared" si="1110"/>
        <v>0</v>
      </c>
      <c r="X959" s="65">
        <f t="shared" si="1111"/>
        <v>0</v>
      </c>
      <c r="Y959" s="65">
        <f t="shared" si="1112"/>
        <v>0</v>
      </c>
      <c r="Z959" s="65">
        <f t="shared" si="1113"/>
        <v>0</v>
      </c>
      <c r="AA959" s="65">
        <f t="shared" si="1114"/>
        <v>0</v>
      </c>
      <c r="AB959" s="65">
        <f t="shared" si="1115"/>
        <v>0</v>
      </c>
    </row>
    <row r="960" spans="1:28" x14ac:dyDescent="0.25">
      <c r="A960" s="61"/>
      <c r="B960" s="49"/>
      <c r="C960" s="53"/>
      <c r="D960" s="51"/>
      <c r="E960" s="51"/>
      <c r="F960" s="51"/>
      <c r="G960" s="67">
        <f t="shared" si="1116"/>
        <v>0</v>
      </c>
      <c r="H960" s="49"/>
      <c r="I960" s="67">
        <f t="shared" si="1117"/>
        <v>0</v>
      </c>
      <c r="J960" s="66">
        <f>IF(ISBLANK($B960),0,VLOOKUP($B960,Listen!$A$2:$C$44,2,FALSE))</f>
        <v>0</v>
      </c>
      <c r="K960" s="66">
        <f>IF(ISBLANK($B960),0,VLOOKUP($B960,Listen!$A$2:$C$44,3,FALSE))</f>
        <v>0</v>
      </c>
      <c r="L960" s="54">
        <f t="shared" si="1118"/>
        <v>0</v>
      </c>
      <c r="M960" s="54">
        <f t="shared" si="1136"/>
        <v>0</v>
      </c>
      <c r="N960" s="54">
        <f t="shared" si="1137"/>
        <v>0</v>
      </c>
      <c r="O960" s="54">
        <f t="shared" ref="O960" si="1182">N960</f>
        <v>0</v>
      </c>
      <c r="P960" s="54">
        <f t="shared" si="1171"/>
        <v>0</v>
      </c>
      <c r="Q960" s="54">
        <f t="shared" si="1120"/>
        <v>0</v>
      </c>
      <c r="R960" s="54">
        <f t="shared" si="1121"/>
        <v>0</v>
      </c>
      <c r="S960" s="65">
        <f t="shared" si="1153"/>
        <v>0</v>
      </c>
      <c r="T960" s="65">
        <f>IF(C960=A_Stammdaten!$B$9,$I960-D_SAV!$U960,HLOOKUP(A_Stammdaten!$B$9-1,$V$4:$AB$2004,ROW(C960)-3,FALSE)-$U960)</f>
        <v>0</v>
      </c>
      <c r="U960" s="65">
        <f>HLOOKUP(A_Stammdaten!$B$9,$V$4:$AB$2004,ROW(C960)-3,FALSE)</f>
        <v>0</v>
      </c>
      <c r="V960" s="65">
        <f t="shared" si="1109"/>
        <v>0</v>
      </c>
      <c r="W960" s="65">
        <f t="shared" si="1110"/>
        <v>0</v>
      </c>
      <c r="X960" s="65">
        <f t="shared" si="1111"/>
        <v>0</v>
      </c>
      <c r="Y960" s="65">
        <f t="shared" si="1112"/>
        <v>0</v>
      </c>
      <c r="Z960" s="65">
        <f t="shared" si="1113"/>
        <v>0</v>
      </c>
      <c r="AA960" s="65">
        <f t="shared" si="1114"/>
        <v>0</v>
      </c>
      <c r="AB960" s="65">
        <f t="shared" si="1115"/>
        <v>0</v>
      </c>
    </row>
    <row r="961" spans="1:28" x14ac:dyDescent="0.25">
      <c r="A961" s="61"/>
      <c r="B961" s="49"/>
      <c r="C961" s="53"/>
      <c r="D961" s="51"/>
      <c r="E961" s="51"/>
      <c r="F961" s="51"/>
      <c r="G961" s="67">
        <f t="shared" si="1116"/>
        <v>0</v>
      </c>
      <c r="H961" s="49"/>
      <c r="I961" s="67">
        <f t="shared" si="1117"/>
        <v>0</v>
      </c>
      <c r="J961" s="66">
        <f>IF(ISBLANK($B961),0,VLOOKUP($B961,Listen!$A$2:$C$44,2,FALSE))</f>
        <v>0</v>
      </c>
      <c r="K961" s="66">
        <f>IF(ISBLANK($B961),0,VLOOKUP($B961,Listen!$A$2:$C$44,3,FALSE))</f>
        <v>0</v>
      </c>
      <c r="L961" s="54">
        <f t="shared" si="1118"/>
        <v>0</v>
      </c>
      <c r="M961" s="54">
        <f t="shared" si="1136"/>
        <v>0</v>
      </c>
      <c r="N961" s="54">
        <f t="shared" si="1137"/>
        <v>0</v>
      </c>
      <c r="O961" s="54">
        <f t="shared" ref="O961" si="1183">N961</f>
        <v>0</v>
      </c>
      <c r="P961" s="54">
        <f t="shared" si="1171"/>
        <v>0</v>
      </c>
      <c r="Q961" s="54">
        <f t="shared" si="1120"/>
        <v>0</v>
      </c>
      <c r="R961" s="54">
        <f t="shared" si="1121"/>
        <v>0</v>
      </c>
      <c r="S961" s="65">
        <f t="shared" si="1153"/>
        <v>0</v>
      </c>
      <c r="T961" s="65">
        <f>IF(C961=A_Stammdaten!$B$9,$I961-D_SAV!$U961,HLOOKUP(A_Stammdaten!$B$9-1,$V$4:$AB$2004,ROW(C961)-3,FALSE)-$U961)</f>
        <v>0</v>
      </c>
      <c r="U961" s="65">
        <f>HLOOKUP(A_Stammdaten!$B$9,$V$4:$AB$2004,ROW(C961)-3,FALSE)</f>
        <v>0</v>
      </c>
      <c r="V961" s="65">
        <f t="shared" si="1109"/>
        <v>0</v>
      </c>
      <c r="W961" s="65">
        <f t="shared" si="1110"/>
        <v>0</v>
      </c>
      <c r="X961" s="65">
        <f t="shared" si="1111"/>
        <v>0</v>
      </c>
      <c r="Y961" s="65">
        <f t="shared" si="1112"/>
        <v>0</v>
      </c>
      <c r="Z961" s="65">
        <f t="shared" si="1113"/>
        <v>0</v>
      </c>
      <c r="AA961" s="65">
        <f t="shared" si="1114"/>
        <v>0</v>
      </c>
      <c r="AB961" s="65">
        <f t="shared" si="1115"/>
        <v>0</v>
      </c>
    </row>
    <row r="962" spans="1:28" x14ac:dyDescent="0.25">
      <c r="A962" s="61"/>
      <c r="B962" s="49"/>
      <c r="C962" s="53"/>
      <c r="D962" s="51"/>
      <c r="E962" s="51"/>
      <c r="F962" s="51"/>
      <c r="G962" s="67">
        <f t="shared" si="1116"/>
        <v>0</v>
      </c>
      <c r="H962" s="49"/>
      <c r="I962" s="67">
        <f t="shared" si="1117"/>
        <v>0</v>
      </c>
      <c r="J962" s="66">
        <f>IF(ISBLANK($B962),0,VLOOKUP($B962,Listen!$A$2:$C$44,2,FALSE))</f>
        <v>0</v>
      </c>
      <c r="K962" s="66">
        <f>IF(ISBLANK($B962),0,VLOOKUP($B962,Listen!$A$2:$C$44,3,FALSE))</f>
        <v>0</v>
      </c>
      <c r="L962" s="54">
        <f t="shared" si="1118"/>
        <v>0</v>
      </c>
      <c r="M962" s="54">
        <f t="shared" si="1136"/>
        <v>0</v>
      </c>
      <c r="N962" s="54">
        <f t="shared" si="1137"/>
        <v>0</v>
      </c>
      <c r="O962" s="54">
        <f t="shared" ref="O962" si="1184">N962</f>
        <v>0</v>
      </c>
      <c r="P962" s="54">
        <f t="shared" si="1171"/>
        <v>0</v>
      </c>
      <c r="Q962" s="54">
        <f t="shared" si="1120"/>
        <v>0</v>
      </c>
      <c r="R962" s="54">
        <f t="shared" si="1121"/>
        <v>0</v>
      </c>
      <c r="S962" s="65">
        <f t="shared" si="1153"/>
        <v>0</v>
      </c>
      <c r="T962" s="65">
        <f>IF(C962=A_Stammdaten!$B$9,$I962-D_SAV!$U962,HLOOKUP(A_Stammdaten!$B$9-1,$V$4:$AB$2004,ROW(C962)-3,FALSE)-$U962)</f>
        <v>0</v>
      </c>
      <c r="U962" s="65">
        <f>HLOOKUP(A_Stammdaten!$B$9,$V$4:$AB$2004,ROW(C962)-3,FALSE)</f>
        <v>0</v>
      </c>
      <c r="V962" s="65">
        <f t="shared" si="1109"/>
        <v>0</v>
      </c>
      <c r="W962" s="65">
        <f t="shared" si="1110"/>
        <v>0</v>
      </c>
      <c r="X962" s="65">
        <f t="shared" si="1111"/>
        <v>0</v>
      </c>
      <c r="Y962" s="65">
        <f t="shared" si="1112"/>
        <v>0</v>
      </c>
      <c r="Z962" s="65">
        <f t="shared" si="1113"/>
        <v>0</v>
      </c>
      <c r="AA962" s="65">
        <f t="shared" si="1114"/>
        <v>0</v>
      </c>
      <c r="AB962" s="65">
        <f t="shared" si="1115"/>
        <v>0</v>
      </c>
    </row>
    <row r="963" spans="1:28" x14ac:dyDescent="0.25">
      <c r="A963" s="61"/>
      <c r="B963" s="49"/>
      <c r="C963" s="53"/>
      <c r="D963" s="51"/>
      <c r="E963" s="51"/>
      <c r="F963" s="51"/>
      <c r="G963" s="67">
        <f t="shared" si="1116"/>
        <v>0</v>
      </c>
      <c r="H963" s="49"/>
      <c r="I963" s="67">
        <f t="shared" si="1117"/>
        <v>0</v>
      </c>
      <c r="J963" s="66">
        <f>IF(ISBLANK($B963),0,VLOOKUP($B963,Listen!$A$2:$C$44,2,FALSE))</f>
        <v>0</v>
      </c>
      <c r="K963" s="66">
        <f>IF(ISBLANK($B963),0,VLOOKUP($B963,Listen!$A$2:$C$44,3,FALSE))</f>
        <v>0</v>
      </c>
      <c r="L963" s="54">
        <f t="shared" si="1118"/>
        <v>0</v>
      </c>
      <c r="M963" s="54">
        <f t="shared" si="1136"/>
        <v>0</v>
      </c>
      <c r="N963" s="54">
        <f t="shared" si="1137"/>
        <v>0</v>
      </c>
      <c r="O963" s="54">
        <f t="shared" ref="O963" si="1185">N963</f>
        <v>0</v>
      </c>
      <c r="P963" s="54">
        <f t="shared" si="1171"/>
        <v>0</v>
      </c>
      <c r="Q963" s="54">
        <f t="shared" si="1120"/>
        <v>0</v>
      </c>
      <c r="R963" s="54">
        <f t="shared" si="1121"/>
        <v>0</v>
      </c>
      <c r="S963" s="65">
        <f t="shared" si="1153"/>
        <v>0</v>
      </c>
      <c r="T963" s="65">
        <f>IF(C963=A_Stammdaten!$B$9,$I963-D_SAV!$U963,HLOOKUP(A_Stammdaten!$B$9-1,$V$4:$AB$2004,ROW(C963)-3,FALSE)-$U963)</f>
        <v>0</v>
      </c>
      <c r="U963" s="65">
        <f>HLOOKUP(A_Stammdaten!$B$9,$V$4:$AB$2004,ROW(C963)-3,FALSE)</f>
        <v>0</v>
      </c>
      <c r="V963" s="65">
        <f t="shared" si="1109"/>
        <v>0</v>
      </c>
      <c r="W963" s="65">
        <f t="shared" si="1110"/>
        <v>0</v>
      </c>
      <c r="X963" s="65">
        <f t="shared" si="1111"/>
        <v>0</v>
      </c>
      <c r="Y963" s="65">
        <f t="shared" si="1112"/>
        <v>0</v>
      </c>
      <c r="Z963" s="65">
        <f t="shared" si="1113"/>
        <v>0</v>
      </c>
      <c r="AA963" s="65">
        <f t="shared" si="1114"/>
        <v>0</v>
      </c>
      <c r="AB963" s="65">
        <f t="shared" si="1115"/>
        <v>0</v>
      </c>
    </row>
    <row r="964" spans="1:28" x14ac:dyDescent="0.25">
      <c r="A964" s="61"/>
      <c r="B964" s="49"/>
      <c r="C964" s="53"/>
      <c r="D964" s="51"/>
      <c r="E964" s="51"/>
      <c r="F964" s="51"/>
      <c r="G964" s="67">
        <f t="shared" si="1116"/>
        <v>0</v>
      </c>
      <c r="H964" s="49"/>
      <c r="I964" s="67">
        <f t="shared" si="1117"/>
        <v>0</v>
      </c>
      <c r="J964" s="66">
        <f>IF(ISBLANK($B964),0,VLOOKUP($B964,Listen!$A$2:$C$44,2,FALSE))</f>
        <v>0</v>
      </c>
      <c r="K964" s="66">
        <f>IF(ISBLANK($B964),0,VLOOKUP($B964,Listen!$A$2:$C$44,3,FALSE))</f>
        <v>0</v>
      </c>
      <c r="L964" s="54">
        <f t="shared" si="1118"/>
        <v>0</v>
      </c>
      <c r="M964" s="54">
        <f t="shared" si="1136"/>
        <v>0</v>
      </c>
      <c r="N964" s="54">
        <f t="shared" si="1137"/>
        <v>0</v>
      </c>
      <c r="O964" s="54">
        <f t="shared" ref="O964" si="1186">N964</f>
        <v>0</v>
      </c>
      <c r="P964" s="54">
        <f t="shared" si="1171"/>
        <v>0</v>
      </c>
      <c r="Q964" s="54">
        <f t="shared" si="1120"/>
        <v>0</v>
      </c>
      <c r="R964" s="54">
        <f t="shared" si="1121"/>
        <v>0</v>
      </c>
      <c r="S964" s="65">
        <f t="shared" si="1153"/>
        <v>0</v>
      </c>
      <c r="T964" s="65">
        <f>IF(C964=A_Stammdaten!$B$9,$I964-D_SAV!$U964,HLOOKUP(A_Stammdaten!$B$9-1,$V$4:$AB$2004,ROW(C964)-3,FALSE)-$U964)</f>
        <v>0</v>
      </c>
      <c r="U964" s="65">
        <f>HLOOKUP(A_Stammdaten!$B$9,$V$4:$AB$2004,ROW(C964)-3,FALSE)</f>
        <v>0</v>
      </c>
      <c r="V964" s="65">
        <f t="shared" si="1109"/>
        <v>0</v>
      </c>
      <c r="W964" s="65">
        <f t="shared" si="1110"/>
        <v>0</v>
      </c>
      <c r="X964" s="65">
        <f t="shared" si="1111"/>
        <v>0</v>
      </c>
      <c r="Y964" s="65">
        <f t="shared" si="1112"/>
        <v>0</v>
      </c>
      <c r="Z964" s="65">
        <f t="shared" si="1113"/>
        <v>0</v>
      </c>
      <c r="AA964" s="65">
        <f t="shared" si="1114"/>
        <v>0</v>
      </c>
      <c r="AB964" s="65">
        <f t="shared" si="1115"/>
        <v>0</v>
      </c>
    </row>
    <row r="965" spans="1:28" x14ac:dyDescent="0.25">
      <c r="A965" s="61"/>
      <c r="B965" s="49"/>
      <c r="C965" s="53"/>
      <c r="D965" s="51"/>
      <c r="E965" s="51"/>
      <c r="F965" s="51"/>
      <c r="G965" s="67">
        <f t="shared" si="1116"/>
        <v>0</v>
      </c>
      <c r="H965" s="49"/>
      <c r="I965" s="67">
        <f t="shared" si="1117"/>
        <v>0</v>
      </c>
      <c r="J965" s="66">
        <f>IF(ISBLANK($B965),0,VLOOKUP($B965,Listen!$A$2:$C$44,2,FALSE))</f>
        <v>0</v>
      </c>
      <c r="K965" s="66">
        <f>IF(ISBLANK($B965),0,VLOOKUP($B965,Listen!$A$2:$C$44,3,FALSE))</f>
        <v>0</v>
      </c>
      <c r="L965" s="54">
        <f t="shared" si="1118"/>
        <v>0</v>
      </c>
      <c r="M965" s="54">
        <f t="shared" si="1136"/>
        <v>0</v>
      </c>
      <c r="N965" s="54">
        <f t="shared" si="1137"/>
        <v>0</v>
      </c>
      <c r="O965" s="54">
        <f t="shared" ref="O965:P980" si="1187">N965</f>
        <v>0</v>
      </c>
      <c r="P965" s="54">
        <f t="shared" si="1187"/>
        <v>0</v>
      </c>
      <c r="Q965" s="54">
        <f t="shared" si="1120"/>
        <v>0</v>
      </c>
      <c r="R965" s="54">
        <f t="shared" si="1121"/>
        <v>0</v>
      </c>
      <c r="S965" s="65">
        <f t="shared" si="1153"/>
        <v>0</v>
      </c>
      <c r="T965" s="65">
        <f>IF(C965=A_Stammdaten!$B$9,$I965-D_SAV!$U965,HLOOKUP(A_Stammdaten!$B$9-1,$V$4:$AB$2004,ROW(C965)-3,FALSE)-$U965)</f>
        <v>0</v>
      </c>
      <c r="U965" s="65">
        <f>HLOOKUP(A_Stammdaten!$B$9,$V$4:$AB$2004,ROW(C965)-3,FALSE)</f>
        <v>0</v>
      </c>
      <c r="V965" s="65">
        <f t="shared" ref="V965:V1028" si="1188">IF(OR($C965=0,$I965=0),0,IF($C965&lt;=V$4,$I965-$I965/L965*(V$4-$C965+1),0))</f>
        <v>0</v>
      </c>
      <c r="W965" s="65">
        <f t="shared" ref="W965:W1028" si="1189">IF(OR($C965=0,$I965=0,M965-(W$4-$C965)=0),0,IF($C965&lt;W$4,V965-V965/(M965-(W$4-$C965)),IF($C965=W$4,$I965-$I965/M965,0)))</f>
        <v>0</v>
      </c>
      <c r="X965" s="65">
        <f t="shared" ref="X965:X1028" si="1190">IF(OR($C965=0,$I965=0,N965-(X$4-$C965)=0),0,IF($C965&lt;X$4,W965-W965/(N965-(X$4-$C965)),IF($C965=X$4,$I965-$I965/N965,0)))</f>
        <v>0</v>
      </c>
      <c r="Y965" s="65">
        <f t="shared" ref="Y965:Y1028" si="1191">IF(OR($C965=0,$I965=0,O965-(Y$4-$C965)=0),0,IF($C965&lt;Y$4,X965-X965/(O965-(Y$4-$C965)),IF($C965=Y$4,$I965-$I965/O965,0)))</f>
        <v>0</v>
      </c>
      <c r="Z965" s="65">
        <f t="shared" ref="Z965:Z1028" si="1192">IF(OR($C965=0,$I965=0,P965-(Z$4-$C965)=0),0,IF($C965&lt;Z$4,Y965-Y965/(P965-(Z$4-$C965)),IF($C965=Z$4,$I965-$I965/P965,0)))</f>
        <v>0</v>
      </c>
      <c r="AA965" s="65">
        <f t="shared" ref="AA965:AA1028" si="1193">IF(OR($C965=0,$I965=0,Q965-(AA$4-$C965)=0),0,IF($C965&lt;AA$4,Z965-Z965/(Q965-(AA$4-$C965)),IF($C965=AA$4,$I965-$I965/Q965,0)))</f>
        <v>0</v>
      </c>
      <c r="AB965" s="65">
        <f t="shared" ref="AB965:AB1028" si="1194">IF(OR($C965=0,$I965=0,R965-(AB$4-$C965)=0),0,IF($C965&lt;AB$4,AA965-AA965/(R965-(AB$4-$C965)),IF($C965=AB$4,$I965-$I965/R965,0)))</f>
        <v>0</v>
      </c>
    </row>
    <row r="966" spans="1:28" x14ac:dyDescent="0.25">
      <c r="A966" s="61"/>
      <c r="B966" s="49"/>
      <c r="C966" s="53"/>
      <c r="D966" s="51"/>
      <c r="E966" s="51"/>
      <c r="F966" s="51"/>
      <c r="G966" s="67">
        <f t="shared" ref="G966:G1029" si="1195">D966+E966-F966</f>
        <v>0</v>
      </c>
      <c r="H966" s="49"/>
      <c r="I966" s="67">
        <f t="shared" ref="I966:I1029" si="1196">G966-H966</f>
        <v>0</v>
      </c>
      <c r="J966" s="66">
        <f>IF(ISBLANK($B966),0,VLOOKUP($B966,Listen!$A$2:$C$44,2,FALSE))</f>
        <v>0</v>
      </c>
      <c r="K966" s="66">
        <f>IF(ISBLANK($B966),0,VLOOKUP($B966,Listen!$A$2:$C$44,3,FALSE))</f>
        <v>0</v>
      </c>
      <c r="L966" s="54">
        <f t="shared" ref="L966:L1029" si="1197">$J966</f>
        <v>0</v>
      </c>
      <c r="M966" s="54">
        <f t="shared" si="1136"/>
        <v>0</v>
      </c>
      <c r="N966" s="54">
        <f t="shared" si="1137"/>
        <v>0</v>
      </c>
      <c r="O966" s="54">
        <f t="shared" ref="O966" si="1198">N966</f>
        <v>0</v>
      </c>
      <c r="P966" s="54">
        <f t="shared" si="1187"/>
        <v>0</v>
      </c>
      <c r="Q966" s="54">
        <f t="shared" ref="Q966:Q1029" si="1199">P966</f>
        <v>0</v>
      </c>
      <c r="R966" s="54">
        <f t="shared" ref="R966:R1029" si="1200">Q966</f>
        <v>0</v>
      </c>
      <c r="S966" s="65">
        <f t="shared" si="1153"/>
        <v>0</v>
      </c>
      <c r="T966" s="65">
        <f>IF(C966=A_Stammdaten!$B$9,$I966-D_SAV!$U966,HLOOKUP(A_Stammdaten!$B$9-1,$V$4:$AB$2004,ROW(C966)-3,FALSE)-$U966)</f>
        <v>0</v>
      </c>
      <c r="U966" s="65">
        <f>HLOOKUP(A_Stammdaten!$B$9,$V$4:$AB$2004,ROW(C966)-3,FALSE)</f>
        <v>0</v>
      </c>
      <c r="V966" s="65">
        <f t="shared" si="1188"/>
        <v>0</v>
      </c>
      <c r="W966" s="65">
        <f t="shared" si="1189"/>
        <v>0</v>
      </c>
      <c r="X966" s="65">
        <f t="shared" si="1190"/>
        <v>0</v>
      </c>
      <c r="Y966" s="65">
        <f t="shared" si="1191"/>
        <v>0</v>
      </c>
      <c r="Z966" s="65">
        <f t="shared" si="1192"/>
        <v>0</v>
      </c>
      <c r="AA966" s="65">
        <f t="shared" si="1193"/>
        <v>0</v>
      </c>
      <c r="AB966" s="65">
        <f t="shared" si="1194"/>
        <v>0</v>
      </c>
    </row>
    <row r="967" spans="1:28" x14ac:dyDescent="0.25">
      <c r="A967" s="61"/>
      <c r="B967" s="49"/>
      <c r="C967" s="53"/>
      <c r="D967" s="51"/>
      <c r="E967" s="51"/>
      <c r="F967" s="51"/>
      <c r="G967" s="67">
        <f t="shared" si="1195"/>
        <v>0</v>
      </c>
      <c r="H967" s="49"/>
      <c r="I967" s="67">
        <f t="shared" si="1196"/>
        <v>0</v>
      </c>
      <c r="J967" s="66">
        <f>IF(ISBLANK($B967),0,VLOOKUP($B967,Listen!$A$2:$C$44,2,FALSE))</f>
        <v>0</v>
      </c>
      <c r="K967" s="66">
        <f>IF(ISBLANK($B967),0,VLOOKUP($B967,Listen!$A$2:$C$44,3,FALSE))</f>
        <v>0</v>
      </c>
      <c r="L967" s="54">
        <f t="shared" si="1197"/>
        <v>0</v>
      </c>
      <c r="M967" s="54">
        <f t="shared" si="1136"/>
        <v>0</v>
      </c>
      <c r="N967" s="54">
        <f t="shared" si="1137"/>
        <v>0</v>
      </c>
      <c r="O967" s="54">
        <f t="shared" ref="O967" si="1201">N967</f>
        <v>0</v>
      </c>
      <c r="P967" s="54">
        <f t="shared" si="1187"/>
        <v>0</v>
      </c>
      <c r="Q967" s="54">
        <f t="shared" si="1199"/>
        <v>0</v>
      </c>
      <c r="R967" s="54">
        <f t="shared" si="1200"/>
        <v>0</v>
      </c>
      <c r="S967" s="65">
        <f t="shared" si="1153"/>
        <v>0</v>
      </c>
      <c r="T967" s="65">
        <f>IF(C967=A_Stammdaten!$B$9,$I967-D_SAV!$U967,HLOOKUP(A_Stammdaten!$B$9-1,$V$4:$AB$2004,ROW(C967)-3,FALSE)-$U967)</f>
        <v>0</v>
      </c>
      <c r="U967" s="65">
        <f>HLOOKUP(A_Stammdaten!$B$9,$V$4:$AB$2004,ROW(C967)-3,FALSE)</f>
        <v>0</v>
      </c>
      <c r="V967" s="65">
        <f t="shared" si="1188"/>
        <v>0</v>
      </c>
      <c r="W967" s="65">
        <f t="shared" si="1189"/>
        <v>0</v>
      </c>
      <c r="X967" s="65">
        <f t="shared" si="1190"/>
        <v>0</v>
      </c>
      <c r="Y967" s="65">
        <f t="shared" si="1191"/>
        <v>0</v>
      </c>
      <c r="Z967" s="65">
        <f t="shared" si="1192"/>
        <v>0</v>
      </c>
      <c r="AA967" s="65">
        <f t="shared" si="1193"/>
        <v>0</v>
      </c>
      <c r="AB967" s="65">
        <f t="shared" si="1194"/>
        <v>0</v>
      </c>
    </row>
    <row r="968" spans="1:28" x14ac:dyDescent="0.25">
      <c r="A968" s="61"/>
      <c r="B968" s="49"/>
      <c r="C968" s="53"/>
      <c r="D968" s="51"/>
      <c r="E968" s="51"/>
      <c r="F968" s="51"/>
      <c r="G968" s="67">
        <f t="shared" si="1195"/>
        <v>0</v>
      </c>
      <c r="H968" s="49"/>
      <c r="I968" s="67">
        <f t="shared" si="1196"/>
        <v>0</v>
      </c>
      <c r="J968" s="66">
        <f>IF(ISBLANK($B968),0,VLOOKUP($B968,Listen!$A$2:$C$44,2,FALSE))</f>
        <v>0</v>
      </c>
      <c r="K968" s="66">
        <f>IF(ISBLANK($B968),0,VLOOKUP($B968,Listen!$A$2:$C$44,3,FALSE))</f>
        <v>0</v>
      </c>
      <c r="L968" s="54">
        <f t="shared" si="1197"/>
        <v>0</v>
      </c>
      <c r="M968" s="54">
        <f t="shared" si="1136"/>
        <v>0</v>
      </c>
      <c r="N968" s="54">
        <f t="shared" si="1137"/>
        <v>0</v>
      </c>
      <c r="O968" s="54">
        <f t="shared" ref="O968" si="1202">N968</f>
        <v>0</v>
      </c>
      <c r="P968" s="54">
        <f t="shared" si="1187"/>
        <v>0</v>
      </c>
      <c r="Q968" s="54">
        <f t="shared" si="1199"/>
        <v>0</v>
      </c>
      <c r="R968" s="54">
        <f t="shared" si="1200"/>
        <v>0</v>
      </c>
      <c r="S968" s="65">
        <f t="shared" si="1153"/>
        <v>0</v>
      </c>
      <c r="T968" s="65">
        <f>IF(C968=A_Stammdaten!$B$9,$I968-D_SAV!$U968,HLOOKUP(A_Stammdaten!$B$9-1,$V$4:$AB$2004,ROW(C968)-3,FALSE)-$U968)</f>
        <v>0</v>
      </c>
      <c r="U968" s="65">
        <f>HLOOKUP(A_Stammdaten!$B$9,$V$4:$AB$2004,ROW(C968)-3,FALSE)</f>
        <v>0</v>
      </c>
      <c r="V968" s="65">
        <f t="shared" si="1188"/>
        <v>0</v>
      </c>
      <c r="W968" s="65">
        <f t="shared" si="1189"/>
        <v>0</v>
      </c>
      <c r="X968" s="65">
        <f t="shared" si="1190"/>
        <v>0</v>
      </c>
      <c r="Y968" s="65">
        <f t="shared" si="1191"/>
        <v>0</v>
      </c>
      <c r="Z968" s="65">
        <f t="shared" si="1192"/>
        <v>0</v>
      </c>
      <c r="AA968" s="65">
        <f t="shared" si="1193"/>
        <v>0</v>
      </c>
      <c r="AB968" s="65">
        <f t="shared" si="1194"/>
        <v>0</v>
      </c>
    </row>
    <row r="969" spans="1:28" x14ac:dyDescent="0.25">
      <c r="A969" s="61"/>
      <c r="B969" s="49"/>
      <c r="C969" s="53"/>
      <c r="D969" s="51"/>
      <c r="E969" s="51"/>
      <c r="F969" s="51"/>
      <c r="G969" s="67">
        <f t="shared" si="1195"/>
        <v>0</v>
      </c>
      <c r="H969" s="49"/>
      <c r="I969" s="67">
        <f t="shared" si="1196"/>
        <v>0</v>
      </c>
      <c r="J969" s="66">
        <f>IF(ISBLANK($B969),0,VLOOKUP($B969,Listen!$A$2:$C$44,2,FALSE))</f>
        <v>0</v>
      </c>
      <c r="K969" s="66">
        <f>IF(ISBLANK($B969),0,VLOOKUP($B969,Listen!$A$2:$C$44,3,FALSE))</f>
        <v>0</v>
      </c>
      <c r="L969" s="54">
        <f t="shared" si="1197"/>
        <v>0</v>
      </c>
      <c r="M969" s="54">
        <f t="shared" si="1136"/>
        <v>0</v>
      </c>
      <c r="N969" s="54">
        <f t="shared" si="1137"/>
        <v>0</v>
      </c>
      <c r="O969" s="54">
        <f t="shared" ref="O969" si="1203">N969</f>
        <v>0</v>
      </c>
      <c r="P969" s="54">
        <f t="shared" si="1187"/>
        <v>0</v>
      </c>
      <c r="Q969" s="54">
        <f t="shared" si="1199"/>
        <v>0</v>
      </c>
      <c r="R969" s="54">
        <f t="shared" si="1200"/>
        <v>0</v>
      </c>
      <c r="S969" s="65">
        <f t="shared" si="1153"/>
        <v>0</v>
      </c>
      <c r="T969" s="65">
        <f>IF(C969=A_Stammdaten!$B$9,$I969-D_SAV!$U969,HLOOKUP(A_Stammdaten!$B$9-1,$V$4:$AB$2004,ROW(C969)-3,FALSE)-$U969)</f>
        <v>0</v>
      </c>
      <c r="U969" s="65">
        <f>HLOOKUP(A_Stammdaten!$B$9,$V$4:$AB$2004,ROW(C969)-3,FALSE)</f>
        <v>0</v>
      </c>
      <c r="V969" s="65">
        <f t="shared" si="1188"/>
        <v>0</v>
      </c>
      <c r="W969" s="65">
        <f t="shared" si="1189"/>
        <v>0</v>
      </c>
      <c r="X969" s="65">
        <f t="shared" si="1190"/>
        <v>0</v>
      </c>
      <c r="Y969" s="65">
        <f t="shared" si="1191"/>
        <v>0</v>
      </c>
      <c r="Z969" s="65">
        <f t="shared" si="1192"/>
        <v>0</v>
      </c>
      <c r="AA969" s="65">
        <f t="shared" si="1193"/>
        <v>0</v>
      </c>
      <c r="AB969" s="65">
        <f t="shared" si="1194"/>
        <v>0</v>
      </c>
    </row>
    <row r="970" spans="1:28" x14ac:dyDescent="0.25">
      <c r="A970" s="61"/>
      <c r="B970" s="49"/>
      <c r="C970" s="53"/>
      <c r="D970" s="51"/>
      <c r="E970" s="51"/>
      <c r="F970" s="51"/>
      <c r="G970" s="67">
        <f t="shared" si="1195"/>
        <v>0</v>
      </c>
      <c r="H970" s="49"/>
      <c r="I970" s="67">
        <f t="shared" si="1196"/>
        <v>0</v>
      </c>
      <c r="J970" s="66">
        <f>IF(ISBLANK($B970),0,VLOOKUP($B970,Listen!$A$2:$C$44,2,FALSE))</f>
        <v>0</v>
      </c>
      <c r="K970" s="66">
        <f>IF(ISBLANK($B970),0,VLOOKUP($B970,Listen!$A$2:$C$44,3,FALSE))</f>
        <v>0</v>
      </c>
      <c r="L970" s="54">
        <f t="shared" si="1197"/>
        <v>0</v>
      </c>
      <c r="M970" s="54">
        <f t="shared" si="1136"/>
        <v>0</v>
      </c>
      <c r="N970" s="54">
        <f t="shared" si="1137"/>
        <v>0</v>
      </c>
      <c r="O970" s="54">
        <f t="shared" ref="O970" si="1204">N970</f>
        <v>0</v>
      </c>
      <c r="P970" s="54">
        <f t="shared" si="1187"/>
        <v>0</v>
      </c>
      <c r="Q970" s="54">
        <f t="shared" si="1199"/>
        <v>0</v>
      </c>
      <c r="R970" s="54">
        <f t="shared" si="1200"/>
        <v>0</v>
      </c>
      <c r="S970" s="65">
        <f t="shared" si="1153"/>
        <v>0</v>
      </c>
      <c r="T970" s="65">
        <f>IF(C970=A_Stammdaten!$B$9,$I970-D_SAV!$U970,HLOOKUP(A_Stammdaten!$B$9-1,$V$4:$AB$2004,ROW(C970)-3,FALSE)-$U970)</f>
        <v>0</v>
      </c>
      <c r="U970" s="65">
        <f>HLOOKUP(A_Stammdaten!$B$9,$V$4:$AB$2004,ROW(C970)-3,FALSE)</f>
        <v>0</v>
      </c>
      <c r="V970" s="65">
        <f t="shared" si="1188"/>
        <v>0</v>
      </c>
      <c r="W970" s="65">
        <f t="shared" si="1189"/>
        <v>0</v>
      </c>
      <c r="X970" s="65">
        <f t="shared" si="1190"/>
        <v>0</v>
      </c>
      <c r="Y970" s="65">
        <f t="shared" si="1191"/>
        <v>0</v>
      </c>
      <c r="Z970" s="65">
        <f t="shared" si="1192"/>
        <v>0</v>
      </c>
      <c r="AA970" s="65">
        <f t="shared" si="1193"/>
        <v>0</v>
      </c>
      <c r="AB970" s="65">
        <f t="shared" si="1194"/>
        <v>0</v>
      </c>
    </row>
    <row r="971" spans="1:28" x14ac:dyDescent="0.25">
      <c r="A971" s="61"/>
      <c r="B971" s="49"/>
      <c r="C971" s="53"/>
      <c r="D971" s="51"/>
      <c r="E971" s="51"/>
      <c r="F971" s="51"/>
      <c r="G971" s="67">
        <f t="shared" si="1195"/>
        <v>0</v>
      </c>
      <c r="H971" s="49"/>
      <c r="I971" s="67">
        <f t="shared" si="1196"/>
        <v>0</v>
      </c>
      <c r="J971" s="66">
        <f>IF(ISBLANK($B971),0,VLOOKUP($B971,Listen!$A$2:$C$44,2,FALSE))</f>
        <v>0</v>
      </c>
      <c r="K971" s="66">
        <f>IF(ISBLANK($B971),0,VLOOKUP($B971,Listen!$A$2:$C$44,3,FALSE))</f>
        <v>0</v>
      </c>
      <c r="L971" s="54">
        <f t="shared" si="1197"/>
        <v>0</v>
      </c>
      <c r="M971" s="54">
        <f t="shared" si="1136"/>
        <v>0</v>
      </c>
      <c r="N971" s="54">
        <f t="shared" si="1137"/>
        <v>0</v>
      </c>
      <c r="O971" s="54">
        <f t="shared" ref="O971" si="1205">N971</f>
        <v>0</v>
      </c>
      <c r="P971" s="54">
        <f t="shared" si="1187"/>
        <v>0</v>
      </c>
      <c r="Q971" s="54">
        <f t="shared" si="1199"/>
        <v>0</v>
      </c>
      <c r="R971" s="54">
        <f t="shared" si="1200"/>
        <v>0</v>
      </c>
      <c r="S971" s="65">
        <f t="shared" si="1153"/>
        <v>0</v>
      </c>
      <c r="T971" s="65">
        <f>IF(C971=A_Stammdaten!$B$9,$I971-D_SAV!$U971,HLOOKUP(A_Stammdaten!$B$9-1,$V$4:$AB$2004,ROW(C971)-3,FALSE)-$U971)</f>
        <v>0</v>
      </c>
      <c r="U971" s="65">
        <f>HLOOKUP(A_Stammdaten!$B$9,$V$4:$AB$2004,ROW(C971)-3,FALSE)</f>
        <v>0</v>
      </c>
      <c r="V971" s="65">
        <f t="shared" si="1188"/>
        <v>0</v>
      </c>
      <c r="W971" s="65">
        <f t="shared" si="1189"/>
        <v>0</v>
      </c>
      <c r="X971" s="65">
        <f t="shared" si="1190"/>
        <v>0</v>
      </c>
      <c r="Y971" s="65">
        <f t="shared" si="1191"/>
        <v>0</v>
      </c>
      <c r="Z971" s="65">
        <f t="shared" si="1192"/>
        <v>0</v>
      </c>
      <c r="AA971" s="65">
        <f t="shared" si="1193"/>
        <v>0</v>
      </c>
      <c r="AB971" s="65">
        <f t="shared" si="1194"/>
        <v>0</v>
      </c>
    </row>
    <row r="972" spans="1:28" x14ac:dyDescent="0.25">
      <c r="A972" s="61"/>
      <c r="B972" s="49"/>
      <c r="C972" s="53"/>
      <c r="D972" s="51"/>
      <c r="E972" s="51"/>
      <c r="F972" s="51"/>
      <c r="G972" s="67">
        <f t="shared" si="1195"/>
        <v>0</v>
      </c>
      <c r="H972" s="49"/>
      <c r="I972" s="67">
        <f t="shared" si="1196"/>
        <v>0</v>
      </c>
      <c r="J972" s="66">
        <f>IF(ISBLANK($B972),0,VLOOKUP($B972,Listen!$A$2:$C$44,2,FALSE))</f>
        <v>0</v>
      </c>
      <c r="K972" s="66">
        <f>IF(ISBLANK($B972),0,VLOOKUP($B972,Listen!$A$2:$C$44,3,FALSE))</f>
        <v>0</v>
      </c>
      <c r="L972" s="54">
        <f t="shared" si="1197"/>
        <v>0</v>
      </c>
      <c r="M972" s="54">
        <f t="shared" si="1136"/>
        <v>0</v>
      </c>
      <c r="N972" s="54">
        <f t="shared" si="1137"/>
        <v>0</v>
      </c>
      <c r="O972" s="54">
        <f t="shared" ref="O972" si="1206">N972</f>
        <v>0</v>
      </c>
      <c r="P972" s="54">
        <f t="shared" si="1187"/>
        <v>0</v>
      </c>
      <c r="Q972" s="54">
        <f t="shared" si="1199"/>
        <v>0</v>
      </c>
      <c r="R972" s="54">
        <f t="shared" si="1200"/>
        <v>0</v>
      </c>
      <c r="S972" s="65">
        <f t="shared" si="1153"/>
        <v>0</v>
      </c>
      <c r="T972" s="65">
        <f>IF(C972=A_Stammdaten!$B$9,$I972-D_SAV!$U972,HLOOKUP(A_Stammdaten!$B$9-1,$V$4:$AB$2004,ROW(C972)-3,FALSE)-$U972)</f>
        <v>0</v>
      </c>
      <c r="U972" s="65">
        <f>HLOOKUP(A_Stammdaten!$B$9,$V$4:$AB$2004,ROW(C972)-3,FALSE)</f>
        <v>0</v>
      </c>
      <c r="V972" s="65">
        <f t="shared" si="1188"/>
        <v>0</v>
      </c>
      <c r="W972" s="65">
        <f t="shared" si="1189"/>
        <v>0</v>
      </c>
      <c r="X972" s="65">
        <f t="shared" si="1190"/>
        <v>0</v>
      </c>
      <c r="Y972" s="65">
        <f t="shared" si="1191"/>
        <v>0</v>
      </c>
      <c r="Z972" s="65">
        <f t="shared" si="1192"/>
        <v>0</v>
      </c>
      <c r="AA972" s="65">
        <f t="shared" si="1193"/>
        <v>0</v>
      </c>
      <c r="AB972" s="65">
        <f t="shared" si="1194"/>
        <v>0</v>
      </c>
    </row>
    <row r="973" spans="1:28" x14ac:dyDescent="0.25">
      <c r="A973" s="61"/>
      <c r="B973" s="49"/>
      <c r="C973" s="53"/>
      <c r="D973" s="51"/>
      <c r="E973" s="51"/>
      <c r="F973" s="51"/>
      <c r="G973" s="67">
        <f t="shared" si="1195"/>
        <v>0</v>
      </c>
      <c r="H973" s="49"/>
      <c r="I973" s="67">
        <f t="shared" si="1196"/>
        <v>0</v>
      </c>
      <c r="J973" s="66">
        <f>IF(ISBLANK($B973),0,VLOOKUP($B973,Listen!$A$2:$C$44,2,FALSE))</f>
        <v>0</v>
      </c>
      <c r="K973" s="66">
        <f>IF(ISBLANK($B973),0,VLOOKUP($B973,Listen!$A$2:$C$44,3,FALSE))</f>
        <v>0</v>
      </c>
      <c r="L973" s="54">
        <f t="shared" si="1197"/>
        <v>0</v>
      </c>
      <c r="M973" s="54">
        <f t="shared" si="1136"/>
        <v>0</v>
      </c>
      <c r="N973" s="54">
        <f t="shared" si="1137"/>
        <v>0</v>
      </c>
      <c r="O973" s="54">
        <f t="shared" ref="O973" si="1207">N973</f>
        <v>0</v>
      </c>
      <c r="P973" s="54">
        <f t="shared" si="1187"/>
        <v>0</v>
      </c>
      <c r="Q973" s="54">
        <f t="shared" si="1199"/>
        <v>0</v>
      </c>
      <c r="R973" s="54">
        <f t="shared" si="1200"/>
        <v>0</v>
      </c>
      <c r="S973" s="65">
        <f t="shared" si="1153"/>
        <v>0</v>
      </c>
      <c r="T973" s="65">
        <f>IF(C973=A_Stammdaten!$B$9,$I973-D_SAV!$U973,HLOOKUP(A_Stammdaten!$B$9-1,$V$4:$AB$2004,ROW(C973)-3,FALSE)-$U973)</f>
        <v>0</v>
      </c>
      <c r="U973" s="65">
        <f>HLOOKUP(A_Stammdaten!$B$9,$V$4:$AB$2004,ROW(C973)-3,FALSE)</f>
        <v>0</v>
      </c>
      <c r="V973" s="65">
        <f t="shared" si="1188"/>
        <v>0</v>
      </c>
      <c r="W973" s="65">
        <f t="shared" si="1189"/>
        <v>0</v>
      </c>
      <c r="X973" s="65">
        <f t="shared" si="1190"/>
        <v>0</v>
      </c>
      <c r="Y973" s="65">
        <f t="shared" si="1191"/>
        <v>0</v>
      </c>
      <c r="Z973" s="65">
        <f t="shared" si="1192"/>
        <v>0</v>
      </c>
      <c r="AA973" s="65">
        <f t="shared" si="1193"/>
        <v>0</v>
      </c>
      <c r="AB973" s="65">
        <f t="shared" si="1194"/>
        <v>0</v>
      </c>
    </row>
    <row r="974" spans="1:28" x14ac:dyDescent="0.25">
      <c r="A974" s="61"/>
      <c r="B974" s="49"/>
      <c r="C974" s="53"/>
      <c r="D974" s="51"/>
      <c r="E974" s="51"/>
      <c r="F974" s="51"/>
      <c r="G974" s="67">
        <f t="shared" si="1195"/>
        <v>0</v>
      </c>
      <c r="H974" s="49"/>
      <c r="I974" s="67">
        <f t="shared" si="1196"/>
        <v>0</v>
      </c>
      <c r="J974" s="66">
        <f>IF(ISBLANK($B974),0,VLOOKUP($B974,Listen!$A$2:$C$44,2,FALSE))</f>
        <v>0</v>
      </c>
      <c r="K974" s="66">
        <f>IF(ISBLANK($B974),0,VLOOKUP($B974,Listen!$A$2:$C$44,3,FALSE))</f>
        <v>0</v>
      </c>
      <c r="L974" s="54">
        <f t="shared" si="1197"/>
        <v>0</v>
      </c>
      <c r="M974" s="54">
        <f t="shared" si="1136"/>
        <v>0</v>
      </c>
      <c r="N974" s="54">
        <f t="shared" si="1137"/>
        <v>0</v>
      </c>
      <c r="O974" s="54">
        <f t="shared" ref="O974" si="1208">N974</f>
        <v>0</v>
      </c>
      <c r="P974" s="54">
        <f t="shared" si="1187"/>
        <v>0</v>
      </c>
      <c r="Q974" s="54">
        <f t="shared" si="1199"/>
        <v>0</v>
      </c>
      <c r="R974" s="54">
        <f t="shared" si="1200"/>
        <v>0</v>
      </c>
      <c r="S974" s="65">
        <f t="shared" si="1153"/>
        <v>0</v>
      </c>
      <c r="T974" s="65">
        <f>IF(C974=A_Stammdaten!$B$9,$I974-D_SAV!$U974,HLOOKUP(A_Stammdaten!$B$9-1,$V$4:$AB$2004,ROW(C974)-3,FALSE)-$U974)</f>
        <v>0</v>
      </c>
      <c r="U974" s="65">
        <f>HLOOKUP(A_Stammdaten!$B$9,$V$4:$AB$2004,ROW(C974)-3,FALSE)</f>
        <v>0</v>
      </c>
      <c r="V974" s="65">
        <f t="shared" si="1188"/>
        <v>0</v>
      </c>
      <c r="W974" s="65">
        <f t="shared" si="1189"/>
        <v>0</v>
      </c>
      <c r="X974" s="65">
        <f t="shared" si="1190"/>
        <v>0</v>
      </c>
      <c r="Y974" s="65">
        <f t="shared" si="1191"/>
        <v>0</v>
      </c>
      <c r="Z974" s="65">
        <f t="shared" si="1192"/>
        <v>0</v>
      </c>
      <c r="AA974" s="65">
        <f t="shared" si="1193"/>
        <v>0</v>
      </c>
      <c r="AB974" s="65">
        <f t="shared" si="1194"/>
        <v>0</v>
      </c>
    </row>
    <row r="975" spans="1:28" x14ac:dyDescent="0.25">
      <c r="A975" s="61"/>
      <c r="B975" s="49"/>
      <c r="C975" s="53"/>
      <c r="D975" s="51"/>
      <c r="E975" s="51"/>
      <c r="F975" s="51"/>
      <c r="G975" s="67">
        <f t="shared" si="1195"/>
        <v>0</v>
      </c>
      <c r="H975" s="49"/>
      <c r="I975" s="67">
        <f t="shared" si="1196"/>
        <v>0</v>
      </c>
      <c r="J975" s="66">
        <f>IF(ISBLANK($B975),0,VLOOKUP($B975,Listen!$A$2:$C$44,2,FALSE))</f>
        <v>0</v>
      </c>
      <c r="K975" s="66">
        <f>IF(ISBLANK($B975),0,VLOOKUP($B975,Listen!$A$2:$C$44,3,FALSE))</f>
        <v>0</v>
      </c>
      <c r="L975" s="54">
        <f t="shared" si="1197"/>
        <v>0</v>
      </c>
      <c r="M975" s="54">
        <f t="shared" si="1136"/>
        <v>0</v>
      </c>
      <c r="N975" s="54">
        <f t="shared" si="1137"/>
        <v>0</v>
      </c>
      <c r="O975" s="54">
        <f t="shared" ref="O975" si="1209">N975</f>
        <v>0</v>
      </c>
      <c r="P975" s="54">
        <f t="shared" si="1187"/>
        <v>0</v>
      </c>
      <c r="Q975" s="54">
        <f t="shared" si="1199"/>
        <v>0</v>
      </c>
      <c r="R975" s="54">
        <f t="shared" si="1200"/>
        <v>0</v>
      </c>
      <c r="S975" s="65">
        <f t="shared" si="1153"/>
        <v>0</v>
      </c>
      <c r="T975" s="65">
        <f>IF(C975=A_Stammdaten!$B$9,$I975-D_SAV!$U975,HLOOKUP(A_Stammdaten!$B$9-1,$V$4:$AB$2004,ROW(C975)-3,FALSE)-$U975)</f>
        <v>0</v>
      </c>
      <c r="U975" s="65">
        <f>HLOOKUP(A_Stammdaten!$B$9,$V$4:$AB$2004,ROW(C975)-3,FALSE)</f>
        <v>0</v>
      </c>
      <c r="V975" s="65">
        <f t="shared" si="1188"/>
        <v>0</v>
      </c>
      <c r="W975" s="65">
        <f t="shared" si="1189"/>
        <v>0</v>
      </c>
      <c r="X975" s="65">
        <f t="shared" si="1190"/>
        <v>0</v>
      </c>
      <c r="Y975" s="65">
        <f t="shared" si="1191"/>
        <v>0</v>
      </c>
      <c r="Z975" s="65">
        <f t="shared" si="1192"/>
        <v>0</v>
      </c>
      <c r="AA975" s="65">
        <f t="shared" si="1193"/>
        <v>0</v>
      </c>
      <c r="AB975" s="65">
        <f t="shared" si="1194"/>
        <v>0</v>
      </c>
    </row>
    <row r="976" spans="1:28" x14ac:dyDescent="0.25">
      <c r="A976" s="61"/>
      <c r="B976" s="49"/>
      <c r="C976" s="53"/>
      <c r="D976" s="51"/>
      <c r="E976" s="51"/>
      <c r="F976" s="51"/>
      <c r="G976" s="67">
        <f t="shared" si="1195"/>
        <v>0</v>
      </c>
      <c r="H976" s="49"/>
      <c r="I976" s="67">
        <f t="shared" si="1196"/>
        <v>0</v>
      </c>
      <c r="J976" s="66">
        <f>IF(ISBLANK($B976),0,VLOOKUP($B976,Listen!$A$2:$C$44,2,FALSE))</f>
        <v>0</v>
      </c>
      <c r="K976" s="66">
        <f>IF(ISBLANK($B976),0,VLOOKUP($B976,Listen!$A$2:$C$44,3,FALSE))</f>
        <v>0</v>
      </c>
      <c r="L976" s="54">
        <f t="shared" si="1197"/>
        <v>0</v>
      </c>
      <c r="M976" s="54">
        <f t="shared" si="1136"/>
        <v>0</v>
      </c>
      <c r="N976" s="54">
        <f t="shared" si="1137"/>
        <v>0</v>
      </c>
      <c r="O976" s="54">
        <f t="shared" ref="O976" si="1210">N976</f>
        <v>0</v>
      </c>
      <c r="P976" s="54">
        <f t="shared" si="1187"/>
        <v>0</v>
      </c>
      <c r="Q976" s="54">
        <f t="shared" si="1199"/>
        <v>0</v>
      </c>
      <c r="R976" s="54">
        <f t="shared" si="1200"/>
        <v>0</v>
      </c>
      <c r="S976" s="65">
        <f t="shared" si="1153"/>
        <v>0</v>
      </c>
      <c r="T976" s="65">
        <f>IF(C976=A_Stammdaten!$B$9,$I976-D_SAV!$U976,HLOOKUP(A_Stammdaten!$B$9-1,$V$4:$AB$2004,ROW(C976)-3,FALSE)-$U976)</f>
        <v>0</v>
      </c>
      <c r="U976" s="65">
        <f>HLOOKUP(A_Stammdaten!$B$9,$V$4:$AB$2004,ROW(C976)-3,FALSE)</f>
        <v>0</v>
      </c>
      <c r="V976" s="65">
        <f t="shared" si="1188"/>
        <v>0</v>
      </c>
      <c r="W976" s="65">
        <f t="shared" si="1189"/>
        <v>0</v>
      </c>
      <c r="X976" s="65">
        <f t="shared" si="1190"/>
        <v>0</v>
      </c>
      <c r="Y976" s="65">
        <f t="shared" si="1191"/>
        <v>0</v>
      </c>
      <c r="Z976" s="65">
        <f t="shared" si="1192"/>
        <v>0</v>
      </c>
      <c r="AA976" s="65">
        <f t="shared" si="1193"/>
        <v>0</v>
      </c>
      <c r="AB976" s="65">
        <f t="shared" si="1194"/>
        <v>0</v>
      </c>
    </row>
    <row r="977" spans="1:28" x14ac:dyDescent="0.25">
      <c r="A977" s="61"/>
      <c r="B977" s="49"/>
      <c r="C977" s="53"/>
      <c r="D977" s="51"/>
      <c r="E977" s="51"/>
      <c r="F977" s="51"/>
      <c r="G977" s="67">
        <f t="shared" si="1195"/>
        <v>0</v>
      </c>
      <c r="H977" s="49"/>
      <c r="I977" s="67">
        <f t="shared" si="1196"/>
        <v>0</v>
      </c>
      <c r="J977" s="66">
        <f>IF(ISBLANK($B977),0,VLOOKUP($B977,Listen!$A$2:$C$44,2,FALSE))</f>
        <v>0</v>
      </c>
      <c r="K977" s="66">
        <f>IF(ISBLANK($B977),0,VLOOKUP($B977,Listen!$A$2:$C$44,3,FALSE))</f>
        <v>0</v>
      </c>
      <c r="L977" s="54">
        <f t="shared" si="1197"/>
        <v>0</v>
      </c>
      <c r="M977" s="54">
        <f t="shared" si="1136"/>
        <v>0</v>
      </c>
      <c r="N977" s="54">
        <f t="shared" si="1137"/>
        <v>0</v>
      </c>
      <c r="O977" s="54">
        <f t="shared" ref="O977" si="1211">N977</f>
        <v>0</v>
      </c>
      <c r="P977" s="54">
        <f t="shared" si="1187"/>
        <v>0</v>
      </c>
      <c r="Q977" s="54">
        <f t="shared" si="1199"/>
        <v>0</v>
      </c>
      <c r="R977" s="54">
        <f t="shared" si="1200"/>
        <v>0</v>
      </c>
      <c r="S977" s="65">
        <f t="shared" si="1153"/>
        <v>0</v>
      </c>
      <c r="T977" s="65">
        <f>IF(C977=A_Stammdaten!$B$9,$I977-D_SAV!$U977,HLOOKUP(A_Stammdaten!$B$9-1,$V$4:$AB$2004,ROW(C977)-3,FALSE)-$U977)</f>
        <v>0</v>
      </c>
      <c r="U977" s="65">
        <f>HLOOKUP(A_Stammdaten!$B$9,$V$4:$AB$2004,ROW(C977)-3,FALSE)</f>
        <v>0</v>
      </c>
      <c r="V977" s="65">
        <f t="shared" si="1188"/>
        <v>0</v>
      </c>
      <c r="W977" s="65">
        <f t="shared" si="1189"/>
        <v>0</v>
      </c>
      <c r="X977" s="65">
        <f t="shared" si="1190"/>
        <v>0</v>
      </c>
      <c r="Y977" s="65">
        <f t="shared" si="1191"/>
        <v>0</v>
      </c>
      <c r="Z977" s="65">
        <f t="shared" si="1192"/>
        <v>0</v>
      </c>
      <c r="AA977" s="65">
        <f t="shared" si="1193"/>
        <v>0</v>
      </c>
      <c r="AB977" s="65">
        <f t="shared" si="1194"/>
        <v>0</v>
      </c>
    </row>
    <row r="978" spans="1:28" x14ac:dyDescent="0.25">
      <c r="A978" s="61"/>
      <c r="B978" s="49"/>
      <c r="C978" s="53"/>
      <c r="D978" s="51"/>
      <c r="E978" s="51"/>
      <c r="F978" s="51"/>
      <c r="G978" s="67">
        <f t="shared" si="1195"/>
        <v>0</v>
      </c>
      <c r="H978" s="49"/>
      <c r="I978" s="67">
        <f t="shared" si="1196"/>
        <v>0</v>
      </c>
      <c r="J978" s="66">
        <f>IF(ISBLANK($B978),0,VLOOKUP($B978,Listen!$A$2:$C$44,2,FALSE))</f>
        <v>0</v>
      </c>
      <c r="K978" s="66">
        <f>IF(ISBLANK($B978),0,VLOOKUP($B978,Listen!$A$2:$C$44,3,FALSE))</f>
        <v>0</v>
      </c>
      <c r="L978" s="54">
        <f t="shared" si="1197"/>
        <v>0</v>
      </c>
      <c r="M978" s="54">
        <f t="shared" si="1136"/>
        <v>0</v>
      </c>
      <c r="N978" s="54">
        <f t="shared" si="1137"/>
        <v>0</v>
      </c>
      <c r="O978" s="54">
        <f t="shared" ref="O978" si="1212">N978</f>
        <v>0</v>
      </c>
      <c r="P978" s="54">
        <f t="shared" si="1187"/>
        <v>0</v>
      </c>
      <c r="Q978" s="54">
        <f t="shared" si="1199"/>
        <v>0</v>
      </c>
      <c r="R978" s="54">
        <f t="shared" si="1200"/>
        <v>0</v>
      </c>
      <c r="S978" s="65">
        <f t="shared" si="1153"/>
        <v>0</v>
      </c>
      <c r="T978" s="65">
        <f>IF(C978=A_Stammdaten!$B$9,$I978-D_SAV!$U978,HLOOKUP(A_Stammdaten!$B$9-1,$V$4:$AB$2004,ROW(C978)-3,FALSE)-$U978)</f>
        <v>0</v>
      </c>
      <c r="U978" s="65">
        <f>HLOOKUP(A_Stammdaten!$B$9,$V$4:$AB$2004,ROW(C978)-3,FALSE)</f>
        <v>0</v>
      </c>
      <c r="V978" s="65">
        <f t="shared" si="1188"/>
        <v>0</v>
      </c>
      <c r="W978" s="65">
        <f t="shared" si="1189"/>
        <v>0</v>
      </c>
      <c r="X978" s="65">
        <f t="shared" si="1190"/>
        <v>0</v>
      </c>
      <c r="Y978" s="65">
        <f t="shared" si="1191"/>
        <v>0</v>
      </c>
      <c r="Z978" s="65">
        <f t="shared" si="1192"/>
        <v>0</v>
      </c>
      <c r="AA978" s="65">
        <f t="shared" si="1193"/>
        <v>0</v>
      </c>
      <c r="AB978" s="65">
        <f t="shared" si="1194"/>
        <v>0</v>
      </c>
    </row>
    <row r="979" spans="1:28" x14ac:dyDescent="0.25">
      <c r="A979" s="61"/>
      <c r="B979" s="49"/>
      <c r="C979" s="53"/>
      <c r="D979" s="51"/>
      <c r="E979" s="51"/>
      <c r="F979" s="51"/>
      <c r="G979" s="67">
        <f t="shared" si="1195"/>
        <v>0</v>
      </c>
      <c r="H979" s="49"/>
      <c r="I979" s="67">
        <f t="shared" si="1196"/>
        <v>0</v>
      </c>
      <c r="J979" s="66">
        <f>IF(ISBLANK($B979),0,VLOOKUP($B979,Listen!$A$2:$C$44,2,FALSE))</f>
        <v>0</v>
      </c>
      <c r="K979" s="66">
        <f>IF(ISBLANK($B979),0,VLOOKUP($B979,Listen!$A$2:$C$44,3,FALSE))</f>
        <v>0</v>
      </c>
      <c r="L979" s="54">
        <f t="shared" si="1197"/>
        <v>0</v>
      </c>
      <c r="M979" s="54">
        <f t="shared" si="1136"/>
        <v>0</v>
      </c>
      <c r="N979" s="54">
        <f t="shared" si="1137"/>
        <v>0</v>
      </c>
      <c r="O979" s="54">
        <f t="shared" ref="O979" si="1213">N979</f>
        <v>0</v>
      </c>
      <c r="P979" s="54">
        <f t="shared" si="1187"/>
        <v>0</v>
      </c>
      <c r="Q979" s="54">
        <f t="shared" si="1199"/>
        <v>0</v>
      </c>
      <c r="R979" s="54">
        <f t="shared" si="1200"/>
        <v>0</v>
      </c>
      <c r="S979" s="65">
        <f t="shared" si="1153"/>
        <v>0</v>
      </c>
      <c r="T979" s="65">
        <f>IF(C979=A_Stammdaten!$B$9,$I979-D_SAV!$U979,HLOOKUP(A_Stammdaten!$B$9-1,$V$4:$AB$2004,ROW(C979)-3,FALSE)-$U979)</f>
        <v>0</v>
      </c>
      <c r="U979" s="65">
        <f>HLOOKUP(A_Stammdaten!$B$9,$V$4:$AB$2004,ROW(C979)-3,FALSE)</f>
        <v>0</v>
      </c>
      <c r="V979" s="65">
        <f t="shared" si="1188"/>
        <v>0</v>
      </c>
      <c r="W979" s="65">
        <f t="shared" si="1189"/>
        <v>0</v>
      </c>
      <c r="X979" s="65">
        <f t="shared" si="1190"/>
        <v>0</v>
      </c>
      <c r="Y979" s="65">
        <f t="shared" si="1191"/>
        <v>0</v>
      </c>
      <c r="Z979" s="65">
        <f t="shared" si="1192"/>
        <v>0</v>
      </c>
      <c r="AA979" s="65">
        <f t="shared" si="1193"/>
        <v>0</v>
      </c>
      <c r="AB979" s="65">
        <f t="shared" si="1194"/>
        <v>0</v>
      </c>
    </row>
    <row r="980" spans="1:28" x14ac:dyDescent="0.25">
      <c r="A980" s="61"/>
      <c r="B980" s="49"/>
      <c r="C980" s="53"/>
      <c r="D980" s="51"/>
      <c r="E980" s="51"/>
      <c r="F980" s="51"/>
      <c r="G980" s="67">
        <f t="shared" si="1195"/>
        <v>0</v>
      </c>
      <c r="H980" s="49"/>
      <c r="I980" s="67">
        <f t="shared" si="1196"/>
        <v>0</v>
      </c>
      <c r="J980" s="66">
        <f>IF(ISBLANK($B980),0,VLOOKUP($B980,Listen!$A$2:$C$44,2,FALSE))</f>
        <v>0</v>
      </c>
      <c r="K980" s="66">
        <f>IF(ISBLANK($B980),0,VLOOKUP($B980,Listen!$A$2:$C$44,3,FALSE))</f>
        <v>0</v>
      </c>
      <c r="L980" s="54">
        <f t="shared" si="1197"/>
        <v>0</v>
      </c>
      <c r="M980" s="54">
        <f t="shared" si="1136"/>
        <v>0</v>
      </c>
      <c r="N980" s="54">
        <f t="shared" si="1137"/>
        <v>0</v>
      </c>
      <c r="O980" s="54">
        <f t="shared" ref="O980" si="1214">N980</f>
        <v>0</v>
      </c>
      <c r="P980" s="54">
        <f t="shared" si="1187"/>
        <v>0</v>
      </c>
      <c r="Q980" s="54">
        <f t="shared" si="1199"/>
        <v>0</v>
      </c>
      <c r="R980" s="54">
        <f t="shared" si="1200"/>
        <v>0</v>
      </c>
      <c r="S980" s="65">
        <f t="shared" si="1153"/>
        <v>0</v>
      </c>
      <c r="T980" s="65">
        <f>IF(C980=A_Stammdaten!$B$9,$I980-D_SAV!$U980,HLOOKUP(A_Stammdaten!$B$9-1,$V$4:$AB$2004,ROW(C980)-3,FALSE)-$U980)</f>
        <v>0</v>
      </c>
      <c r="U980" s="65">
        <f>HLOOKUP(A_Stammdaten!$B$9,$V$4:$AB$2004,ROW(C980)-3,FALSE)</f>
        <v>0</v>
      </c>
      <c r="V980" s="65">
        <f t="shared" si="1188"/>
        <v>0</v>
      </c>
      <c r="W980" s="65">
        <f t="shared" si="1189"/>
        <v>0</v>
      </c>
      <c r="X980" s="65">
        <f t="shared" si="1190"/>
        <v>0</v>
      </c>
      <c r="Y980" s="65">
        <f t="shared" si="1191"/>
        <v>0</v>
      </c>
      <c r="Z980" s="65">
        <f t="shared" si="1192"/>
        <v>0</v>
      </c>
      <c r="AA980" s="65">
        <f t="shared" si="1193"/>
        <v>0</v>
      </c>
      <c r="AB980" s="65">
        <f t="shared" si="1194"/>
        <v>0</v>
      </c>
    </row>
    <row r="981" spans="1:28" x14ac:dyDescent="0.25">
      <c r="A981" s="61"/>
      <c r="B981" s="49"/>
      <c r="C981" s="53"/>
      <c r="D981" s="51"/>
      <c r="E981" s="51"/>
      <c r="F981" s="51"/>
      <c r="G981" s="67">
        <f t="shared" si="1195"/>
        <v>0</v>
      </c>
      <c r="H981" s="49"/>
      <c r="I981" s="67">
        <f t="shared" si="1196"/>
        <v>0</v>
      </c>
      <c r="J981" s="66">
        <f>IF(ISBLANK($B981),0,VLOOKUP($B981,Listen!$A$2:$C$44,2,FALSE))</f>
        <v>0</v>
      </c>
      <c r="K981" s="66">
        <f>IF(ISBLANK($B981),0,VLOOKUP($B981,Listen!$A$2:$C$44,3,FALSE))</f>
        <v>0</v>
      </c>
      <c r="L981" s="54">
        <f t="shared" si="1197"/>
        <v>0</v>
      </c>
      <c r="M981" s="54">
        <f t="shared" ref="M981:M1044" si="1215">L981</f>
        <v>0</v>
      </c>
      <c r="N981" s="54">
        <f t="shared" ref="N981:N1044" si="1216">M981</f>
        <v>0</v>
      </c>
      <c r="O981" s="54">
        <f t="shared" ref="O981:P996" si="1217">N981</f>
        <v>0</v>
      </c>
      <c r="P981" s="54">
        <f t="shared" si="1217"/>
        <v>0</v>
      </c>
      <c r="Q981" s="54">
        <f t="shared" si="1199"/>
        <v>0</v>
      </c>
      <c r="R981" s="54">
        <f t="shared" si="1200"/>
        <v>0</v>
      </c>
      <c r="S981" s="65">
        <f t="shared" si="1153"/>
        <v>0</v>
      </c>
      <c r="T981" s="65">
        <f>IF(C981=A_Stammdaten!$B$9,$I981-D_SAV!$U981,HLOOKUP(A_Stammdaten!$B$9-1,$V$4:$AB$2004,ROW(C981)-3,FALSE)-$U981)</f>
        <v>0</v>
      </c>
      <c r="U981" s="65">
        <f>HLOOKUP(A_Stammdaten!$B$9,$V$4:$AB$2004,ROW(C981)-3,FALSE)</f>
        <v>0</v>
      </c>
      <c r="V981" s="65">
        <f t="shared" si="1188"/>
        <v>0</v>
      </c>
      <c r="W981" s="65">
        <f t="shared" si="1189"/>
        <v>0</v>
      </c>
      <c r="X981" s="65">
        <f t="shared" si="1190"/>
        <v>0</v>
      </c>
      <c r="Y981" s="65">
        <f t="shared" si="1191"/>
        <v>0</v>
      </c>
      <c r="Z981" s="65">
        <f t="shared" si="1192"/>
        <v>0</v>
      </c>
      <c r="AA981" s="65">
        <f t="shared" si="1193"/>
        <v>0</v>
      </c>
      <c r="AB981" s="65">
        <f t="shared" si="1194"/>
        <v>0</v>
      </c>
    </row>
    <row r="982" spans="1:28" x14ac:dyDescent="0.25">
      <c r="A982" s="61"/>
      <c r="B982" s="49"/>
      <c r="C982" s="53"/>
      <c r="D982" s="51"/>
      <c r="E982" s="51"/>
      <c r="F982" s="51"/>
      <c r="G982" s="67">
        <f t="shared" si="1195"/>
        <v>0</v>
      </c>
      <c r="H982" s="49"/>
      <c r="I982" s="67">
        <f t="shared" si="1196"/>
        <v>0</v>
      </c>
      <c r="J982" s="66">
        <f>IF(ISBLANK($B982),0,VLOOKUP($B982,Listen!$A$2:$C$44,2,FALSE))</f>
        <v>0</v>
      </c>
      <c r="K982" s="66">
        <f>IF(ISBLANK($B982),0,VLOOKUP($B982,Listen!$A$2:$C$44,3,FALSE))</f>
        <v>0</v>
      </c>
      <c r="L982" s="54">
        <f t="shared" si="1197"/>
        <v>0</v>
      </c>
      <c r="M982" s="54">
        <f t="shared" si="1215"/>
        <v>0</v>
      </c>
      <c r="N982" s="54">
        <f t="shared" si="1216"/>
        <v>0</v>
      </c>
      <c r="O982" s="54">
        <f t="shared" ref="O982" si="1218">N982</f>
        <v>0</v>
      </c>
      <c r="P982" s="54">
        <f t="shared" si="1217"/>
        <v>0</v>
      </c>
      <c r="Q982" s="54">
        <f t="shared" si="1199"/>
        <v>0</v>
      </c>
      <c r="R982" s="54">
        <f t="shared" si="1200"/>
        <v>0</v>
      </c>
      <c r="S982" s="65">
        <f t="shared" si="1153"/>
        <v>0</v>
      </c>
      <c r="T982" s="65">
        <f>IF(C982=A_Stammdaten!$B$9,$I982-D_SAV!$U982,HLOOKUP(A_Stammdaten!$B$9-1,$V$4:$AB$2004,ROW(C982)-3,FALSE)-$U982)</f>
        <v>0</v>
      </c>
      <c r="U982" s="65">
        <f>HLOOKUP(A_Stammdaten!$B$9,$V$4:$AB$2004,ROW(C982)-3,FALSE)</f>
        <v>0</v>
      </c>
      <c r="V982" s="65">
        <f t="shared" si="1188"/>
        <v>0</v>
      </c>
      <c r="W982" s="65">
        <f t="shared" si="1189"/>
        <v>0</v>
      </c>
      <c r="X982" s="65">
        <f t="shared" si="1190"/>
        <v>0</v>
      </c>
      <c r="Y982" s="65">
        <f t="shared" si="1191"/>
        <v>0</v>
      </c>
      <c r="Z982" s="65">
        <f t="shared" si="1192"/>
        <v>0</v>
      </c>
      <c r="AA982" s="65">
        <f t="shared" si="1193"/>
        <v>0</v>
      </c>
      <c r="AB982" s="65">
        <f t="shared" si="1194"/>
        <v>0</v>
      </c>
    </row>
    <row r="983" spans="1:28" x14ac:dyDescent="0.25">
      <c r="A983" s="61"/>
      <c r="B983" s="49"/>
      <c r="C983" s="53"/>
      <c r="D983" s="51"/>
      <c r="E983" s="51"/>
      <c r="F983" s="51"/>
      <c r="G983" s="67">
        <f t="shared" si="1195"/>
        <v>0</v>
      </c>
      <c r="H983" s="49"/>
      <c r="I983" s="67">
        <f t="shared" si="1196"/>
        <v>0</v>
      </c>
      <c r="J983" s="66">
        <f>IF(ISBLANK($B983),0,VLOOKUP($B983,Listen!$A$2:$C$44,2,FALSE))</f>
        <v>0</v>
      </c>
      <c r="K983" s="66">
        <f>IF(ISBLANK($B983),0,VLOOKUP($B983,Listen!$A$2:$C$44,3,FALSE))</f>
        <v>0</v>
      </c>
      <c r="L983" s="54">
        <f t="shared" si="1197"/>
        <v>0</v>
      </c>
      <c r="M983" s="54">
        <f t="shared" si="1215"/>
        <v>0</v>
      </c>
      <c r="N983" s="54">
        <f t="shared" si="1216"/>
        <v>0</v>
      </c>
      <c r="O983" s="54">
        <f t="shared" ref="O983" si="1219">N983</f>
        <v>0</v>
      </c>
      <c r="P983" s="54">
        <f t="shared" si="1217"/>
        <v>0</v>
      </c>
      <c r="Q983" s="54">
        <f t="shared" si="1199"/>
        <v>0</v>
      </c>
      <c r="R983" s="54">
        <f t="shared" si="1200"/>
        <v>0</v>
      </c>
      <c r="S983" s="65">
        <f t="shared" si="1153"/>
        <v>0</v>
      </c>
      <c r="T983" s="65">
        <f>IF(C983=A_Stammdaten!$B$9,$I983-D_SAV!$U983,HLOOKUP(A_Stammdaten!$B$9-1,$V$4:$AB$2004,ROW(C983)-3,FALSE)-$U983)</f>
        <v>0</v>
      </c>
      <c r="U983" s="65">
        <f>HLOOKUP(A_Stammdaten!$B$9,$V$4:$AB$2004,ROW(C983)-3,FALSE)</f>
        <v>0</v>
      </c>
      <c r="V983" s="65">
        <f t="shared" si="1188"/>
        <v>0</v>
      </c>
      <c r="W983" s="65">
        <f t="shared" si="1189"/>
        <v>0</v>
      </c>
      <c r="X983" s="65">
        <f t="shared" si="1190"/>
        <v>0</v>
      </c>
      <c r="Y983" s="65">
        <f t="shared" si="1191"/>
        <v>0</v>
      </c>
      <c r="Z983" s="65">
        <f t="shared" si="1192"/>
        <v>0</v>
      </c>
      <c r="AA983" s="65">
        <f t="shared" si="1193"/>
        <v>0</v>
      </c>
      <c r="AB983" s="65">
        <f t="shared" si="1194"/>
        <v>0</v>
      </c>
    </row>
    <row r="984" spans="1:28" x14ac:dyDescent="0.25">
      <c r="A984" s="61"/>
      <c r="B984" s="49"/>
      <c r="C984" s="53"/>
      <c r="D984" s="51"/>
      <c r="E984" s="51"/>
      <c r="F984" s="51"/>
      <c r="G984" s="67">
        <f t="shared" si="1195"/>
        <v>0</v>
      </c>
      <c r="H984" s="49"/>
      <c r="I984" s="67">
        <f t="shared" si="1196"/>
        <v>0</v>
      </c>
      <c r="J984" s="66">
        <f>IF(ISBLANK($B984),0,VLOOKUP($B984,Listen!$A$2:$C$44,2,FALSE))</f>
        <v>0</v>
      </c>
      <c r="K984" s="66">
        <f>IF(ISBLANK($B984),0,VLOOKUP($B984,Listen!$A$2:$C$44,3,FALSE))</f>
        <v>0</v>
      </c>
      <c r="L984" s="54">
        <f t="shared" si="1197"/>
        <v>0</v>
      </c>
      <c r="M984" s="54">
        <f t="shared" si="1215"/>
        <v>0</v>
      </c>
      <c r="N984" s="54">
        <f t="shared" si="1216"/>
        <v>0</v>
      </c>
      <c r="O984" s="54">
        <f t="shared" ref="O984" si="1220">N984</f>
        <v>0</v>
      </c>
      <c r="P984" s="54">
        <f t="shared" si="1217"/>
        <v>0</v>
      </c>
      <c r="Q984" s="54">
        <f t="shared" si="1199"/>
        <v>0</v>
      </c>
      <c r="R984" s="54">
        <f t="shared" si="1200"/>
        <v>0</v>
      </c>
      <c r="S984" s="65">
        <f t="shared" si="1153"/>
        <v>0</v>
      </c>
      <c r="T984" s="65">
        <f>IF(C984=A_Stammdaten!$B$9,$I984-D_SAV!$U984,HLOOKUP(A_Stammdaten!$B$9-1,$V$4:$AB$2004,ROW(C984)-3,FALSE)-$U984)</f>
        <v>0</v>
      </c>
      <c r="U984" s="65">
        <f>HLOOKUP(A_Stammdaten!$B$9,$V$4:$AB$2004,ROW(C984)-3,FALSE)</f>
        <v>0</v>
      </c>
      <c r="V984" s="65">
        <f t="shared" si="1188"/>
        <v>0</v>
      </c>
      <c r="W984" s="65">
        <f t="shared" si="1189"/>
        <v>0</v>
      </c>
      <c r="X984" s="65">
        <f t="shared" si="1190"/>
        <v>0</v>
      </c>
      <c r="Y984" s="65">
        <f t="shared" si="1191"/>
        <v>0</v>
      </c>
      <c r="Z984" s="65">
        <f t="shared" si="1192"/>
        <v>0</v>
      </c>
      <c r="AA984" s="65">
        <f t="shared" si="1193"/>
        <v>0</v>
      </c>
      <c r="AB984" s="65">
        <f t="shared" si="1194"/>
        <v>0</v>
      </c>
    </row>
    <row r="985" spans="1:28" x14ac:dyDescent="0.25">
      <c r="A985" s="61"/>
      <c r="B985" s="49"/>
      <c r="C985" s="53"/>
      <c r="D985" s="51"/>
      <c r="E985" s="51"/>
      <c r="F985" s="51"/>
      <c r="G985" s="67">
        <f t="shared" si="1195"/>
        <v>0</v>
      </c>
      <c r="H985" s="49"/>
      <c r="I985" s="67">
        <f t="shared" si="1196"/>
        <v>0</v>
      </c>
      <c r="J985" s="66">
        <f>IF(ISBLANK($B985),0,VLOOKUP($B985,Listen!$A$2:$C$44,2,FALSE))</f>
        <v>0</v>
      </c>
      <c r="K985" s="66">
        <f>IF(ISBLANK($B985),0,VLOOKUP($B985,Listen!$A$2:$C$44,3,FALSE))</f>
        <v>0</v>
      </c>
      <c r="L985" s="54">
        <f t="shared" si="1197"/>
        <v>0</v>
      </c>
      <c r="M985" s="54">
        <f t="shared" si="1215"/>
        <v>0</v>
      </c>
      <c r="N985" s="54">
        <f t="shared" si="1216"/>
        <v>0</v>
      </c>
      <c r="O985" s="54">
        <f t="shared" ref="O985" si="1221">N985</f>
        <v>0</v>
      </c>
      <c r="P985" s="54">
        <f t="shared" si="1217"/>
        <v>0</v>
      </c>
      <c r="Q985" s="54">
        <f t="shared" si="1199"/>
        <v>0</v>
      </c>
      <c r="R985" s="54">
        <f t="shared" si="1200"/>
        <v>0</v>
      </c>
      <c r="S985" s="65">
        <f t="shared" si="1153"/>
        <v>0</v>
      </c>
      <c r="T985" s="65">
        <f>IF(C985=A_Stammdaten!$B$9,$I985-D_SAV!$U985,HLOOKUP(A_Stammdaten!$B$9-1,$V$4:$AB$2004,ROW(C985)-3,FALSE)-$U985)</f>
        <v>0</v>
      </c>
      <c r="U985" s="65">
        <f>HLOOKUP(A_Stammdaten!$B$9,$V$4:$AB$2004,ROW(C985)-3,FALSE)</f>
        <v>0</v>
      </c>
      <c r="V985" s="65">
        <f t="shared" si="1188"/>
        <v>0</v>
      </c>
      <c r="W985" s="65">
        <f t="shared" si="1189"/>
        <v>0</v>
      </c>
      <c r="X985" s="65">
        <f t="shared" si="1190"/>
        <v>0</v>
      </c>
      <c r="Y985" s="65">
        <f t="shared" si="1191"/>
        <v>0</v>
      </c>
      <c r="Z985" s="65">
        <f t="shared" si="1192"/>
        <v>0</v>
      </c>
      <c r="AA985" s="65">
        <f t="shared" si="1193"/>
        <v>0</v>
      </c>
      <c r="AB985" s="65">
        <f t="shared" si="1194"/>
        <v>0</v>
      </c>
    </row>
    <row r="986" spans="1:28" x14ac:dyDescent="0.25">
      <c r="A986" s="61"/>
      <c r="B986" s="49"/>
      <c r="C986" s="53"/>
      <c r="D986" s="51"/>
      <c r="E986" s="51"/>
      <c r="F986" s="51"/>
      <c r="G986" s="67">
        <f t="shared" si="1195"/>
        <v>0</v>
      </c>
      <c r="H986" s="49"/>
      <c r="I986" s="67">
        <f t="shared" si="1196"/>
        <v>0</v>
      </c>
      <c r="J986" s="66">
        <f>IF(ISBLANK($B986),0,VLOOKUP($B986,Listen!$A$2:$C$44,2,FALSE))</f>
        <v>0</v>
      </c>
      <c r="K986" s="66">
        <f>IF(ISBLANK($B986),0,VLOOKUP($B986,Listen!$A$2:$C$44,3,FALSE))</f>
        <v>0</v>
      </c>
      <c r="L986" s="54">
        <f t="shared" si="1197"/>
        <v>0</v>
      </c>
      <c r="M986" s="54">
        <f t="shared" si="1215"/>
        <v>0</v>
      </c>
      <c r="N986" s="54">
        <f t="shared" si="1216"/>
        <v>0</v>
      </c>
      <c r="O986" s="54">
        <f t="shared" ref="O986" si="1222">N986</f>
        <v>0</v>
      </c>
      <c r="P986" s="54">
        <f t="shared" si="1217"/>
        <v>0</v>
      </c>
      <c r="Q986" s="54">
        <f t="shared" si="1199"/>
        <v>0</v>
      </c>
      <c r="R986" s="54">
        <f t="shared" si="1200"/>
        <v>0</v>
      </c>
      <c r="S986" s="65">
        <f t="shared" si="1153"/>
        <v>0</v>
      </c>
      <c r="T986" s="65">
        <f>IF(C986=A_Stammdaten!$B$9,$I986-D_SAV!$U986,HLOOKUP(A_Stammdaten!$B$9-1,$V$4:$AB$2004,ROW(C986)-3,FALSE)-$U986)</f>
        <v>0</v>
      </c>
      <c r="U986" s="65">
        <f>HLOOKUP(A_Stammdaten!$B$9,$V$4:$AB$2004,ROW(C986)-3,FALSE)</f>
        <v>0</v>
      </c>
      <c r="V986" s="65">
        <f t="shared" si="1188"/>
        <v>0</v>
      </c>
      <c r="W986" s="65">
        <f t="shared" si="1189"/>
        <v>0</v>
      </c>
      <c r="X986" s="65">
        <f t="shared" si="1190"/>
        <v>0</v>
      </c>
      <c r="Y986" s="65">
        <f t="shared" si="1191"/>
        <v>0</v>
      </c>
      <c r="Z986" s="65">
        <f t="shared" si="1192"/>
        <v>0</v>
      </c>
      <c r="AA986" s="65">
        <f t="shared" si="1193"/>
        <v>0</v>
      </c>
      <c r="AB986" s="65">
        <f t="shared" si="1194"/>
        <v>0</v>
      </c>
    </row>
    <row r="987" spans="1:28" x14ac:dyDescent="0.25">
      <c r="A987" s="61"/>
      <c r="B987" s="49"/>
      <c r="C987" s="53"/>
      <c r="D987" s="51"/>
      <c r="E987" s="51"/>
      <c r="F987" s="51"/>
      <c r="G987" s="67">
        <f t="shared" si="1195"/>
        <v>0</v>
      </c>
      <c r="H987" s="49"/>
      <c r="I987" s="67">
        <f t="shared" si="1196"/>
        <v>0</v>
      </c>
      <c r="J987" s="66">
        <f>IF(ISBLANK($B987),0,VLOOKUP($B987,Listen!$A$2:$C$44,2,FALSE))</f>
        <v>0</v>
      </c>
      <c r="K987" s="66">
        <f>IF(ISBLANK($B987),0,VLOOKUP($B987,Listen!$A$2:$C$44,3,FALSE))</f>
        <v>0</v>
      </c>
      <c r="L987" s="54">
        <f t="shared" si="1197"/>
        <v>0</v>
      </c>
      <c r="M987" s="54">
        <f t="shared" si="1215"/>
        <v>0</v>
      </c>
      <c r="N987" s="54">
        <f t="shared" si="1216"/>
        <v>0</v>
      </c>
      <c r="O987" s="54">
        <f t="shared" ref="O987" si="1223">N987</f>
        <v>0</v>
      </c>
      <c r="P987" s="54">
        <f t="shared" si="1217"/>
        <v>0</v>
      </c>
      <c r="Q987" s="54">
        <f t="shared" si="1199"/>
        <v>0</v>
      </c>
      <c r="R987" s="54">
        <f t="shared" si="1200"/>
        <v>0</v>
      </c>
      <c r="S987" s="65">
        <f t="shared" si="1153"/>
        <v>0</v>
      </c>
      <c r="T987" s="65">
        <f>IF(C987=A_Stammdaten!$B$9,$I987-D_SAV!$U987,HLOOKUP(A_Stammdaten!$B$9-1,$V$4:$AB$2004,ROW(C987)-3,FALSE)-$U987)</f>
        <v>0</v>
      </c>
      <c r="U987" s="65">
        <f>HLOOKUP(A_Stammdaten!$B$9,$V$4:$AB$2004,ROW(C987)-3,FALSE)</f>
        <v>0</v>
      </c>
      <c r="V987" s="65">
        <f t="shared" si="1188"/>
        <v>0</v>
      </c>
      <c r="W987" s="65">
        <f t="shared" si="1189"/>
        <v>0</v>
      </c>
      <c r="X987" s="65">
        <f t="shared" si="1190"/>
        <v>0</v>
      </c>
      <c r="Y987" s="65">
        <f t="shared" si="1191"/>
        <v>0</v>
      </c>
      <c r="Z987" s="65">
        <f t="shared" si="1192"/>
        <v>0</v>
      </c>
      <c r="AA987" s="65">
        <f t="shared" si="1193"/>
        <v>0</v>
      </c>
      <c r="AB987" s="65">
        <f t="shared" si="1194"/>
        <v>0</v>
      </c>
    </row>
    <row r="988" spans="1:28" x14ac:dyDescent="0.25">
      <c r="A988" s="61"/>
      <c r="B988" s="49"/>
      <c r="C988" s="53"/>
      <c r="D988" s="51"/>
      <c r="E988" s="51"/>
      <c r="F988" s="51"/>
      <c r="G988" s="67">
        <f t="shared" si="1195"/>
        <v>0</v>
      </c>
      <c r="H988" s="49"/>
      <c r="I988" s="67">
        <f t="shared" si="1196"/>
        <v>0</v>
      </c>
      <c r="J988" s="66">
        <f>IF(ISBLANK($B988),0,VLOOKUP($B988,Listen!$A$2:$C$44,2,FALSE))</f>
        <v>0</v>
      </c>
      <c r="K988" s="66">
        <f>IF(ISBLANK($B988),0,VLOOKUP($B988,Listen!$A$2:$C$44,3,FALSE))</f>
        <v>0</v>
      </c>
      <c r="L988" s="54">
        <f t="shared" si="1197"/>
        <v>0</v>
      </c>
      <c r="M988" s="54">
        <f t="shared" si="1215"/>
        <v>0</v>
      </c>
      <c r="N988" s="54">
        <f t="shared" si="1216"/>
        <v>0</v>
      </c>
      <c r="O988" s="54">
        <f t="shared" ref="O988" si="1224">N988</f>
        <v>0</v>
      </c>
      <c r="P988" s="54">
        <f t="shared" si="1217"/>
        <v>0</v>
      </c>
      <c r="Q988" s="54">
        <f t="shared" si="1199"/>
        <v>0</v>
      </c>
      <c r="R988" s="54">
        <f t="shared" si="1200"/>
        <v>0</v>
      </c>
      <c r="S988" s="65">
        <f t="shared" si="1153"/>
        <v>0</v>
      </c>
      <c r="T988" s="65">
        <f>IF(C988=A_Stammdaten!$B$9,$I988-D_SAV!$U988,HLOOKUP(A_Stammdaten!$B$9-1,$V$4:$AB$2004,ROW(C988)-3,FALSE)-$U988)</f>
        <v>0</v>
      </c>
      <c r="U988" s="65">
        <f>HLOOKUP(A_Stammdaten!$B$9,$V$4:$AB$2004,ROW(C988)-3,FALSE)</f>
        <v>0</v>
      </c>
      <c r="V988" s="65">
        <f t="shared" si="1188"/>
        <v>0</v>
      </c>
      <c r="W988" s="65">
        <f t="shared" si="1189"/>
        <v>0</v>
      </c>
      <c r="X988" s="65">
        <f t="shared" si="1190"/>
        <v>0</v>
      </c>
      <c r="Y988" s="65">
        <f t="shared" si="1191"/>
        <v>0</v>
      </c>
      <c r="Z988" s="65">
        <f t="shared" si="1192"/>
        <v>0</v>
      </c>
      <c r="AA988" s="65">
        <f t="shared" si="1193"/>
        <v>0</v>
      </c>
      <c r="AB988" s="65">
        <f t="shared" si="1194"/>
        <v>0</v>
      </c>
    </row>
    <row r="989" spans="1:28" x14ac:dyDescent="0.25">
      <c r="A989" s="61"/>
      <c r="B989" s="49"/>
      <c r="C989" s="53"/>
      <c r="D989" s="51"/>
      <c r="E989" s="51"/>
      <c r="F989" s="51"/>
      <c r="G989" s="67">
        <f t="shared" si="1195"/>
        <v>0</v>
      </c>
      <c r="H989" s="49"/>
      <c r="I989" s="67">
        <f t="shared" si="1196"/>
        <v>0</v>
      </c>
      <c r="J989" s="66">
        <f>IF(ISBLANK($B989),0,VLOOKUP($B989,Listen!$A$2:$C$44,2,FALSE))</f>
        <v>0</v>
      </c>
      <c r="K989" s="66">
        <f>IF(ISBLANK($B989),0,VLOOKUP($B989,Listen!$A$2:$C$44,3,FALSE))</f>
        <v>0</v>
      </c>
      <c r="L989" s="54">
        <f t="shared" si="1197"/>
        <v>0</v>
      </c>
      <c r="M989" s="54">
        <f t="shared" si="1215"/>
        <v>0</v>
      </c>
      <c r="N989" s="54">
        <f t="shared" si="1216"/>
        <v>0</v>
      </c>
      <c r="O989" s="54">
        <f t="shared" ref="O989" si="1225">N989</f>
        <v>0</v>
      </c>
      <c r="P989" s="54">
        <f t="shared" si="1217"/>
        <v>0</v>
      </c>
      <c r="Q989" s="54">
        <f t="shared" si="1199"/>
        <v>0</v>
      </c>
      <c r="R989" s="54">
        <f t="shared" si="1200"/>
        <v>0</v>
      </c>
      <c r="S989" s="65">
        <f t="shared" si="1153"/>
        <v>0</v>
      </c>
      <c r="T989" s="65">
        <f>IF(C989=A_Stammdaten!$B$9,$I989-D_SAV!$U989,HLOOKUP(A_Stammdaten!$B$9-1,$V$4:$AB$2004,ROW(C989)-3,FALSE)-$U989)</f>
        <v>0</v>
      </c>
      <c r="U989" s="65">
        <f>HLOOKUP(A_Stammdaten!$B$9,$V$4:$AB$2004,ROW(C989)-3,FALSE)</f>
        <v>0</v>
      </c>
      <c r="V989" s="65">
        <f t="shared" si="1188"/>
        <v>0</v>
      </c>
      <c r="W989" s="65">
        <f t="shared" si="1189"/>
        <v>0</v>
      </c>
      <c r="X989" s="65">
        <f t="shared" si="1190"/>
        <v>0</v>
      </c>
      <c r="Y989" s="65">
        <f t="shared" si="1191"/>
        <v>0</v>
      </c>
      <c r="Z989" s="65">
        <f t="shared" si="1192"/>
        <v>0</v>
      </c>
      <c r="AA989" s="65">
        <f t="shared" si="1193"/>
        <v>0</v>
      </c>
      <c r="AB989" s="65">
        <f t="shared" si="1194"/>
        <v>0</v>
      </c>
    </row>
    <row r="990" spans="1:28" x14ac:dyDescent="0.25">
      <c r="A990" s="61"/>
      <c r="B990" s="49"/>
      <c r="C990" s="53"/>
      <c r="D990" s="51"/>
      <c r="E990" s="51"/>
      <c r="F990" s="51"/>
      <c r="G990" s="67">
        <f t="shared" si="1195"/>
        <v>0</v>
      </c>
      <c r="H990" s="49"/>
      <c r="I990" s="67">
        <f t="shared" si="1196"/>
        <v>0</v>
      </c>
      <c r="J990" s="66">
        <f>IF(ISBLANK($B990),0,VLOOKUP($B990,Listen!$A$2:$C$44,2,FALSE))</f>
        <v>0</v>
      </c>
      <c r="K990" s="66">
        <f>IF(ISBLANK($B990),0,VLOOKUP($B990,Listen!$A$2:$C$44,3,FALSE))</f>
        <v>0</v>
      </c>
      <c r="L990" s="54">
        <f t="shared" si="1197"/>
        <v>0</v>
      </c>
      <c r="M990" s="54">
        <f t="shared" si="1215"/>
        <v>0</v>
      </c>
      <c r="N990" s="54">
        <f t="shared" si="1216"/>
        <v>0</v>
      </c>
      <c r="O990" s="54">
        <f t="shared" ref="O990" si="1226">N990</f>
        <v>0</v>
      </c>
      <c r="P990" s="54">
        <f t="shared" si="1217"/>
        <v>0</v>
      </c>
      <c r="Q990" s="54">
        <f t="shared" si="1199"/>
        <v>0</v>
      </c>
      <c r="R990" s="54">
        <f t="shared" si="1200"/>
        <v>0</v>
      </c>
      <c r="S990" s="65">
        <f t="shared" si="1153"/>
        <v>0</v>
      </c>
      <c r="T990" s="65">
        <f>IF(C990=A_Stammdaten!$B$9,$I990-D_SAV!$U990,HLOOKUP(A_Stammdaten!$B$9-1,$V$4:$AB$2004,ROW(C990)-3,FALSE)-$U990)</f>
        <v>0</v>
      </c>
      <c r="U990" s="65">
        <f>HLOOKUP(A_Stammdaten!$B$9,$V$4:$AB$2004,ROW(C990)-3,FALSE)</f>
        <v>0</v>
      </c>
      <c r="V990" s="65">
        <f t="shared" si="1188"/>
        <v>0</v>
      </c>
      <c r="W990" s="65">
        <f t="shared" si="1189"/>
        <v>0</v>
      </c>
      <c r="X990" s="65">
        <f t="shared" si="1190"/>
        <v>0</v>
      </c>
      <c r="Y990" s="65">
        <f t="shared" si="1191"/>
        <v>0</v>
      </c>
      <c r="Z990" s="65">
        <f t="shared" si="1192"/>
        <v>0</v>
      </c>
      <c r="AA990" s="65">
        <f t="shared" si="1193"/>
        <v>0</v>
      </c>
      <c r="AB990" s="65">
        <f t="shared" si="1194"/>
        <v>0</v>
      </c>
    </row>
    <row r="991" spans="1:28" x14ac:dyDescent="0.25">
      <c r="A991" s="61"/>
      <c r="B991" s="49"/>
      <c r="C991" s="53"/>
      <c r="D991" s="51"/>
      <c r="E991" s="51"/>
      <c r="F991" s="51"/>
      <c r="G991" s="67">
        <f t="shared" si="1195"/>
        <v>0</v>
      </c>
      <c r="H991" s="49"/>
      <c r="I991" s="67">
        <f t="shared" si="1196"/>
        <v>0</v>
      </c>
      <c r="J991" s="66">
        <f>IF(ISBLANK($B991),0,VLOOKUP($B991,Listen!$A$2:$C$44,2,FALSE))</f>
        <v>0</v>
      </c>
      <c r="K991" s="66">
        <f>IF(ISBLANK($B991),0,VLOOKUP($B991,Listen!$A$2:$C$44,3,FALSE))</f>
        <v>0</v>
      </c>
      <c r="L991" s="54">
        <f t="shared" si="1197"/>
        <v>0</v>
      </c>
      <c r="M991" s="54">
        <f t="shared" si="1215"/>
        <v>0</v>
      </c>
      <c r="N991" s="54">
        <f t="shared" si="1216"/>
        <v>0</v>
      </c>
      <c r="O991" s="54">
        <f t="shared" ref="O991" si="1227">N991</f>
        <v>0</v>
      </c>
      <c r="P991" s="54">
        <f t="shared" si="1217"/>
        <v>0</v>
      </c>
      <c r="Q991" s="54">
        <f t="shared" si="1199"/>
        <v>0</v>
      </c>
      <c r="R991" s="54">
        <f t="shared" si="1200"/>
        <v>0</v>
      </c>
      <c r="S991" s="65">
        <f t="shared" si="1153"/>
        <v>0</v>
      </c>
      <c r="T991" s="65">
        <f>IF(C991=A_Stammdaten!$B$9,$I991-D_SAV!$U991,HLOOKUP(A_Stammdaten!$B$9-1,$V$4:$AB$2004,ROW(C991)-3,FALSE)-$U991)</f>
        <v>0</v>
      </c>
      <c r="U991" s="65">
        <f>HLOOKUP(A_Stammdaten!$B$9,$V$4:$AB$2004,ROW(C991)-3,FALSE)</f>
        <v>0</v>
      </c>
      <c r="V991" s="65">
        <f t="shared" si="1188"/>
        <v>0</v>
      </c>
      <c r="W991" s="65">
        <f t="shared" si="1189"/>
        <v>0</v>
      </c>
      <c r="X991" s="65">
        <f t="shared" si="1190"/>
        <v>0</v>
      </c>
      <c r="Y991" s="65">
        <f t="shared" si="1191"/>
        <v>0</v>
      </c>
      <c r="Z991" s="65">
        <f t="shared" si="1192"/>
        <v>0</v>
      </c>
      <c r="AA991" s="65">
        <f t="shared" si="1193"/>
        <v>0</v>
      </c>
      <c r="AB991" s="65">
        <f t="shared" si="1194"/>
        <v>0</v>
      </c>
    </row>
    <row r="992" spans="1:28" x14ac:dyDescent="0.25">
      <c r="A992" s="61"/>
      <c r="B992" s="49"/>
      <c r="C992" s="53"/>
      <c r="D992" s="51"/>
      <c r="E992" s="51"/>
      <c r="F992" s="51"/>
      <c r="G992" s="67">
        <f t="shared" si="1195"/>
        <v>0</v>
      </c>
      <c r="H992" s="49"/>
      <c r="I992" s="67">
        <f t="shared" si="1196"/>
        <v>0</v>
      </c>
      <c r="J992" s="66">
        <f>IF(ISBLANK($B992),0,VLOOKUP($B992,Listen!$A$2:$C$44,2,FALSE))</f>
        <v>0</v>
      </c>
      <c r="K992" s="66">
        <f>IF(ISBLANK($B992),0,VLOOKUP($B992,Listen!$A$2:$C$44,3,FALSE))</f>
        <v>0</v>
      </c>
      <c r="L992" s="54">
        <f t="shared" si="1197"/>
        <v>0</v>
      </c>
      <c r="M992" s="54">
        <f t="shared" si="1215"/>
        <v>0</v>
      </c>
      <c r="N992" s="54">
        <f t="shared" si="1216"/>
        <v>0</v>
      </c>
      <c r="O992" s="54">
        <f t="shared" ref="O992" si="1228">N992</f>
        <v>0</v>
      </c>
      <c r="P992" s="54">
        <f t="shared" si="1217"/>
        <v>0</v>
      </c>
      <c r="Q992" s="54">
        <f t="shared" si="1199"/>
        <v>0</v>
      </c>
      <c r="R992" s="54">
        <f t="shared" si="1200"/>
        <v>0</v>
      </c>
      <c r="S992" s="65">
        <f t="shared" si="1153"/>
        <v>0</v>
      </c>
      <c r="T992" s="65">
        <f>IF(C992=A_Stammdaten!$B$9,$I992-D_SAV!$U992,HLOOKUP(A_Stammdaten!$B$9-1,$V$4:$AB$2004,ROW(C992)-3,FALSE)-$U992)</f>
        <v>0</v>
      </c>
      <c r="U992" s="65">
        <f>HLOOKUP(A_Stammdaten!$B$9,$V$4:$AB$2004,ROW(C992)-3,FALSE)</f>
        <v>0</v>
      </c>
      <c r="V992" s="65">
        <f t="shared" si="1188"/>
        <v>0</v>
      </c>
      <c r="W992" s="65">
        <f t="shared" si="1189"/>
        <v>0</v>
      </c>
      <c r="X992" s="65">
        <f t="shared" si="1190"/>
        <v>0</v>
      </c>
      <c r="Y992" s="65">
        <f t="shared" si="1191"/>
        <v>0</v>
      </c>
      <c r="Z992" s="65">
        <f t="shared" si="1192"/>
        <v>0</v>
      </c>
      <c r="AA992" s="65">
        <f t="shared" si="1193"/>
        <v>0</v>
      </c>
      <c r="AB992" s="65">
        <f t="shared" si="1194"/>
        <v>0</v>
      </c>
    </row>
    <row r="993" spans="1:28" x14ac:dyDescent="0.25">
      <c r="A993" s="61"/>
      <c r="B993" s="49"/>
      <c r="C993" s="53"/>
      <c r="D993" s="51"/>
      <c r="E993" s="51"/>
      <c r="F993" s="51"/>
      <c r="G993" s="67">
        <f t="shared" si="1195"/>
        <v>0</v>
      </c>
      <c r="H993" s="49"/>
      <c r="I993" s="67">
        <f t="shared" si="1196"/>
        <v>0</v>
      </c>
      <c r="J993" s="66">
        <f>IF(ISBLANK($B993),0,VLOOKUP($B993,Listen!$A$2:$C$44,2,FALSE))</f>
        <v>0</v>
      </c>
      <c r="K993" s="66">
        <f>IF(ISBLANK($B993),0,VLOOKUP($B993,Listen!$A$2:$C$44,3,FALSE))</f>
        <v>0</v>
      </c>
      <c r="L993" s="54">
        <f t="shared" si="1197"/>
        <v>0</v>
      </c>
      <c r="M993" s="54">
        <f t="shared" si="1215"/>
        <v>0</v>
      </c>
      <c r="N993" s="54">
        <f t="shared" si="1216"/>
        <v>0</v>
      </c>
      <c r="O993" s="54">
        <f t="shared" ref="O993" si="1229">N993</f>
        <v>0</v>
      </c>
      <c r="P993" s="54">
        <f t="shared" si="1217"/>
        <v>0</v>
      </c>
      <c r="Q993" s="54">
        <f t="shared" si="1199"/>
        <v>0</v>
      </c>
      <c r="R993" s="54">
        <f t="shared" si="1200"/>
        <v>0</v>
      </c>
      <c r="S993" s="65">
        <f t="shared" si="1153"/>
        <v>0</v>
      </c>
      <c r="T993" s="65">
        <f>IF(C993=A_Stammdaten!$B$9,$I993-D_SAV!$U993,HLOOKUP(A_Stammdaten!$B$9-1,$V$4:$AB$2004,ROW(C993)-3,FALSE)-$U993)</f>
        <v>0</v>
      </c>
      <c r="U993" s="65">
        <f>HLOOKUP(A_Stammdaten!$B$9,$V$4:$AB$2004,ROW(C993)-3,FALSE)</f>
        <v>0</v>
      </c>
      <c r="V993" s="65">
        <f t="shared" si="1188"/>
        <v>0</v>
      </c>
      <c r="W993" s="65">
        <f t="shared" si="1189"/>
        <v>0</v>
      </c>
      <c r="X993" s="65">
        <f t="shared" si="1190"/>
        <v>0</v>
      </c>
      <c r="Y993" s="65">
        <f t="shared" si="1191"/>
        <v>0</v>
      </c>
      <c r="Z993" s="65">
        <f t="shared" si="1192"/>
        <v>0</v>
      </c>
      <c r="AA993" s="65">
        <f t="shared" si="1193"/>
        <v>0</v>
      </c>
      <c r="AB993" s="65">
        <f t="shared" si="1194"/>
        <v>0</v>
      </c>
    </row>
    <row r="994" spans="1:28" x14ac:dyDescent="0.25">
      <c r="A994" s="61"/>
      <c r="B994" s="49"/>
      <c r="C994" s="53"/>
      <c r="D994" s="51"/>
      <c r="E994" s="51"/>
      <c r="F994" s="51"/>
      <c r="G994" s="67">
        <f t="shared" si="1195"/>
        <v>0</v>
      </c>
      <c r="H994" s="49"/>
      <c r="I994" s="67">
        <f t="shared" si="1196"/>
        <v>0</v>
      </c>
      <c r="J994" s="66">
        <f>IF(ISBLANK($B994),0,VLOOKUP($B994,Listen!$A$2:$C$44,2,FALSE))</f>
        <v>0</v>
      </c>
      <c r="K994" s="66">
        <f>IF(ISBLANK($B994),0,VLOOKUP($B994,Listen!$A$2:$C$44,3,FALSE))</f>
        <v>0</v>
      </c>
      <c r="L994" s="54">
        <f t="shared" si="1197"/>
        <v>0</v>
      </c>
      <c r="M994" s="54">
        <f t="shared" si="1215"/>
        <v>0</v>
      </c>
      <c r="N994" s="54">
        <f t="shared" si="1216"/>
        <v>0</v>
      </c>
      <c r="O994" s="54">
        <f t="shared" ref="O994" si="1230">N994</f>
        <v>0</v>
      </c>
      <c r="P994" s="54">
        <f t="shared" si="1217"/>
        <v>0</v>
      </c>
      <c r="Q994" s="54">
        <f t="shared" si="1199"/>
        <v>0</v>
      </c>
      <c r="R994" s="54">
        <f t="shared" si="1200"/>
        <v>0</v>
      </c>
      <c r="S994" s="65">
        <f t="shared" si="1153"/>
        <v>0</v>
      </c>
      <c r="T994" s="65">
        <f>IF(C994=A_Stammdaten!$B$9,$I994-D_SAV!$U994,HLOOKUP(A_Stammdaten!$B$9-1,$V$4:$AB$2004,ROW(C994)-3,FALSE)-$U994)</f>
        <v>0</v>
      </c>
      <c r="U994" s="65">
        <f>HLOOKUP(A_Stammdaten!$B$9,$V$4:$AB$2004,ROW(C994)-3,FALSE)</f>
        <v>0</v>
      </c>
      <c r="V994" s="65">
        <f t="shared" si="1188"/>
        <v>0</v>
      </c>
      <c r="W994" s="65">
        <f t="shared" si="1189"/>
        <v>0</v>
      </c>
      <c r="X994" s="65">
        <f t="shared" si="1190"/>
        <v>0</v>
      </c>
      <c r="Y994" s="65">
        <f t="shared" si="1191"/>
        <v>0</v>
      </c>
      <c r="Z994" s="65">
        <f t="shared" si="1192"/>
        <v>0</v>
      </c>
      <c r="AA994" s="65">
        <f t="shared" si="1193"/>
        <v>0</v>
      </c>
      <c r="AB994" s="65">
        <f t="shared" si="1194"/>
        <v>0</v>
      </c>
    </row>
    <row r="995" spans="1:28" x14ac:dyDescent="0.25">
      <c r="A995" s="61"/>
      <c r="B995" s="49"/>
      <c r="C995" s="53"/>
      <c r="D995" s="51"/>
      <c r="E995" s="51"/>
      <c r="F995" s="51"/>
      <c r="G995" s="67">
        <f t="shared" si="1195"/>
        <v>0</v>
      </c>
      <c r="H995" s="49"/>
      <c r="I995" s="67">
        <f t="shared" si="1196"/>
        <v>0</v>
      </c>
      <c r="J995" s="66">
        <f>IF(ISBLANK($B995),0,VLOOKUP($B995,Listen!$A$2:$C$44,2,FALSE))</f>
        <v>0</v>
      </c>
      <c r="K995" s="66">
        <f>IF(ISBLANK($B995),0,VLOOKUP($B995,Listen!$A$2:$C$44,3,FALSE))</f>
        <v>0</v>
      </c>
      <c r="L995" s="54">
        <f t="shared" si="1197"/>
        <v>0</v>
      </c>
      <c r="M995" s="54">
        <f t="shared" si="1215"/>
        <v>0</v>
      </c>
      <c r="N995" s="54">
        <f t="shared" si="1216"/>
        <v>0</v>
      </c>
      <c r="O995" s="54">
        <f t="shared" ref="O995" si="1231">N995</f>
        <v>0</v>
      </c>
      <c r="P995" s="54">
        <f t="shared" si="1217"/>
        <v>0</v>
      </c>
      <c r="Q995" s="54">
        <f t="shared" si="1199"/>
        <v>0</v>
      </c>
      <c r="R995" s="54">
        <f t="shared" si="1200"/>
        <v>0</v>
      </c>
      <c r="S995" s="65">
        <f t="shared" ref="S995:S1058" si="1232">U995+T995</f>
        <v>0</v>
      </c>
      <c r="T995" s="65">
        <f>IF(C995=A_Stammdaten!$B$9,$I995-D_SAV!$U995,HLOOKUP(A_Stammdaten!$B$9-1,$V$4:$AB$2004,ROW(C995)-3,FALSE)-$U995)</f>
        <v>0</v>
      </c>
      <c r="U995" s="65">
        <f>HLOOKUP(A_Stammdaten!$B$9,$V$4:$AB$2004,ROW(C995)-3,FALSE)</f>
        <v>0</v>
      </c>
      <c r="V995" s="65">
        <f t="shared" si="1188"/>
        <v>0</v>
      </c>
      <c r="W995" s="65">
        <f t="shared" si="1189"/>
        <v>0</v>
      </c>
      <c r="X995" s="65">
        <f t="shared" si="1190"/>
        <v>0</v>
      </c>
      <c r="Y995" s="65">
        <f t="shared" si="1191"/>
        <v>0</v>
      </c>
      <c r="Z995" s="65">
        <f t="shared" si="1192"/>
        <v>0</v>
      </c>
      <c r="AA995" s="65">
        <f t="shared" si="1193"/>
        <v>0</v>
      </c>
      <c r="AB995" s="65">
        <f t="shared" si="1194"/>
        <v>0</v>
      </c>
    </row>
    <row r="996" spans="1:28" x14ac:dyDescent="0.25">
      <c r="A996" s="61"/>
      <c r="B996" s="49"/>
      <c r="C996" s="53"/>
      <c r="D996" s="51"/>
      <c r="E996" s="51"/>
      <c r="F996" s="51"/>
      <c r="G996" s="67">
        <f t="shared" si="1195"/>
        <v>0</v>
      </c>
      <c r="H996" s="49"/>
      <c r="I996" s="67">
        <f t="shared" si="1196"/>
        <v>0</v>
      </c>
      <c r="J996" s="66">
        <f>IF(ISBLANK($B996),0,VLOOKUP($B996,Listen!$A$2:$C$44,2,FALSE))</f>
        <v>0</v>
      </c>
      <c r="K996" s="66">
        <f>IF(ISBLANK($B996),0,VLOOKUP($B996,Listen!$A$2:$C$44,3,FALSE))</f>
        <v>0</v>
      </c>
      <c r="L996" s="54">
        <f t="shared" si="1197"/>
        <v>0</v>
      </c>
      <c r="M996" s="54">
        <f t="shared" si="1215"/>
        <v>0</v>
      </c>
      <c r="N996" s="54">
        <f t="shared" si="1216"/>
        <v>0</v>
      </c>
      <c r="O996" s="54">
        <f t="shared" ref="O996" si="1233">N996</f>
        <v>0</v>
      </c>
      <c r="P996" s="54">
        <f t="shared" si="1217"/>
        <v>0</v>
      </c>
      <c r="Q996" s="54">
        <f t="shared" si="1199"/>
        <v>0</v>
      </c>
      <c r="R996" s="54">
        <f t="shared" si="1200"/>
        <v>0</v>
      </c>
      <c r="S996" s="65">
        <f t="shared" si="1232"/>
        <v>0</v>
      </c>
      <c r="T996" s="65">
        <f>IF(C996=A_Stammdaten!$B$9,$I996-D_SAV!$U996,HLOOKUP(A_Stammdaten!$B$9-1,$V$4:$AB$2004,ROW(C996)-3,FALSE)-$U996)</f>
        <v>0</v>
      </c>
      <c r="U996" s="65">
        <f>HLOOKUP(A_Stammdaten!$B$9,$V$4:$AB$2004,ROW(C996)-3,FALSE)</f>
        <v>0</v>
      </c>
      <c r="V996" s="65">
        <f t="shared" si="1188"/>
        <v>0</v>
      </c>
      <c r="W996" s="65">
        <f t="shared" si="1189"/>
        <v>0</v>
      </c>
      <c r="X996" s="65">
        <f t="shared" si="1190"/>
        <v>0</v>
      </c>
      <c r="Y996" s="65">
        <f t="shared" si="1191"/>
        <v>0</v>
      </c>
      <c r="Z996" s="65">
        <f t="shared" si="1192"/>
        <v>0</v>
      </c>
      <c r="AA996" s="65">
        <f t="shared" si="1193"/>
        <v>0</v>
      </c>
      <c r="AB996" s="65">
        <f t="shared" si="1194"/>
        <v>0</v>
      </c>
    </row>
    <row r="997" spans="1:28" x14ac:dyDescent="0.25">
      <c r="A997" s="61"/>
      <c r="B997" s="49"/>
      <c r="C997" s="53"/>
      <c r="D997" s="51"/>
      <c r="E997" s="51"/>
      <c r="F997" s="51"/>
      <c r="G997" s="67">
        <f t="shared" si="1195"/>
        <v>0</v>
      </c>
      <c r="H997" s="49"/>
      <c r="I997" s="67">
        <f t="shared" si="1196"/>
        <v>0</v>
      </c>
      <c r="J997" s="66">
        <f>IF(ISBLANK($B997),0,VLOOKUP($B997,Listen!$A$2:$C$44,2,FALSE))</f>
        <v>0</v>
      </c>
      <c r="K997" s="66">
        <f>IF(ISBLANK($B997),0,VLOOKUP($B997,Listen!$A$2:$C$44,3,FALSE))</f>
        <v>0</v>
      </c>
      <c r="L997" s="54">
        <f t="shared" si="1197"/>
        <v>0</v>
      </c>
      <c r="M997" s="54">
        <f t="shared" si="1215"/>
        <v>0</v>
      </c>
      <c r="N997" s="54">
        <f t="shared" si="1216"/>
        <v>0</v>
      </c>
      <c r="O997" s="54">
        <f t="shared" ref="O997:P1012" si="1234">N997</f>
        <v>0</v>
      </c>
      <c r="P997" s="54">
        <f t="shared" si="1234"/>
        <v>0</v>
      </c>
      <c r="Q997" s="54">
        <f t="shared" si="1199"/>
        <v>0</v>
      </c>
      <c r="R997" s="54">
        <f t="shared" si="1200"/>
        <v>0</v>
      </c>
      <c r="S997" s="65">
        <f t="shared" si="1232"/>
        <v>0</v>
      </c>
      <c r="T997" s="65">
        <f>IF(C997=A_Stammdaten!$B$9,$I997-D_SAV!$U997,HLOOKUP(A_Stammdaten!$B$9-1,$V$4:$AB$2004,ROW(C997)-3,FALSE)-$U997)</f>
        <v>0</v>
      </c>
      <c r="U997" s="65">
        <f>HLOOKUP(A_Stammdaten!$B$9,$V$4:$AB$2004,ROW(C997)-3,FALSE)</f>
        <v>0</v>
      </c>
      <c r="V997" s="65">
        <f t="shared" si="1188"/>
        <v>0</v>
      </c>
      <c r="W997" s="65">
        <f t="shared" si="1189"/>
        <v>0</v>
      </c>
      <c r="X997" s="65">
        <f t="shared" si="1190"/>
        <v>0</v>
      </c>
      <c r="Y997" s="65">
        <f t="shared" si="1191"/>
        <v>0</v>
      </c>
      <c r="Z997" s="65">
        <f t="shared" si="1192"/>
        <v>0</v>
      </c>
      <c r="AA997" s="65">
        <f t="shared" si="1193"/>
        <v>0</v>
      </c>
      <c r="AB997" s="65">
        <f t="shared" si="1194"/>
        <v>0</v>
      </c>
    </row>
    <row r="998" spans="1:28" x14ac:dyDescent="0.25">
      <c r="A998" s="61"/>
      <c r="B998" s="49"/>
      <c r="C998" s="53"/>
      <c r="D998" s="51"/>
      <c r="E998" s="51"/>
      <c r="F998" s="51"/>
      <c r="G998" s="67">
        <f t="shared" si="1195"/>
        <v>0</v>
      </c>
      <c r="H998" s="49"/>
      <c r="I998" s="67">
        <f t="shared" si="1196"/>
        <v>0</v>
      </c>
      <c r="J998" s="66">
        <f>IF(ISBLANK($B998),0,VLOOKUP($B998,Listen!$A$2:$C$44,2,FALSE))</f>
        <v>0</v>
      </c>
      <c r="K998" s="66">
        <f>IF(ISBLANK($B998),0,VLOOKUP($B998,Listen!$A$2:$C$44,3,FALSE))</f>
        <v>0</v>
      </c>
      <c r="L998" s="54">
        <f t="shared" si="1197"/>
        <v>0</v>
      </c>
      <c r="M998" s="54">
        <f t="shared" si="1215"/>
        <v>0</v>
      </c>
      <c r="N998" s="54">
        <f t="shared" si="1216"/>
        <v>0</v>
      </c>
      <c r="O998" s="54">
        <f t="shared" ref="O998" si="1235">N998</f>
        <v>0</v>
      </c>
      <c r="P998" s="54">
        <f t="shared" si="1234"/>
        <v>0</v>
      </c>
      <c r="Q998" s="54">
        <f t="shared" si="1199"/>
        <v>0</v>
      </c>
      <c r="R998" s="54">
        <f t="shared" si="1200"/>
        <v>0</v>
      </c>
      <c r="S998" s="65">
        <f t="shared" si="1232"/>
        <v>0</v>
      </c>
      <c r="T998" s="65">
        <f>IF(C998=A_Stammdaten!$B$9,$I998-D_SAV!$U998,HLOOKUP(A_Stammdaten!$B$9-1,$V$4:$AB$2004,ROW(C998)-3,FALSE)-$U998)</f>
        <v>0</v>
      </c>
      <c r="U998" s="65">
        <f>HLOOKUP(A_Stammdaten!$B$9,$V$4:$AB$2004,ROW(C998)-3,FALSE)</f>
        <v>0</v>
      </c>
      <c r="V998" s="65">
        <f t="shared" si="1188"/>
        <v>0</v>
      </c>
      <c r="W998" s="65">
        <f t="shared" si="1189"/>
        <v>0</v>
      </c>
      <c r="X998" s="65">
        <f t="shared" si="1190"/>
        <v>0</v>
      </c>
      <c r="Y998" s="65">
        <f t="shared" si="1191"/>
        <v>0</v>
      </c>
      <c r="Z998" s="65">
        <f t="shared" si="1192"/>
        <v>0</v>
      </c>
      <c r="AA998" s="65">
        <f t="shared" si="1193"/>
        <v>0</v>
      </c>
      <c r="AB998" s="65">
        <f t="shared" si="1194"/>
        <v>0</v>
      </c>
    </row>
    <row r="999" spans="1:28" x14ac:dyDescent="0.25">
      <c r="A999" s="61"/>
      <c r="B999" s="49"/>
      <c r="C999" s="53"/>
      <c r="D999" s="51"/>
      <c r="E999" s="51"/>
      <c r="F999" s="51"/>
      <c r="G999" s="67">
        <f t="shared" si="1195"/>
        <v>0</v>
      </c>
      <c r="H999" s="49"/>
      <c r="I999" s="67">
        <f t="shared" si="1196"/>
        <v>0</v>
      </c>
      <c r="J999" s="66">
        <f>IF(ISBLANK($B999),0,VLOOKUP($B999,Listen!$A$2:$C$44,2,FALSE))</f>
        <v>0</v>
      </c>
      <c r="K999" s="66">
        <f>IF(ISBLANK($B999),0,VLOOKUP($B999,Listen!$A$2:$C$44,3,FALSE))</f>
        <v>0</v>
      </c>
      <c r="L999" s="54">
        <f t="shared" si="1197"/>
        <v>0</v>
      </c>
      <c r="M999" s="54">
        <f t="shared" si="1215"/>
        <v>0</v>
      </c>
      <c r="N999" s="54">
        <f t="shared" si="1216"/>
        <v>0</v>
      </c>
      <c r="O999" s="54">
        <f t="shared" ref="O999" si="1236">N999</f>
        <v>0</v>
      </c>
      <c r="P999" s="54">
        <f t="shared" si="1234"/>
        <v>0</v>
      </c>
      <c r="Q999" s="54">
        <f t="shared" si="1199"/>
        <v>0</v>
      </c>
      <c r="R999" s="54">
        <f t="shared" si="1200"/>
        <v>0</v>
      </c>
      <c r="S999" s="65">
        <f t="shared" si="1232"/>
        <v>0</v>
      </c>
      <c r="T999" s="65">
        <f>IF(C999=A_Stammdaten!$B$9,$I999-D_SAV!$U999,HLOOKUP(A_Stammdaten!$B$9-1,$V$4:$AB$2004,ROW(C999)-3,FALSE)-$U999)</f>
        <v>0</v>
      </c>
      <c r="U999" s="65">
        <f>HLOOKUP(A_Stammdaten!$B$9,$V$4:$AB$2004,ROW(C999)-3,FALSE)</f>
        <v>0</v>
      </c>
      <c r="V999" s="65">
        <f t="shared" si="1188"/>
        <v>0</v>
      </c>
      <c r="W999" s="65">
        <f t="shared" si="1189"/>
        <v>0</v>
      </c>
      <c r="X999" s="65">
        <f t="shared" si="1190"/>
        <v>0</v>
      </c>
      <c r="Y999" s="65">
        <f t="shared" si="1191"/>
        <v>0</v>
      </c>
      <c r="Z999" s="65">
        <f t="shared" si="1192"/>
        <v>0</v>
      </c>
      <c r="AA999" s="65">
        <f t="shared" si="1193"/>
        <v>0</v>
      </c>
      <c r="AB999" s="65">
        <f t="shared" si="1194"/>
        <v>0</v>
      </c>
    </row>
    <row r="1000" spans="1:28" x14ac:dyDescent="0.25">
      <c r="A1000" s="61"/>
      <c r="B1000" s="49"/>
      <c r="C1000" s="53"/>
      <c r="D1000" s="51"/>
      <c r="E1000" s="51"/>
      <c r="F1000" s="51"/>
      <c r="G1000" s="67">
        <f t="shared" si="1195"/>
        <v>0</v>
      </c>
      <c r="H1000" s="49"/>
      <c r="I1000" s="67">
        <f t="shared" si="1196"/>
        <v>0</v>
      </c>
      <c r="J1000" s="66">
        <f>IF(ISBLANK($B1000),0,VLOOKUP($B1000,Listen!$A$2:$C$44,2,FALSE))</f>
        <v>0</v>
      </c>
      <c r="K1000" s="66">
        <f>IF(ISBLANK($B1000),0,VLOOKUP($B1000,Listen!$A$2:$C$44,3,FALSE))</f>
        <v>0</v>
      </c>
      <c r="L1000" s="54">
        <f t="shared" si="1197"/>
        <v>0</v>
      </c>
      <c r="M1000" s="54">
        <f t="shared" si="1215"/>
        <v>0</v>
      </c>
      <c r="N1000" s="54">
        <f t="shared" si="1216"/>
        <v>0</v>
      </c>
      <c r="O1000" s="54">
        <f t="shared" ref="O1000" si="1237">N1000</f>
        <v>0</v>
      </c>
      <c r="P1000" s="54">
        <f t="shared" si="1234"/>
        <v>0</v>
      </c>
      <c r="Q1000" s="54">
        <f t="shared" si="1199"/>
        <v>0</v>
      </c>
      <c r="R1000" s="54">
        <f t="shared" si="1200"/>
        <v>0</v>
      </c>
      <c r="S1000" s="65">
        <f t="shared" si="1232"/>
        <v>0</v>
      </c>
      <c r="T1000" s="65">
        <f>IF(C1000=A_Stammdaten!$B$9,$I1000-D_SAV!$U1000,HLOOKUP(A_Stammdaten!$B$9-1,$V$4:$AB$2004,ROW(C1000)-3,FALSE)-$U1000)</f>
        <v>0</v>
      </c>
      <c r="U1000" s="65">
        <f>HLOOKUP(A_Stammdaten!$B$9,$V$4:$AB$2004,ROW(C1000)-3,FALSE)</f>
        <v>0</v>
      </c>
      <c r="V1000" s="65">
        <f t="shared" si="1188"/>
        <v>0</v>
      </c>
      <c r="W1000" s="65">
        <f t="shared" si="1189"/>
        <v>0</v>
      </c>
      <c r="X1000" s="65">
        <f t="shared" si="1190"/>
        <v>0</v>
      </c>
      <c r="Y1000" s="65">
        <f t="shared" si="1191"/>
        <v>0</v>
      </c>
      <c r="Z1000" s="65">
        <f t="shared" si="1192"/>
        <v>0</v>
      </c>
      <c r="AA1000" s="65">
        <f t="shared" si="1193"/>
        <v>0</v>
      </c>
      <c r="AB1000" s="65">
        <f t="shared" si="1194"/>
        <v>0</v>
      </c>
    </row>
    <row r="1001" spans="1:28" x14ac:dyDescent="0.25">
      <c r="A1001" s="61"/>
      <c r="B1001" s="49"/>
      <c r="C1001" s="53"/>
      <c r="D1001" s="51"/>
      <c r="E1001" s="51"/>
      <c r="F1001" s="51"/>
      <c r="G1001" s="67">
        <f t="shared" si="1195"/>
        <v>0</v>
      </c>
      <c r="H1001" s="49"/>
      <c r="I1001" s="67">
        <f t="shared" si="1196"/>
        <v>0</v>
      </c>
      <c r="J1001" s="66">
        <f>IF(ISBLANK($B1001),0,VLOOKUP($B1001,Listen!$A$2:$C$44,2,FALSE))</f>
        <v>0</v>
      </c>
      <c r="K1001" s="66">
        <f>IF(ISBLANK($B1001),0,VLOOKUP($B1001,Listen!$A$2:$C$44,3,FALSE))</f>
        <v>0</v>
      </c>
      <c r="L1001" s="54">
        <f t="shared" si="1197"/>
        <v>0</v>
      </c>
      <c r="M1001" s="54">
        <f t="shared" si="1215"/>
        <v>0</v>
      </c>
      <c r="N1001" s="54">
        <f t="shared" si="1216"/>
        <v>0</v>
      </c>
      <c r="O1001" s="54">
        <f t="shared" ref="O1001" si="1238">N1001</f>
        <v>0</v>
      </c>
      <c r="P1001" s="54">
        <f t="shared" si="1234"/>
        <v>0</v>
      </c>
      <c r="Q1001" s="54">
        <f t="shared" si="1199"/>
        <v>0</v>
      </c>
      <c r="R1001" s="54">
        <f t="shared" si="1200"/>
        <v>0</v>
      </c>
      <c r="S1001" s="65">
        <f t="shared" si="1232"/>
        <v>0</v>
      </c>
      <c r="T1001" s="65">
        <f>IF(C1001=A_Stammdaten!$B$9,$I1001-D_SAV!$U1001,HLOOKUP(A_Stammdaten!$B$9-1,$V$4:$AB$2004,ROW(C1001)-3,FALSE)-$U1001)</f>
        <v>0</v>
      </c>
      <c r="U1001" s="65">
        <f>HLOOKUP(A_Stammdaten!$B$9,$V$4:$AB$2004,ROW(C1001)-3,FALSE)</f>
        <v>0</v>
      </c>
      <c r="V1001" s="65">
        <f t="shared" si="1188"/>
        <v>0</v>
      </c>
      <c r="W1001" s="65">
        <f t="shared" si="1189"/>
        <v>0</v>
      </c>
      <c r="X1001" s="65">
        <f t="shared" si="1190"/>
        <v>0</v>
      </c>
      <c r="Y1001" s="65">
        <f t="shared" si="1191"/>
        <v>0</v>
      </c>
      <c r="Z1001" s="65">
        <f t="shared" si="1192"/>
        <v>0</v>
      </c>
      <c r="AA1001" s="65">
        <f t="shared" si="1193"/>
        <v>0</v>
      </c>
      <c r="AB1001" s="65">
        <f t="shared" si="1194"/>
        <v>0</v>
      </c>
    </row>
    <row r="1002" spans="1:28" x14ac:dyDescent="0.25">
      <c r="A1002" s="61"/>
      <c r="B1002" s="49"/>
      <c r="C1002" s="53"/>
      <c r="D1002" s="51"/>
      <c r="E1002" s="51"/>
      <c r="F1002" s="51"/>
      <c r="G1002" s="67">
        <f t="shared" si="1195"/>
        <v>0</v>
      </c>
      <c r="H1002" s="49"/>
      <c r="I1002" s="67">
        <f t="shared" si="1196"/>
        <v>0</v>
      </c>
      <c r="J1002" s="66">
        <f>IF(ISBLANK($B1002),0,VLOOKUP($B1002,Listen!$A$2:$C$44,2,FALSE))</f>
        <v>0</v>
      </c>
      <c r="K1002" s="66">
        <f>IF(ISBLANK($B1002),0,VLOOKUP($B1002,Listen!$A$2:$C$44,3,FALSE))</f>
        <v>0</v>
      </c>
      <c r="L1002" s="54">
        <f t="shared" si="1197"/>
        <v>0</v>
      </c>
      <c r="M1002" s="54">
        <f t="shared" si="1215"/>
        <v>0</v>
      </c>
      <c r="N1002" s="54">
        <f t="shared" si="1216"/>
        <v>0</v>
      </c>
      <c r="O1002" s="54">
        <f t="shared" ref="O1002" si="1239">N1002</f>
        <v>0</v>
      </c>
      <c r="P1002" s="54">
        <f t="shared" si="1234"/>
        <v>0</v>
      </c>
      <c r="Q1002" s="54">
        <f t="shared" si="1199"/>
        <v>0</v>
      </c>
      <c r="R1002" s="54">
        <f t="shared" si="1200"/>
        <v>0</v>
      </c>
      <c r="S1002" s="65">
        <f t="shared" si="1232"/>
        <v>0</v>
      </c>
      <c r="T1002" s="65">
        <f>IF(C1002=A_Stammdaten!$B$9,$I1002-D_SAV!$U1002,HLOOKUP(A_Stammdaten!$B$9-1,$V$4:$AB$2004,ROW(C1002)-3,FALSE)-$U1002)</f>
        <v>0</v>
      </c>
      <c r="U1002" s="65">
        <f>HLOOKUP(A_Stammdaten!$B$9,$V$4:$AB$2004,ROW(C1002)-3,FALSE)</f>
        <v>0</v>
      </c>
      <c r="V1002" s="65">
        <f t="shared" si="1188"/>
        <v>0</v>
      </c>
      <c r="W1002" s="65">
        <f t="shared" si="1189"/>
        <v>0</v>
      </c>
      <c r="X1002" s="65">
        <f t="shared" si="1190"/>
        <v>0</v>
      </c>
      <c r="Y1002" s="65">
        <f t="shared" si="1191"/>
        <v>0</v>
      </c>
      <c r="Z1002" s="65">
        <f t="shared" si="1192"/>
        <v>0</v>
      </c>
      <c r="AA1002" s="65">
        <f t="shared" si="1193"/>
        <v>0</v>
      </c>
      <c r="AB1002" s="65">
        <f t="shared" si="1194"/>
        <v>0</v>
      </c>
    </row>
    <row r="1003" spans="1:28" x14ac:dyDescent="0.25">
      <c r="A1003" s="61"/>
      <c r="B1003" s="49"/>
      <c r="C1003" s="53"/>
      <c r="D1003" s="51"/>
      <c r="E1003" s="51"/>
      <c r="F1003" s="51"/>
      <c r="G1003" s="67">
        <f t="shared" si="1195"/>
        <v>0</v>
      </c>
      <c r="H1003" s="49"/>
      <c r="I1003" s="67">
        <f t="shared" si="1196"/>
        <v>0</v>
      </c>
      <c r="J1003" s="66">
        <f>IF(ISBLANK($B1003),0,VLOOKUP($B1003,Listen!$A$2:$C$44,2,FALSE))</f>
        <v>0</v>
      </c>
      <c r="K1003" s="66">
        <f>IF(ISBLANK($B1003),0,VLOOKUP($B1003,Listen!$A$2:$C$44,3,FALSE))</f>
        <v>0</v>
      </c>
      <c r="L1003" s="54">
        <f t="shared" si="1197"/>
        <v>0</v>
      </c>
      <c r="M1003" s="54">
        <f t="shared" si="1215"/>
        <v>0</v>
      </c>
      <c r="N1003" s="54">
        <f t="shared" si="1216"/>
        <v>0</v>
      </c>
      <c r="O1003" s="54">
        <f t="shared" ref="O1003" si="1240">N1003</f>
        <v>0</v>
      </c>
      <c r="P1003" s="54">
        <f t="shared" si="1234"/>
        <v>0</v>
      </c>
      <c r="Q1003" s="54">
        <f t="shared" si="1199"/>
        <v>0</v>
      </c>
      <c r="R1003" s="54">
        <f t="shared" si="1200"/>
        <v>0</v>
      </c>
      <c r="S1003" s="65">
        <f t="shared" si="1232"/>
        <v>0</v>
      </c>
      <c r="T1003" s="65">
        <f>IF(C1003=A_Stammdaten!$B$9,$I1003-D_SAV!$U1003,HLOOKUP(A_Stammdaten!$B$9-1,$V$4:$AB$2004,ROW(C1003)-3,FALSE)-$U1003)</f>
        <v>0</v>
      </c>
      <c r="U1003" s="65">
        <f>HLOOKUP(A_Stammdaten!$B$9,$V$4:$AB$2004,ROW(C1003)-3,FALSE)</f>
        <v>0</v>
      </c>
      <c r="V1003" s="65">
        <f t="shared" si="1188"/>
        <v>0</v>
      </c>
      <c r="W1003" s="65">
        <f t="shared" si="1189"/>
        <v>0</v>
      </c>
      <c r="X1003" s="65">
        <f t="shared" si="1190"/>
        <v>0</v>
      </c>
      <c r="Y1003" s="65">
        <f t="shared" si="1191"/>
        <v>0</v>
      </c>
      <c r="Z1003" s="65">
        <f t="shared" si="1192"/>
        <v>0</v>
      </c>
      <c r="AA1003" s="65">
        <f t="shared" si="1193"/>
        <v>0</v>
      </c>
      <c r="AB1003" s="65">
        <f t="shared" si="1194"/>
        <v>0</v>
      </c>
    </row>
    <row r="1004" spans="1:28" x14ac:dyDescent="0.25">
      <c r="A1004" s="61"/>
      <c r="B1004" s="49"/>
      <c r="C1004" s="53"/>
      <c r="D1004" s="51"/>
      <c r="E1004" s="51"/>
      <c r="F1004" s="51"/>
      <c r="G1004" s="67">
        <f t="shared" si="1195"/>
        <v>0</v>
      </c>
      <c r="H1004" s="49"/>
      <c r="I1004" s="67">
        <f t="shared" si="1196"/>
        <v>0</v>
      </c>
      <c r="J1004" s="66">
        <f>IF(ISBLANK($B1004),0,VLOOKUP($B1004,Listen!$A$2:$C$44,2,FALSE))</f>
        <v>0</v>
      </c>
      <c r="K1004" s="66">
        <f>IF(ISBLANK($B1004),0,VLOOKUP($B1004,Listen!$A$2:$C$44,3,FALSE))</f>
        <v>0</v>
      </c>
      <c r="L1004" s="54">
        <f t="shared" si="1197"/>
        <v>0</v>
      </c>
      <c r="M1004" s="54">
        <f t="shared" si="1215"/>
        <v>0</v>
      </c>
      <c r="N1004" s="54">
        <f t="shared" si="1216"/>
        <v>0</v>
      </c>
      <c r="O1004" s="54">
        <f t="shared" ref="O1004" si="1241">N1004</f>
        <v>0</v>
      </c>
      <c r="P1004" s="54">
        <f t="shared" si="1234"/>
        <v>0</v>
      </c>
      <c r="Q1004" s="54">
        <f t="shared" si="1199"/>
        <v>0</v>
      </c>
      <c r="R1004" s="54">
        <f t="shared" si="1200"/>
        <v>0</v>
      </c>
      <c r="S1004" s="65">
        <f t="shared" si="1232"/>
        <v>0</v>
      </c>
      <c r="T1004" s="65">
        <f>IF(C1004=A_Stammdaten!$B$9,$I1004-D_SAV!$U1004,HLOOKUP(A_Stammdaten!$B$9-1,$V$4:$AB$2004,ROW(C1004)-3,FALSE)-$U1004)</f>
        <v>0</v>
      </c>
      <c r="U1004" s="65">
        <f>HLOOKUP(A_Stammdaten!$B$9,$V$4:$AB$2004,ROW(C1004)-3,FALSE)</f>
        <v>0</v>
      </c>
      <c r="V1004" s="65">
        <f t="shared" si="1188"/>
        <v>0</v>
      </c>
      <c r="W1004" s="65">
        <f t="shared" si="1189"/>
        <v>0</v>
      </c>
      <c r="X1004" s="65">
        <f t="shared" si="1190"/>
        <v>0</v>
      </c>
      <c r="Y1004" s="65">
        <f t="shared" si="1191"/>
        <v>0</v>
      </c>
      <c r="Z1004" s="65">
        <f t="shared" si="1192"/>
        <v>0</v>
      </c>
      <c r="AA1004" s="65">
        <f t="shared" si="1193"/>
        <v>0</v>
      </c>
      <c r="AB1004" s="65">
        <f t="shared" si="1194"/>
        <v>0</v>
      </c>
    </row>
    <row r="1005" spans="1:28" x14ac:dyDescent="0.25">
      <c r="A1005" s="61"/>
      <c r="B1005" s="49"/>
      <c r="C1005" s="53"/>
      <c r="D1005" s="51"/>
      <c r="E1005" s="51"/>
      <c r="F1005" s="51"/>
      <c r="G1005" s="67">
        <f t="shared" si="1195"/>
        <v>0</v>
      </c>
      <c r="H1005" s="49"/>
      <c r="I1005" s="67">
        <f t="shared" si="1196"/>
        <v>0</v>
      </c>
      <c r="J1005" s="66">
        <f>IF(ISBLANK($B1005),0,VLOOKUP($B1005,Listen!$A$2:$C$44,2,FALSE))</f>
        <v>0</v>
      </c>
      <c r="K1005" s="66">
        <f>IF(ISBLANK($B1005),0,VLOOKUP($B1005,Listen!$A$2:$C$44,3,FALSE))</f>
        <v>0</v>
      </c>
      <c r="L1005" s="54">
        <f t="shared" si="1197"/>
        <v>0</v>
      </c>
      <c r="M1005" s="54">
        <f t="shared" si="1215"/>
        <v>0</v>
      </c>
      <c r="N1005" s="54">
        <f t="shared" si="1216"/>
        <v>0</v>
      </c>
      <c r="O1005" s="54">
        <f t="shared" ref="O1005" si="1242">N1005</f>
        <v>0</v>
      </c>
      <c r="P1005" s="54">
        <f t="shared" si="1234"/>
        <v>0</v>
      </c>
      <c r="Q1005" s="54">
        <f t="shared" si="1199"/>
        <v>0</v>
      </c>
      <c r="R1005" s="54">
        <f t="shared" si="1200"/>
        <v>0</v>
      </c>
      <c r="S1005" s="65">
        <f t="shared" si="1232"/>
        <v>0</v>
      </c>
      <c r="T1005" s="65">
        <f>IF(C1005=A_Stammdaten!$B$9,$I1005-D_SAV!$U1005,HLOOKUP(A_Stammdaten!$B$9-1,$V$4:$AB$2004,ROW(C1005)-3,FALSE)-$U1005)</f>
        <v>0</v>
      </c>
      <c r="U1005" s="65">
        <f>HLOOKUP(A_Stammdaten!$B$9,$V$4:$AB$2004,ROW(C1005)-3,FALSE)</f>
        <v>0</v>
      </c>
      <c r="V1005" s="65">
        <f t="shared" si="1188"/>
        <v>0</v>
      </c>
      <c r="W1005" s="65">
        <f t="shared" si="1189"/>
        <v>0</v>
      </c>
      <c r="X1005" s="65">
        <f t="shared" si="1190"/>
        <v>0</v>
      </c>
      <c r="Y1005" s="65">
        <f t="shared" si="1191"/>
        <v>0</v>
      </c>
      <c r="Z1005" s="65">
        <f t="shared" si="1192"/>
        <v>0</v>
      </c>
      <c r="AA1005" s="65">
        <f t="shared" si="1193"/>
        <v>0</v>
      </c>
      <c r="AB1005" s="65">
        <f t="shared" si="1194"/>
        <v>0</v>
      </c>
    </row>
    <row r="1006" spans="1:28" x14ac:dyDescent="0.25">
      <c r="A1006" s="61"/>
      <c r="B1006" s="49"/>
      <c r="C1006" s="53"/>
      <c r="D1006" s="51"/>
      <c r="E1006" s="51"/>
      <c r="F1006" s="51"/>
      <c r="G1006" s="67">
        <f t="shared" si="1195"/>
        <v>0</v>
      </c>
      <c r="H1006" s="49"/>
      <c r="I1006" s="67">
        <f t="shared" si="1196"/>
        <v>0</v>
      </c>
      <c r="J1006" s="66">
        <f>IF(ISBLANK($B1006),0,VLOOKUP($B1006,Listen!$A$2:$C$44,2,FALSE))</f>
        <v>0</v>
      </c>
      <c r="K1006" s="66">
        <f>IF(ISBLANK($B1006),0,VLOOKUP($B1006,Listen!$A$2:$C$44,3,FALSE))</f>
        <v>0</v>
      </c>
      <c r="L1006" s="54">
        <f t="shared" si="1197"/>
        <v>0</v>
      </c>
      <c r="M1006" s="54">
        <f t="shared" si="1215"/>
        <v>0</v>
      </c>
      <c r="N1006" s="54">
        <f t="shared" si="1216"/>
        <v>0</v>
      </c>
      <c r="O1006" s="54">
        <f t="shared" ref="O1006" si="1243">N1006</f>
        <v>0</v>
      </c>
      <c r="P1006" s="54">
        <f t="shared" si="1234"/>
        <v>0</v>
      </c>
      <c r="Q1006" s="54">
        <f t="shared" si="1199"/>
        <v>0</v>
      </c>
      <c r="R1006" s="54">
        <f t="shared" si="1200"/>
        <v>0</v>
      </c>
      <c r="S1006" s="65">
        <f t="shared" si="1232"/>
        <v>0</v>
      </c>
      <c r="T1006" s="65">
        <f>IF(C1006=A_Stammdaten!$B$9,$I1006-D_SAV!$U1006,HLOOKUP(A_Stammdaten!$B$9-1,$V$4:$AB$2004,ROW(C1006)-3,FALSE)-$U1006)</f>
        <v>0</v>
      </c>
      <c r="U1006" s="65">
        <f>HLOOKUP(A_Stammdaten!$B$9,$V$4:$AB$2004,ROW(C1006)-3,FALSE)</f>
        <v>0</v>
      </c>
      <c r="V1006" s="65">
        <f t="shared" si="1188"/>
        <v>0</v>
      </c>
      <c r="W1006" s="65">
        <f t="shared" si="1189"/>
        <v>0</v>
      </c>
      <c r="X1006" s="65">
        <f t="shared" si="1190"/>
        <v>0</v>
      </c>
      <c r="Y1006" s="65">
        <f t="shared" si="1191"/>
        <v>0</v>
      </c>
      <c r="Z1006" s="65">
        <f t="shared" si="1192"/>
        <v>0</v>
      </c>
      <c r="AA1006" s="65">
        <f t="shared" si="1193"/>
        <v>0</v>
      </c>
      <c r="AB1006" s="65">
        <f t="shared" si="1194"/>
        <v>0</v>
      </c>
    </row>
    <row r="1007" spans="1:28" x14ac:dyDescent="0.25">
      <c r="A1007" s="61"/>
      <c r="B1007" s="49"/>
      <c r="C1007" s="53"/>
      <c r="D1007" s="51"/>
      <c r="E1007" s="51"/>
      <c r="F1007" s="51"/>
      <c r="G1007" s="67">
        <f t="shared" si="1195"/>
        <v>0</v>
      </c>
      <c r="H1007" s="49"/>
      <c r="I1007" s="67">
        <f t="shared" si="1196"/>
        <v>0</v>
      </c>
      <c r="J1007" s="66">
        <f>IF(ISBLANK($B1007),0,VLOOKUP($B1007,Listen!$A$2:$C$44,2,FALSE))</f>
        <v>0</v>
      </c>
      <c r="K1007" s="66">
        <f>IF(ISBLANK($B1007),0,VLOOKUP($B1007,Listen!$A$2:$C$44,3,FALSE))</f>
        <v>0</v>
      </c>
      <c r="L1007" s="54">
        <f t="shared" si="1197"/>
        <v>0</v>
      </c>
      <c r="M1007" s="54">
        <f t="shared" si="1215"/>
        <v>0</v>
      </c>
      <c r="N1007" s="54">
        <f t="shared" si="1216"/>
        <v>0</v>
      </c>
      <c r="O1007" s="54">
        <f t="shared" ref="O1007" si="1244">N1007</f>
        <v>0</v>
      </c>
      <c r="P1007" s="54">
        <f t="shared" si="1234"/>
        <v>0</v>
      </c>
      <c r="Q1007" s="54">
        <f t="shared" si="1199"/>
        <v>0</v>
      </c>
      <c r="R1007" s="54">
        <f t="shared" si="1200"/>
        <v>0</v>
      </c>
      <c r="S1007" s="65">
        <f t="shared" si="1232"/>
        <v>0</v>
      </c>
      <c r="T1007" s="65">
        <f>IF(C1007=A_Stammdaten!$B$9,$I1007-D_SAV!$U1007,HLOOKUP(A_Stammdaten!$B$9-1,$V$4:$AB$2004,ROW(C1007)-3,FALSE)-$U1007)</f>
        <v>0</v>
      </c>
      <c r="U1007" s="65">
        <f>HLOOKUP(A_Stammdaten!$B$9,$V$4:$AB$2004,ROW(C1007)-3,FALSE)</f>
        <v>0</v>
      </c>
      <c r="V1007" s="65">
        <f t="shared" si="1188"/>
        <v>0</v>
      </c>
      <c r="W1007" s="65">
        <f t="shared" si="1189"/>
        <v>0</v>
      </c>
      <c r="X1007" s="65">
        <f t="shared" si="1190"/>
        <v>0</v>
      </c>
      <c r="Y1007" s="65">
        <f t="shared" si="1191"/>
        <v>0</v>
      </c>
      <c r="Z1007" s="65">
        <f t="shared" si="1192"/>
        <v>0</v>
      </c>
      <c r="AA1007" s="65">
        <f t="shared" si="1193"/>
        <v>0</v>
      </c>
      <c r="AB1007" s="65">
        <f t="shared" si="1194"/>
        <v>0</v>
      </c>
    </row>
    <row r="1008" spans="1:28" x14ac:dyDescent="0.25">
      <c r="A1008" s="61"/>
      <c r="B1008" s="49"/>
      <c r="C1008" s="53"/>
      <c r="D1008" s="51"/>
      <c r="E1008" s="51"/>
      <c r="F1008" s="51"/>
      <c r="G1008" s="67">
        <f t="shared" si="1195"/>
        <v>0</v>
      </c>
      <c r="H1008" s="49"/>
      <c r="I1008" s="67">
        <f t="shared" si="1196"/>
        <v>0</v>
      </c>
      <c r="J1008" s="66">
        <f>IF(ISBLANK($B1008),0,VLOOKUP($B1008,Listen!$A$2:$C$44,2,FALSE))</f>
        <v>0</v>
      </c>
      <c r="K1008" s="66">
        <f>IF(ISBLANK($B1008),0,VLOOKUP($B1008,Listen!$A$2:$C$44,3,FALSE))</f>
        <v>0</v>
      </c>
      <c r="L1008" s="54">
        <f t="shared" si="1197"/>
        <v>0</v>
      </c>
      <c r="M1008" s="54">
        <f t="shared" si="1215"/>
        <v>0</v>
      </c>
      <c r="N1008" s="54">
        <f t="shared" si="1216"/>
        <v>0</v>
      </c>
      <c r="O1008" s="54">
        <f t="shared" ref="O1008" si="1245">N1008</f>
        <v>0</v>
      </c>
      <c r="P1008" s="54">
        <f t="shared" si="1234"/>
        <v>0</v>
      </c>
      <c r="Q1008" s="54">
        <f t="shared" si="1199"/>
        <v>0</v>
      </c>
      <c r="R1008" s="54">
        <f t="shared" si="1200"/>
        <v>0</v>
      </c>
      <c r="S1008" s="65">
        <f t="shared" si="1232"/>
        <v>0</v>
      </c>
      <c r="T1008" s="65">
        <f>IF(C1008=A_Stammdaten!$B$9,$I1008-D_SAV!$U1008,HLOOKUP(A_Stammdaten!$B$9-1,$V$4:$AB$2004,ROW(C1008)-3,FALSE)-$U1008)</f>
        <v>0</v>
      </c>
      <c r="U1008" s="65">
        <f>HLOOKUP(A_Stammdaten!$B$9,$V$4:$AB$2004,ROW(C1008)-3,FALSE)</f>
        <v>0</v>
      </c>
      <c r="V1008" s="65">
        <f t="shared" si="1188"/>
        <v>0</v>
      </c>
      <c r="W1008" s="65">
        <f t="shared" si="1189"/>
        <v>0</v>
      </c>
      <c r="X1008" s="65">
        <f t="shared" si="1190"/>
        <v>0</v>
      </c>
      <c r="Y1008" s="65">
        <f t="shared" si="1191"/>
        <v>0</v>
      </c>
      <c r="Z1008" s="65">
        <f t="shared" si="1192"/>
        <v>0</v>
      </c>
      <c r="AA1008" s="65">
        <f t="shared" si="1193"/>
        <v>0</v>
      </c>
      <c r="AB1008" s="65">
        <f t="shared" si="1194"/>
        <v>0</v>
      </c>
    </row>
    <row r="1009" spans="1:28" x14ac:dyDescent="0.25">
      <c r="A1009" s="61"/>
      <c r="B1009" s="49"/>
      <c r="C1009" s="53"/>
      <c r="D1009" s="51"/>
      <c r="E1009" s="51"/>
      <c r="F1009" s="51"/>
      <c r="G1009" s="67">
        <f t="shared" si="1195"/>
        <v>0</v>
      </c>
      <c r="H1009" s="49"/>
      <c r="I1009" s="67">
        <f t="shared" si="1196"/>
        <v>0</v>
      </c>
      <c r="J1009" s="66">
        <f>IF(ISBLANK($B1009),0,VLOOKUP($B1009,Listen!$A$2:$C$44,2,FALSE))</f>
        <v>0</v>
      </c>
      <c r="K1009" s="66">
        <f>IF(ISBLANK($B1009),0,VLOOKUP($B1009,Listen!$A$2:$C$44,3,FALSE))</f>
        <v>0</v>
      </c>
      <c r="L1009" s="54">
        <f t="shared" si="1197"/>
        <v>0</v>
      </c>
      <c r="M1009" s="54">
        <f t="shared" si="1215"/>
        <v>0</v>
      </c>
      <c r="N1009" s="54">
        <f t="shared" si="1216"/>
        <v>0</v>
      </c>
      <c r="O1009" s="54">
        <f t="shared" ref="O1009" si="1246">N1009</f>
        <v>0</v>
      </c>
      <c r="P1009" s="54">
        <f t="shared" si="1234"/>
        <v>0</v>
      </c>
      <c r="Q1009" s="54">
        <f t="shared" si="1199"/>
        <v>0</v>
      </c>
      <c r="R1009" s="54">
        <f t="shared" si="1200"/>
        <v>0</v>
      </c>
      <c r="S1009" s="65">
        <f t="shared" si="1232"/>
        <v>0</v>
      </c>
      <c r="T1009" s="65">
        <f>IF(C1009=A_Stammdaten!$B$9,$I1009-D_SAV!$U1009,HLOOKUP(A_Stammdaten!$B$9-1,$V$4:$AB$2004,ROW(C1009)-3,FALSE)-$U1009)</f>
        <v>0</v>
      </c>
      <c r="U1009" s="65">
        <f>HLOOKUP(A_Stammdaten!$B$9,$V$4:$AB$2004,ROW(C1009)-3,FALSE)</f>
        <v>0</v>
      </c>
      <c r="V1009" s="65">
        <f t="shared" si="1188"/>
        <v>0</v>
      </c>
      <c r="W1009" s="65">
        <f t="shared" si="1189"/>
        <v>0</v>
      </c>
      <c r="X1009" s="65">
        <f t="shared" si="1190"/>
        <v>0</v>
      </c>
      <c r="Y1009" s="65">
        <f t="shared" si="1191"/>
        <v>0</v>
      </c>
      <c r="Z1009" s="65">
        <f t="shared" si="1192"/>
        <v>0</v>
      </c>
      <c r="AA1009" s="65">
        <f t="shared" si="1193"/>
        <v>0</v>
      </c>
      <c r="AB1009" s="65">
        <f t="shared" si="1194"/>
        <v>0</v>
      </c>
    </row>
    <row r="1010" spans="1:28" x14ac:dyDescent="0.25">
      <c r="A1010" s="61"/>
      <c r="B1010" s="49"/>
      <c r="C1010" s="53"/>
      <c r="D1010" s="51"/>
      <c r="E1010" s="51"/>
      <c r="F1010" s="51"/>
      <c r="G1010" s="67">
        <f t="shared" si="1195"/>
        <v>0</v>
      </c>
      <c r="H1010" s="49"/>
      <c r="I1010" s="67">
        <f t="shared" si="1196"/>
        <v>0</v>
      </c>
      <c r="J1010" s="66">
        <f>IF(ISBLANK($B1010),0,VLOOKUP($B1010,Listen!$A$2:$C$44,2,FALSE))</f>
        <v>0</v>
      </c>
      <c r="K1010" s="66">
        <f>IF(ISBLANK($B1010),0,VLOOKUP($B1010,Listen!$A$2:$C$44,3,FALSE))</f>
        <v>0</v>
      </c>
      <c r="L1010" s="54">
        <f t="shared" si="1197"/>
        <v>0</v>
      </c>
      <c r="M1010" s="54">
        <f t="shared" si="1215"/>
        <v>0</v>
      </c>
      <c r="N1010" s="54">
        <f t="shared" si="1216"/>
        <v>0</v>
      </c>
      <c r="O1010" s="54">
        <f t="shared" ref="O1010" si="1247">N1010</f>
        <v>0</v>
      </c>
      <c r="P1010" s="54">
        <f t="shared" si="1234"/>
        <v>0</v>
      </c>
      <c r="Q1010" s="54">
        <f t="shared" si="1199"/>
        <v>0</v>
      </c>
      <c r="R1010" s="54">
        <f t="shared" si="1200"/>
        <v>0</v>
      </c>
      <c r="S1010" s="65">
        <f t="shared" si="1232"/>
        <v>0</v>
      </c>
      <c r="T1010" s="65">
        <f>IF(C1010=A_Stammdaten!$B$9,$I1010-D_SAV!$U1010,HLOOKUP(A_Stammdaten!$B$9-1,$V$4:$AB$2004,ROW(C1010)-3,FALSE)-$U1010)</f>
        <v>0</v>
      </c>
      <c r="U1010" s="65">
        <f>HLOOKUP(A_Stammdaten!$B$9,$V$4:$AB$2004,ROW(C1010)-3,FALSE)</f>
        <v>0</v>
      </c>
      <c r="V1010" s="65">
        <f t="shared" si="1188"/>
        <v>0</v>
      </c>
      <c r="W1010" s="65">
        <f t="shared" si="1189"/>
        <v>0</v>
      </c>
      <c r="X1010" s="65">
        <f t="shared" si="1190"/>
        <v>0</v>
      </c>
      <c r="Y1010" s="65">
        <f t="shared" si="1191"/>
        <v>0</v>
      </c>
      <c r="Z1010" s="65">
        <f t="shared" si="1192"/>
        <v>0</v>
      </c>
      <c r="AA1010" s="65">
        <f t="shared" si="1193"/>
        <v>0</v>
      </c>
      <c r="AB1010" s="65">
        <f t="shared" si="1194"/>
        <v>0</v>
      </c>
    </row>
    <row r="1011" spans="1:28" x14ac:dyDescent="0.25">
      <c r="A1011" s="61"/>
      <c r="B1011" s="49"/>
      <c r="C1011" s="53"/>
      <c r="D1011" s="51"/>
      <c r="E1011" s="51"/>
      <c r="F1011" s="51"/>
      <c r="G1011" s="67">
        <f t="shared" si="1195"/>
        <v>0</v>
      </c>
      <c r="H1011" s="49"/>
      <c r="I1011" s="67">
        <f t="shared" si="1196"/>
        <v>0</v>
      </c>
      <c r="J1011" s="66">
        <f>IF(ISBLANK($B1011),0,VLOOKUP($B1011,Listen!$A$2:$C$44,2,FALSE))</f>
        <v>0</v>
      </c>
      <c r="K1011" s="66">
        <f>IF(ISBLANK($B1011),0,VLOOKUP($B1011,Listen!$A$2:$C$44,3,FALSE))</f>
        <v>0</v>
      </c>
      <c r="L1011" s="54">
        <f t="shared" si="1197"/>
        <v>0</v>
      </c>
      <c r="M1011" s="54">
        <f t="shared" si="1215"/>
        <v>0</v>
      </c>
      <c r="N1011" s="54">
        <f t="shared" si="1216"/>
        <v>0</v>
      </c>
      <c r="O1011" s="54">
        <f t="shared" ref="O1011" si="1248">N1011</f>
        <v>0</v>
      </c>
      <c r="P1011" s="54">
        <f t="shared" si="1234"/>
        <v>0</v>
      </c>
      <c r="Q1011" s="54">
        <f t="shared" si="1199"/>
        <v>0</v>
      </c>
      <c r="R1011" s="54">
        <f t="shared" si="1200"/>
        <v>0</v>
      </c>
      <c r="S1011" s="65">
        <f t="shared" si="1232"/>
        <v>0</v>
      </c>
      <c r="T1011" s="65">
        <f>IF(C1011=A_Stammdaten!$B$9,$I1011-D_SAV!$U1011,HLOOKUP(A_Stammdaten!$B$9-1,$V$4:$AB$2004,ROW(C1011)-3,FALSE)-$U1011)</f>
        <v>0</v>
      </c>
      <c r="U1011" s="65">
        <f>HLOOKUP(A_Stammdaten!$B$9,$V$4:$AB$2004,ROW(C1011)-3,FALSE)</f>
        <v>0</v>
      </c>
      <c r="V1011" s="65">
        <f t="shared" si="1188"/>
        <v>0</v>
      </c>
      <c r="W1011" s="65">
        <f t="shared" si="1189"/>
        <v>0</v>
      </c>
      <c r="X1011" s="65">
        <f t="shared" si="1190"/>
        <v>0</v>
      </c>
      <c r="Y1011" s="65">
        <f t="shared" si="1191"/>
        <v>0</v>
      </c>
      <c r="Z1011" s="65">
        <f t="shared" si="1192"/>
        <v>0</v>
      </c>
      <c r="AA1011" s="65">
        <f t="shared" si="1193"/>
        <v>0</v>
      </c>
      <c r="AB1011" s="65">
        <f t="shared" si="1194"/>
        <v>0</v>
      </c>
    </row>
    <row r="1012" spans="1:28" x14ac:dyDescent="0.25">
      <c r="A1012" s="61"/>
      <c r="B1012" s="49"/>
      <c r="C1012" s="53"/>
      <c r="D1012" s="51"/>
      <c r="E1012" s="51"/>
      <c r="F1012" s="51"/>
      <c r="G1012" s="67">
        <f t="shared" si="1195"/>
        <v>0</v>
      </c>
      <c r="H1012" s="49"/>
      <c r="I1012" s="67">
        <f t="shared" si="1196"/>
        <v>0</v>
      </c>
      <c r="J1012" s="66">
        <f>IF(ISBLANK($B1012),0,VLOOKUP($B1012,Listen!$A$2:$C$44,2,FALSE))</f>
        <v>0</v>
      </c>
      <c r="K1012" s="66">
        <f>IF(ISBLANK($B1012),0,VLOOKUP($B1012,Listen!$A$2:$C$44,3,FALSE))</f>
        <v>0</v>
      </c>
      <c r="L1012" s="54">
        <f t="shared" si="1197"/>
        <v>0</v>
      </c>
      <c r="M1012" s="54">
        <f t="shared" si="1215"/>
        <v>0</v>
      </c>
      <c r="N1012" s="54">
        <f t="shared" si="1216"/>
        <v>0</v>
      </c>
      <c r="O1012" s="54">
        <f t="shared" ref="O1012" si="1249">N1012</f>
        <v>0</v>
      </c>
      <c r="P1012" s="54">
        <f t="shared" si="1234"/>
        <v>0</v>
      </c>
      <c r="Q1012" s="54">
        <f t="shared" si="1199"/>
        <v>0</v>
      </c>
      <c r="R1012" s="54">
        <f t="shared" si="1200"/>
        <v>0</v>
      </c>
      <c r="S1012" s="65">
        <f t="shared" si="1232"/>
        <v>0</v>
      </c>
      <c r="T1012" s="65">
        <f>IF(C1012=A_Stammdaten!$B$9,$I1012-D_SAV!$U1012,HLOOKUP(A_Stammdaten!$B$9-1,$V$4:$AB$2004,ROW(C1012)-3,FALSE)-$U1012)</f>
        <v>0</v>
      </c>
      <c r="U1012" s="65">
        <f>HLOOKUP(A_Stammdaten!$B$9,$V$4:$AB$2004,ROW(C1012)-3,FALSE)</f>
        <v>0</v>
      </c>
      <c r="V1012" s="65">
        <f t="shared" si="1188"/>
        <v>0</v>
      </c>
      <c r="W1012" s="65">
        <f t="shared" si="1189"/>
        <v>0</v>
      </c>
      <c r="X1012" s="65">
        <f t="shared" si="1190"/>
        <v>0</v>
      </c>
      <c r="Y1012" s="65">
        <f t="shared" si="1191"/>
        <v>0</v>
      </c>
      <c r="Z1012" s="65">
        <f t="shared" si="1192"/>
        <v>0</v>
      </c>
      <c r="AA1012" s="65">
        <f t="shared" si="1193"/>
        <v>0</v>
      </c>
      <c r="AB1012" s="65">
        <f t="shared" si="1194"/>
        <v>0</v>
      </c>
    </row>
    <row r="1013" spans="1:28" x14ac:dyDescent="0.25">
      <c r="A1013" s="61"/>
      <c r="B1013" s="49"/>
      <c r="C1013" s="53"/>
      <c r="D1013" s="51"/>
      <c r="E1013" s="51"/>
      <c r="F1013" s="51"/>
      <c r="G1013" s="67">
        <f t="shared" si="1195"/>
        <v>0</v>
      </c>
      <c r="H1013" s="49"/>
      <c r="I1013" s="67">
        <f t="shared" si="1196"/>
        <v>0</v>
      </c>
      <c r="J1013" s="66">
        <f>IF(ISBLANK($B1013),0,VLOOKUP($B1013,Listen!$A$2:$C$44,2,FALSE))</f>
        <v>0</v>
      </c>
      <c r="K1013" s="66">
        <f>IF(ISBLANK($B1013),0,VLOOKUP($B1013,Listen!$A$2:$C$44,3,FALSE))</f>
        <v>0</v>
      </c>
      <c r="L1013" s="54">
        <f t="shared" si="1197"/>
        <v>0</v>
      </c>
      <c r="M1013" s="54">
        <f t="shared" si="1215"/>
        <v>0</v>
      </c>
      <c r="N1013" s="54">
        <f t="shared" si="1216"/>
        <v>0</v>
      </c>
      <c r="O1013" s="54">
        <f t="shared" ref="O1013:P1028" si="1250">N1013</f>
        <v>0</v>
      </c>
      <c r="P1013" s="54">
        <f t="shared" si="1250"/>
        <v>0</v>
      </c>
      <c r="Q1013" s="54">
        <f t="shared" si="1199"/>
        <v>0</v>
      </c>
      <c r="R1013" s="54">
        <f t="shared" si="1200"/>
        <v>0</v>
      </c>
      <c r="S1013" s="65">
        <f t="shared" si="1232"/>
        <v>0</v>
      </c>
      <c r="T1013" s="65">
        <f>IF(C1013=A_Stammdaten!$B$9,$I1013-D_SAV!$U1013,HLOOKUP(A_Stammdaten!$B$9-1,$V$4:$AB$2004,ROW(C1013)-3,FALSE)-$U1013)</f>
        <v>0</v>
      </c>
      <c r="U1013" s="65">
        <f>HLOOKUP(A_Stammdaten!$B$9,$V$4:$AB$2004,ROW(C1013)-3,FALSE)</f>
        <v>0</v>
      </c>
      <c r="V1013" s="65">
        <f t="shared" si="1188"/>
        <v>0</v>
      </c>
      <c r="W1013" s="65">
        <f t="shared" si="1189"/>
        <v>0</v>
      </c>
      <c r="X1013" s="65">
        <f t="shared" si="1190"/>
        <v>0</v>
      </c>
      <c r="Y1013" s="65">
        <f t="shared" si="1191"/>
        <v>0</v>
      </c>
      <c r="Z1013" s="65">
        <f t="shared" si="1192"/>
        <v>0</v>
      </c>
      <c r="AA1013" s="65">
        <f t="shared" si="1193"/>
        <v>0</v>
      </c>
      <c r="AB1013" s="65">
        <f t="shared" si="1194"/>
        <v>0</v>
      </c>
    </row>
    <row r="1014" spans="1:28" x14ac:dyDescent="0.25">
      <c r="A1014" s="61"/>
      <c r="B1014" s="49"/>
      <c r="C1014" s="53"/>
      <c r="D1014" s="51"/>
      <c r="E1014" s="51"/>
      <c r="F1014" s="51"/>
      <c r="G1014" s="67">
        <f t="shared" si="1195"/>
        <v>0</v>
      </c>
      <c r="H1014" s="49"/>
      <c r="I1014" s="67">
        <f t="shared" si="1196"/>
        <v>0</v>
      </c>
      <c r="J1014" s="66">
        <f>IF(ISBLANK($B1014),0,VLOOKUP($B1014,Listen!$A$2:$C$44,2,FALSE))</f>
        <v>0</v>
      </c>
      <c r="K1014" s="66">
        <f>IF(ISBLANK($B1014),0,VLOOKUP($B1014,Listen!$A$2:$C$44,3,FALSE))</f>
        <v>0</v>
      </c>
      <c r="L1014" s="54">
        <f t="shared" si="1197"/>
        <v>0</v>
      </c>
      <c r="M1014" s="54">
        <f t="shared" si="1215"/>
        <v>0</v>
      </c>
      <c r="N1014" s="54">
        <f t="shared" si="1216"/>
        <v>0</v>
      </c>
      <c r="O1014" s="54">
        <f t="shared" ref="O1014" si="1251">N1014</f>
        <v>0</v>
      </c>
      <c r="P1014" s="54">
        <f t="shared" si="1250"/>
        <v>0</v>
      </c>
      <c r="Q1014" s="54">
        <f t="shared" si="1199"/>
        <v>0</v>
      </c>
      <c r="R1014" s="54">
        <f t="shared" si="1200"/>
        <v>0</v>
      </c>
      <c r="S1014" s="65">
        <f t="shared" si="1232"/>
        <v>0</v>
      </c>
      <c r="T1014" s="65">
        <f>IF(C1014=A_Stammdaten!$B$9,$I1014-D_SAV!$U1014,HLOOKUP(A_Stammdaten!$B$9-1,$V$4:$AB$2004,ROW(C1014)-3,FALSE)-$U1014)</f>
        <v>0</v>
      </c>
      <c r="U1014" s="65">
        <f>HLOOKUP(A_Stammdaten!$B$9,$V$4:$AB$2004,ROW(C1014)-3,FALSE)</f>
        <v>0</v>
      </c>
      <c r="V1014" s="65">
        <f t="shared" si="1188"/>
        <v>0</v>
      </c>
      <c r="W1014" s="65">
        <f t="shared" si="1189"/>
        <v>0</v>
      </c>
      <c r="X1014" s="65">
        <f t="shared" si="1190"/>
        <v>0</v>
      </c>
      <c r="Y1014" s="65">
        <f t="shared" si="1191"/>
        <v>0</v>
      </c>
      <c r="Z1014" s="65">
        <f t="shared" si="1192"/>
        <v>0</v>
      </c>
      <c r="AA1014" s="65">
        <f t="shared" si="1193"/>
        <v>0</v>
      </c>
      <c r="AB1014" s="65">
        <f t="shared" si="1194"/>
        <v>0</v>
      </c>
    </row>
    <row r="1015" spans="1:28" x14ac:dyDescent="0.25">
      <c r="A1015" s="61"/>
      <c r="B1015" s="49"/>
      <c r="C1015" s="53"/>
      <c r="D1015" s="51"/>
      <c r="E1015" s="51"/>
      <c r="F1015" s="51"/>
      <c r="G1015" s="67">
        <f t="shared" si="1195"/>
        <v>0</v>
      </c>
      <c r="H1015" s="49"/>
      <c r="I1015" s="67">
        <f t="shared" si="1196"/>
        <v>0</v>
      </c>
      <c r="J1015" s="66">
        <f>IF(ISBLANK($B1015),0,VLOOKUP($B1015,Listen!$A$2:$C$44,2,FALSE))</f>
        <v>0</v>
      </c>
      <c r="K1015" s="66">
        <f>IF(ISBLANK($B1015),0,VLOOKUP($B1015,Listen!$A$2:$C$44,3,FALSE))</f>
        <v>0</v>
      </c>
      <c r="L1015" s="54">
        <f t="shared" si="1197"/>
        <v>0</v>
      </c>
      <c r="M1015" s="54">
        <f t="shared" si="1215"/>
        <v>0</v>
      </c>
      <c r="N1015" s="54">
        <f t="shared" si="1216"/>
        <v>0</v>
      </c>
      <c r="O1015" s="54">
        <f t="shared" ref="O1015" si="1252">N1015</f>
        <v>0</v>
      </c>
      <c r="P1015" s="54">
        <f t="shared" si="1250"/>
        <v>0</v>
      </c>
      <c r="Q1015" s="54">
        <f t="shared" si="1199"/>
        <v>0</v>
      </c>
      <c r="R1015" s="54">
        <f t="shared" si="1200"/>
        <v>0</v>
      </c>
      <c r="S1015" s="65">
        <f t="shared" si="1232"/>
        <v>0</v>
      </c>
      <c r="T1015" s="65">
        <f>IF(C1015=A_Stammdaten!$B$9,$I1015-D_SAV!$U1015,HLOOKUP(A_Stammdaten!$B$9-1,$V$4:$AB$2004,ROW(C1015)-3,FALSE)-$U1015)</f>
        <v>0</v>
      </c>
      <c r="U1015" s="65">
        <f>HLOOKUP(A_Stammdaten!$B$9,$V$4:$AB$2004,ROW(C1015)-3,FALSE)</f>
        <v>0</v>
      </c>
      <c r="V1015" s="65">
        <f t="shared" si="1188"/>
        <v>0</v>
      </c>
      <c r="W1015" s="65">
        <f t="shared" si="1189"/>
        <v>0</v>
      </c>
      <c r="X1015" s="65">
        <f t="shared" si="1190"/>
        <v>0</v>
      </c>
      <c r="Y1015" s="65">
        <f t="shared" si="1191"/>
        <v>0</v>
      </c>
      <c r="Z1015" s="65">
        <f t="shared" si="1192"/>
        <v>0</v>
      </c>
      <c r="AA1015" s="65">
        <f t="shared" si="1193"/>
        <v>0</v>
      </c>
      <c r="AB1015" s="65">
        <f t="shared" si="1194"/>
        <v>0</v>
      </c>
    </row>
    <row r="1016" spans="1:28" x14ac:dyDescent="0.25">
      <c r="A1016" s="61"/>
      <c r="B1016" s="49"/>
      <c r="C1016" s="53"/>
      <c r="D1016" s="51"/>
      <c r="E1016" s="51"/>
      <c r="F1016" s="51"/>
      <c r="G1016" s="67">
        <f t="shared" si="1195"/>
        <v>0</v>
      </c>
      <c r="H1016" s="49"/>
      <c r="I1016" s="67">
        <f t="shared" si="1196"/>
        <v>0</v>
      </c>
      <c r="J1016" s="66">
        <f>IF(ISBLANK($B1016),0,VLOOKUP($B1016,Listen!$A$2:$C$44,2,FALSE))</f>
        <v>0</v>
      </c>
      <c r="K1016" s="66">
        <f>IF(ISBLANK($B1016),0,VLOOKUP($B1016,Listen!$A$2:$C$44,3,FALSE))</f>
        <v>0</v>
      </c>
      <c r="L1016" s="54">
        <f t="shared" si="1197"/>
        <v>0</v>
      </c>
      <c r="M1016" s="54">
        <f t="shared" si="1215"/>
        <v>0</v>
      </c>
      <c r="N1016" s="54">
        <f t="shared" si="1216"/>
        <v>0</v>
      </c>
      <c r="O1016" s="54">
        <f t="shared" ref="O1016" si="1253">N1016</f>
        <v>0</v>
      </c>
      <c r="P1016" s="54">
        <f t="shared" si="1250"/>
        <v>0</v>
      </c>
      <c r="Q1016" s="54">
        <f t="shared" si="1199"/>
        <v>0</v>
      </c>
      <c r="R1016" s="54">
        <f t="shared" si="1200"/>
        <v>0</v>
      </c>
      <c r="S1016" s="65">
        <f t="shared" si="1232"/>
        <v>0</v>
      </c>
      <c r="T1016" s="65">
        <f>IF(C1016=A_Stammdaten!$B$9,$I1016-D_SAV!$U1016,HLOOKUP(A_Stammdaten!$B$9-1,$V$4:$AB$2004,ROW(C1016)-3,FALSE)-$U1016)</f>
        <v>0</v>
      </c>
      <c r="U1016" s="65">
        <f>HLOOKUP(A_Stammdaten!$B$9,$V$4:$AB$2004,ROW(C1016)-3,FALSE)</f>
        <v>0</v>
      </c>
      <c r="V1016" s="65">
        <f t="shared" si="1188"/>
        <v>0</v>
      </c>
      <c r="W1016" s="65">
        <f t="shared" si="1189"/>
        <v>0</v>
      </c>
      <c r="X1016" s="65">
        <f t="shared" si="1190"/>
        <v>0</v>
      </c>
      <c r="Y1016" s="65">
        <f t="shared" si="1191"/>
        <v>0</v>
      </c>
      <c r="Z1016" s="65">
        <f t="shared" si="1192"/>
        <v>0</v>
      </c>
      <c r="AA1016" s="65">
        <f t="shared" si="1193"/>
        <v>0</v>
      </c>
      <c r="AB1016" s="65">
        <f t="shared" si="1194"/>
        <v>0</v>
      </c>
    </row>
    <row r="1017" spans="1:28" x14ac:dyDescent="0.25">
      <c r="A1017" s="61"/>
      <c r="B1017" s="49"/>
      <c r="C1017" s="53"/>
      <c r="D1017" s="51"/>
      <c r="E1017" s="51"/>
      <c r="F1017" s="51"/>
      <c r="G1017" s="67">
        <f t="shared" si="1195"/>
        <v>0</v>
      </c>
      <c r="H1017" s="49"/>
      <c r="I1017" s="67">
        <f t="shared" si="1196"/>
        <v>0</v>
      </c>
      <c r="J1017" s="66">
        <f>IF(ISBLANK($B1017),0,VLOOKUP($B1017,Listen!$A$2:$C$44,2,FALSE))</f>
        <v>0</v>
      </c>
      <c r="K1017" s="66">
        <f>IF(ISBLANK($B1017),0,VLOOKUP($B1017,Listen!$A$2:$C$44,3,FALSE))</f>
        <v>0</v>
      </c>
      <c r="L1017" s="54">
        <f t="shared" si="1197"/>
        <v>0</v>
      </c>
      <c r="M1017" s="54">
        <f t="shared" si="1215"/>
        <v>0</v>
      </c>
      <c r="N1017" s="54">
        <f t="shared" si="1216"/>
        <v>0</v>
      </c>
      <c r="O1017" s="54">
        <f t="shared" ref="O1017" si="1254">N1017</f>
        <v>0</v>
      </c>
      <c r="P1017" s="54">
        <f t="shared" si="1250"/>
        <v>0</v>
      </c>
      <c r="Q1017" s="54">
        <f t="shared" si="1199"/>
        <v>0</v>
      </c>
      <c r="R1017" s="54">
        <f t="shared" si="1200"/>
        <v>0</v>
      </c>
      <c r="S1017" s="65">
        <f t="shared" si="1232"/>
        <v>0</v>
      </c>
      <c r="T1017" s="65">
        <f>IF(C1017=A_Stammdaten!$B$9,$I1017-D_SAV!$U1017,HLOOKUP(A_Stammdaten!$B$9-1,$V$4:$AB$2004,ROW(C1017)-3,FALSE)-$U1017)</f>
        <v>0</v>
      </c>
      <c r="U1017" s="65">
        <f>HLOOKUP(A_Stammdaten!$B$9,$V$4:$AB$2004,ROW(C1017)-3,FALSE)</f>
        <v>0</v>
      </c>
      <c r="V1017" s="65">
        <f t="shared" si="1188"/>
        <v>0</v>
      </c>
      <c r="W1017" s="65">
        <f t="shared" si="1189"/>
        <v>0</v>
      </c>
      <c r="X1017" s="65">
        <f t="shared" si="1190"/>
        <v>0</v>
      </c>
      <c r="Y1017" s="65">
        <f t="shared" si="1191"/>
        <v>0</v>
      </c>
      <c r="Z1017" s="65">
        <f t="shared" si="1192"/>
        <v>0</v>
      </c>
      <c r="AA1017" s="65">
        <f t="shared" si="1193"/>
        <v>0</v>
      </c>
      <c r="AB1017" s="65">
        <f t="shared" si="1194"/>
        <v>0</v>
      </c>
    </row>
    <row r="1018" spans="1:28" x14ac:dyDescent="0.25">
      <c r="A1018" s="61"/>
      <c r="B1018" s="49"/>
      <c r="C1018" s="53"/>
      <c r="D1018" s="51"/>
      <c r="E1018" s="51"/>
      <c r="F1018" s="51"/>
      <c r="G1018" s="67">
        <f t="shared" si="1195"/>
        <v>0</v>
      </c>
      <c r="H1018" s="49"/>
      <c r="I1018" s="67">
        <f t="shared" si="1196"/>
        <v>0</v>
      </c>
      <c r="J1018" s="66">
        <f>IF(ISBLANK($B1018),0,VLOOKUP($B1018,Listen!$A$2:$C$44,2,FALSE))</f>
        <v>0</v>
      </c>
      <c r="K1018" s="66">
        <f>IF(ISBLANK($B1018),0,VLOOKUP($B1018,Listen!$A$2:$C$44,3,FALSE))</f>
        <v>0</v>
      </c>
      <c r="L1018" s="54">
        <f t="shared" si="1197"/>
        <v>0</v>
      </c>
      <c r="M1018" s="54">
        <f t="shared" si="1215"/>
        <v>0</v>
      </c>
      <c r="N1018" s="54">
        <f t="shared" si="1216"/>
        <v>0</v>
      </c>
      <c r="O1018" s="54">
        <f t="shared" ref="O1018" si="1255">N1018</f>
        <v>0</v>
      </c>
      <c r="P1018" s="54">
        <f t="shared" si="1250"/>
        <v>0</v>
      </c>
      <c r="Q1018" s="54">
        <f t="shared" si="1199"/>
        <v>0</v>
      </c>
      <c r="R1018" s="54">
        <f t="shared" si="1200"/>
        <v>0</v>
      </c>
      <c r="S1018" s="65">
        <f t="shared" si="1232"/>
        <v>0</v>
      </c>
      <c r="T1018" s="65">
        <f>IF(C1018=A_Stammdaten!$B$9,$I1018-D_SAV!$U1018,HLOOKUP(A_Stammdaten!$B$9-1,$V$4:$AB$2004,ROW(C1018)-3,FALSE)-$U1018)</f>
        <v>0</v>
      </c>
      <c r="U1018" s="65">
        <f>HLOOKUP(A_Stammdaten!$B$9,$V$4:$AB$2004,ROW(C1018)-3,FALSE)</f>
        <v>0</v>
      </c>
      <c r="V1018" s="65">
        <f t="shared" si="1188"/>
        <v>0</v>
      </c>
      <c r="W1018" s="65">
        <f t="shared" si="1189"/>
        <v>0</v>
      </c>
      <c r="X1018" s="65">
        <f t="shared" si="1190"/>
        <v>0</v>
      </c>
      <c r="Y1018" s="65">
        <f t="shared" si="1191"/>
        <v>0</v>
      </c>
      <c r="Z1018" s="65">
        <f t="shared" si="1192"/>
        <v>0</v>
      </c>
      <c r="AA1018" s="65">
        <f t="shared" si="1193"/>
        <v>0</v>
      </c>
      <c r="AB1018" s="65">
        <f t="shared" si="1194"/>
        <v>0</v>
      </c>
    </row>
    <row r="1019" spans="1:28" x14ac:dyDescent="0.25">
      <c r="A1019" s="61"/>
      <c r="B1019" s="49"/>
      <c r="C1019" s="53"/>
      <c r="D1019" s="51"/>
      <c r="E1019" s="51"/>
      <c r="F1019" s="51"/>
      <c r="G1019" s="67">
        <f t="shared" si="1195"/>
        <v>0</v>
      </c>
      <c r="H1019" s="49"/>
      <c r="I1019" s="67">
        <f t="shared" si="1196"/>
        <v>0</v>
      </c>
      <c r="J1019" s="66">
        <f>IF(ISBLANK($B1019),0,VLOOKUP($B1019,Listen!$A$2:$C$44,2,FALSE))</f>
        <v>0</v>
      </c>
      <c r="K1019" s="66">
        <f>IF(ISBLANK($B1019),0,VLOOKUP($B1019,Listen!$A$2:$C$44,3,FALSE))</f>
        <v>0</v>
      </c>
      <c r="L1019" s="54">
        <f t="shared" si="1197"/>
        <v>0</v>
      </c>
      <c r="M1019" s="54">
        <f t="shared" si="1215"/>
        <v>0</v>
      </c>
      <c r="N1019" s="54">
        <f t="shared" si="1216"/>
        <v>0</v>
      </c>
      <c r="O1019" s="54">
        <f t="shared" ref="O1019" si="1256">N1019</f>
        <v>0</v>
      </c>
      <c r="P1019" s="54">
        <f t="shared" si="1250"/>
        <v>0</v>
      </c>
      <c r="Q1019" s="54">
        <f t="shared" si="1199"/>
        <v>0</v>
      </c>
      <c r="R1019" s="54">
        <f t="shared" si="1200"/>
        <v>0</v>
      </c>
      <c r="S1019" s="65">
        <f t="shared" si="1232"/>
        <v>0</v>
      </c>
      <c r="T1019" s="65">
        <f>IF(C1019=A_Stammdaten!$B$9,$I1019-D_SAV!$U1019,HLOOKUP(A_Stammdaten!$B$9-1,$V$4:$AB$2004,ROW(C1019)-3,FALSE)-$U1019)</f>
        <v>0</v>
      </c>
      <c r="U1019" s="65">
        <f>HLOOKUP(A_Stammdaten!$B$9,$V$4:$AB$2004,ROW(C1019)-3,FALSE)</f>
        <v>0</v>
      </c>
      <c r="V1019" s="65">
        <f t="shared" si="1188"/>
        <v>0</v>
      </c>
      <c r="W1019" s="65">
        <f t="shared" si="1189"/>
        <v>0</v>
      </c>
      <c r="X1019" s="65">
        <f t="shared" si="1190"/>
        <v>0</v>
      </c>
      <c r="Y1019" s="65">
        <f t="shared" si="1191"/>
        <v>0</v>
      </c>
      <c r="Z1019" s="65">
        <f t="shared" si="1192"/>
        <v>0</v>
      </c>
      <c r="AA1019" s="65">
        <f t="shared" si="1193"/>
        <v>0</v>
      </c>
      <c r="AB1019" s="65">
        <f t="shared" si="1194"/>
        <v>0</v>
      </c>
    </row>
    <row r="1020" spans="1:28" x14ac:dyDescent="0.25">
      <c r="A1020" s="61"/>
      <c r="B1020" s="49"/>
      <c r="C1020" s="53"/>
      <c r="D1020" s="51"/>
      <c r="E1020" s="51"/>
      <c r="F1020" s="51"/>
      <c r="G1020" s="67">
        <f t="shared" si="1195"/>
        <v>0</v>
      </c>
      <c r="H1020" s="49"/>
      <c r="I1020" s="67">
        <f t="shared" si="1196"/>
        <v>0</v>
      </c>
      <c r="J1020" s="66">
        <f>IF(ISBLANK($B1020),0,VLOOKUP($B1020,Listen!$A$2:$C$44,2,FALSE))</f>
        <v>0</v>
      </c>
      <c r="K1020" s="66">
        <f>IF(ISBLANK($B1020),0,VLOOKUP($B1020,Listen!$A$2:$C$44,3,FALSE))</f>
        <v>0</v>
      </c>
      <c r="L1020" s="54">
        <f t="shared" si="1197"/>
        <v>0</v>
      </c>
      <c r="M1020" s="54">
        <f t="shared" si="1215"/>
        <v>0</v>
      </c>
      <c r="N1020" s="54">
        <f t="shared" si="1216"/>
        <v>0</v>
      </c>
      <c r="O1020" s="54">
        <f t="shared" ref="O1020" si="1257">N1020</f>
        <v>0</v>
      </c>
      <c r="P1020" s="54">
        <f t="shared" si="1250"/>
        <v>0</v>
      </c>
      <c r="Q1020" s="54">
        <f t="shared" si="1199"/>
        <v>0</v>
      </c>
      <c r="R1020" s="54">
        <f t="shared" si="1200"/>
        <v>0</v>
      </c>
      <c r="S1020" s="65">
        <f t="shared" si="1232"/>
        <v>0</v>
      </c>
      <c r="T1020" s="65">
        <f>IF(C1020=A_Stammdaten!$B$9,$I1020-D_SAV!$U1020,HLOOKUP(A_Stammdaten!$B$9-1,$V$4:$AB$2004,ROW(C1020)-3,FALSE)-$U1020)</f>
        <v>0</v>
      </c>
      <c r="U1020" s="65">
        <f>HLOOKUP(A_Stammdaten!$B$9,$V$4:$AB$2004,ROW(C1020)-3,FALSE)</f>
        <v>0</v>
      </c>
      <c r="V1020" s="65">
        <f t="shared" si="1188"/>
        <v>0</v>
      </c>
      <c r="W1020" s="65">
        <f t="shared" si="1189"/>
        <v>0</v>
      </c>
      <c r="X1020" s="65">
        <f t="shared" si="1190"/>
        <v>0</v>
      </c>
      <c r="Y1020" s="65">
        <f t="shared" si="1191"/>
        <v>0</v>
      </c>
      <c r="Z1020" s="65">
        <f t="shared" si="1192"/>
        <v>0</v>
      </c>
      <c r="AA1020" s="65">
        <f t="shared" si="1193"/>
        <v>0</v>
      </c>
      <c r="AB1020" s="65">
        <f t="shared" si="1194"/>
        <v>0</v>
      </c>
    </row>
    <row r="1021" spans="1:28" x14ac:dyDescent="0.25">
      <c r="A1021" s="61"/>
      <c r="B1021" s="49"/>
      <c r="C1021" s="53"/>
      <c r="D1021" s="51"/>
      <c r="E1021" s="51"/>
      <c r="F1021" s="51"/>
      <c r="G1021" s="67">
        <f t="shared" si="1195"/>
        <v>0</v>
      </c>
      <c r="H1021" s="49"/>
      <c r="I1021" s="67">
        <f t="shared" si="1196"/>
        <v>0</v>
      </c>
      <c r="J1021" s="66">
        <f>IF(ISBLANK($B1021),0,VLOOKUP($B1021,Listen!$A$2:$C$44,2,FALSE))</f>
        <v>0</v>
      </c>
      <c r="K1021" s="66">
        <f>IF(ISBLANK($B1021),0,VLOOKUP($B1021,Listen!$A$2:$C$44,3,FALSE))</f>
        <v>0</v>
      </c>
      <c r="L1021" s="54">
        <f t="shared" si="1197"/>
        <v>0</v>
      </c>
      <c r="M1021" s="54">
        <f t="shared" si="1215"/>
        <v>0</v>
      </c>
      <c r="N1021" s="54">
        <f t="shared" si="1216"/>
        <v>0</v>
      </c>
      <c r="O1021" s="54">
        <f t="shared" ref="O1021" si="1258">N1021</f>
        <v>0</v>
      </c>
      <c r="P1021" s="54">
        <f t="shared" si="1250"/>
        <v>0</v>
      </c>
      <c r="Q1021" s="54">
        <f t="shared" si="1199"/>
        <v>0</v>
      </c>
      <c r="R1021" s="54">
        <f t="shared" si="1200"/>
        <v>0</v>
      </c>
      <c r="S1021" s="65">
        <f t="shared" si="1232"/>
        <v>0</v>
      </c>
      <c r="T1021" s="65">
        <f>IF(C1021=A_Stammdaten!$B$9,$I1021-D_SAV!$U1021,HLOOKUP(A_Stammdaten!$B$9-1,$V$4:$AB$2004,ROW(C1021)-3,FALSE)-$U1021)</f>
        <v>0</v>
      </c>
      <c r="U1021" s="65">
        <f>HLOOKUP(A_Stammdaten!$B$9,$V$4:$AB$2004,ROW(C1021)-3,FALSE)</f>
        <v>0</v>
      </c>
      <c r="V1021" s="65">
        <f t="shared" si="1188"/>
        <v>0</v>
      </c>
      <c r="W1021" s="65">
        <f t="shared" si="1189"/>
        <v>0</v>
      </c>
      <c r="X1021" s="65">
        <f t="shared" si="1190"/>
        <v>0</v>
      </c>
      <c r="Y1021" s="65">
        <f t="shared" si="1191"/>
        <v>0</v>
      </c>
      <c r="Z1021" s="65">
        <f t="shared" si="1192"/>
        <v>0</v>
      </c>
      <c r="AA1021" s="65">
        <f t="shared" si="1193"/>
        <v>0</v>
      </c>
      <c r="AB1021" s="65">
        <f t="shared" si="1194"/>
        <v>0</v>
      </c>
    </row>
    <row r="1022" spans="1:28" x14ac:dyDescent="0.25">
      <c r="A1022" s="61"/>
      <c r="B1022" s="49"/>
      <c r="C1022" s="53"/>
      <c r="D1022" s="51"/>
      <c r="E1022" s="51"/>
      <c r="F1022" s="51"/>
      <c r="G1022" s="67">
        <f t="shared" si="1195"/>
        <v>0</v>
      </c>
      <c r="H1022" s="49"/>
      <c r="I1022" s="67">
        <f t="shared" si="1196"/>
        <v>0</v>
      </c>
      <c r="J1022" s="66">
        <f>IF(ISBLANK($B1022),0,VLOOKUP($B1022,Listen!$A$2:$C$44,2,FALSE))</f>
        <v>0</v>
      </c>
      <c r="K1022" s="66">
        <f>IF(ISBLANK($B1022),0,VLOOKUP($B1022,Listen!$A$2:$C$44,3,FALSE))</f>
        <v>0</v>
      </c>
      <c r="L1022" s="54">
        <f t="shared" si="1197"/>
        <v>0</v>
      </c>
      <c r="M1022" s="54">
        <f t="shared" si="1215"/>
        <v>0</v>
      </c>
      <c r="N1022" s="54">
        <f t="shared" si="1216"/>
        <v>0</v>
      </c>
      <c r="O1022" s="54">
        <f t="shared" ref="O1022" si="1259">N1022</f>
        <v>0</v>
      </c>
      <c r="P1022" s="54">
        <f t="shared" si="1250"/>
        <v>0</v>
      </c>
      <c r="Q1022" s="54">
        <f t="shared" si="1199"/>
        <v>0</v>
      </c>
      <c r="R1022" s="54">
        <f t="shared" si="1200"/>
        <v>0</v>
      </c>
      <c r="S1022" s="65">
        <f t="shared" si="1232"/>
        <v>0</v>
      </c>
      <c r="T1022" s="65">
        <f>IF(C1022=A_Stammdaten!$B$9,$I1022-D_SAV!$U1022,HLOOKUP(A_Stammdaten!$B$9-1,$V$4:$AB$2004,ROW(C1022)-3,FALSE)-$U1022)</f>
        <v>0</v>
      </c>
      <c r="U1022" s="65">
        <f>HLOOKUP(A_Stammdaten!$B$9,$V$4:$AB$2004,ROW(C1022)-3,FALSE)</f>
        <v>0</v>
      </c>
      <c r="V1022" s="65">
        <f t="shared" si="1188"/>
        <v>0</v>
      </c>
      <c r="W1022" s="65">
        <f t="shared" si="1189"/>
        <v>0</v>
      </c>
      <c r="X1022" s="65">
        <f t="shared" si="1190"/>
        <v>0</v>
      </c>
      <c r="Y1022" s="65">
        <f t="shared" si="1191"/>
        <v>0</v>
      </c>
      <c r="Z1022" s="65">
        <f t="shared" si="1192"/>
        <v>0</v>
      </c>
      <c r="AA1022" s="65">
        <f t="shared" si="1193"/>
        <v>0</v>
      </c>
      <c r="AB1022" s="65">
        <f t="shared" si="1194"/>
        <v>0</v>
      </c>
    </row>
    <row r="1023" spans="1:28" x14ac:dyDescent="0.25">
      <c r="A1023" s="61"/>
      <c r="B1023" s="49"/>
      <c r="C1023" s="53"/>
      <c r="D1023" s="51"/>
      <c r="E1023" s="51"/>
      <c r="F1023" s="51"/>
      <c r="G1023" s="67">
        <f t="shared" si="1195"/>
        <v>0</v>
      </c>
      <c r="H1023" s="49"/>
      <c r="I1023" s="67">
        <f t="shared" si="1196"/>
        <v>0</v>
      </c>
      <c r="J1023" s="66">
        <f>IF(ISBLANK($B1023),0,VLOOKUP($B1023,Listen!$A$2:$C$44,2,FALSE))</f>
        <v>0</v>
      </c>
      <c r="K1023" s="66">
        <f>IF(ISBLANK($B1023),0,VLOOKUP($B1023,Listen!$A$2:$C$44,3,FALSE))</f>
        <v>0</v>
      </c>
      <c r="L1023" s="54">
        <f t="shared" si="1197"/>
        <v>0</v>
      </c>
      <c r="M1023" s="54">
        <f t="shared" si="1215"/>
        <v>0</v>
      </c>
      <c r="N1023" s="54">
        <f t="shared" si="1216"/>
        <v>0</v>
      </c>
      <c r="O1023" s="54">
        <f t="shared" ref="O1023" si="1260">N1023</f>
        <v>0</v>
      </c>
      <c r="P1023" s="54">
        <f t="shared" si="1250"/>
        <v>0</v>
      </c>
      <c r="Q1023" s="54">
        <f t="shared" si="1199"/>
        <v>0</v>
      </c>
      <c r="R1023" s="54">
        <f t="shared" si="1200"/>
        <v>0</v>
      </c>
      <c r="S1023" s="65">
        <f t="shared" si="1232"/>
        <v>0</v>
      </c>
      <c r="T1023" s="65">
        <f>IF(C1023=A_Stammdaten!$B$9,$I1023-D_SAV!$U1023,HLOOKUP(A_Stammdaten!$B$9-1,$V$4:$AB$2004,ROW(C1023)-3,FALSE)-$U1023)</f>
        <v>0</v>
      </c>
      <c r="U1023" s="65">
        <f>HLOOKUP(A_Stammdaten!$B$9,$V$4:$AB$2004,ROW(C1023)-3,FALSE)</f>
        <v>0</v>
      </c>
      <c r="V1023" s="65">
        <f t="shared" si="1188"/>
        <v>0</v>
      </c>
      <c r="W1023" s="65">
        <f t="shared" si="1189"/>
        <v>0</v>
      </c>
      <c r="X1023" s="65">
        <f t="shared" si="1190"/>
        <v>0</v>
      </c>
      <c r="Y1023" s="65">
        <f t="shared" si="1191"/>
        <v>0</v>
      </c>
      <c r="Z1023" s="65">
        <f t="shared" si="1192"/>
        <v>0</v>
      </c>
      <c r="AA1023" s="65">
        <f t="shared" si="1193"/>
        <v>0</v>
      </c>
      <c r="AB1023" s="65">
        <f t="shared" si="1194"/>
        <v>0</v>
      </c>
    </row>
    <row r="1024" spans="1:28" x14ac:dyDescent="0.25">
      <c r="A1024" s="61"/>
      <c r="B1024" s="49"/>
      <c r="C1024" s="53"/>
      <c r="D1024" s="51"/>
      <c r="E1024" s="51"/>
      <c r="F1024" s="51"/>
      <c r="G1024" s="67">
        <f t="shared" si="1195"/>
        <v>0</v>
      </c>
      <c r="H1024" s="49"/>
      <c r="I1024" s="67">
        <f t="shared" si="1196"/>
        <v>0</v>
      </c>
      <c r="J1024" s="66">
        <f>IF(ISBLANK($B1024),0,VLOOKUP($B1024,Listen!$A$2:$C$44,2,FALSE))</f>
        <v>0</v>
      </c>
      <c r="K1024" s="66">
        <f>IF(ISBLANK($B1024),0,VLOOKUP($B1024,Listen!$A$2:$C$44,3,FALSE))</f>
        <v>0</v>
      </c>
      <c r="L1024" s="54">
        <f t="shared" si="1197"/>
        <v>0</v>
      </c>
      <c r="M1024" s="54">
        <f t="shared" si="1215"/>
        <v>0</v>
      </c>
      <c r="N1024" s="54">
        <f t="shared" si="1216"/>
        <v>0</v>
      </c>
      <c r="O1024" s="54">
        <f t="shared" ref="O1024" si="1261">N1024</f>
        <v>0</v>
      </c>
      <c r="P1024" s="54">
        <f t="shared" si="1250"/>
        <v>0</v>
      </c>
      <c r="Q1024" s="54">
        <f t="shared" si="1199"/>
        <v>0</v>
      </c>
      <c r="R1024" s="54">
        <f t="shared" si="1200"/>
        <v>0</v>
      </c>
      <c r="S1024" s="65">
        <f t="shared" si="1232"/>
        <v>0</v>
      </c>
      <c r="T1024" s="65">
        <f>IF(C1024=A_Stammdaten!$B$9,$I1024-D_SAV!$U1024,HLOOKUP(A_Stammdaten!$B$9-1,$V$4:$AB$2004,ROW(C1024)-3,FALSE)-$U1024)</f>
        <v>0</v>
      </c>
      <c r="U1024" s="65">
        <f>HLOOKUP(A_Stammdaten!$B$9,$V$4:$AB$2004,ROW(C1024)-3,FALSE)</f>
        <v>0</v>
      </c>
      <c r="V1024" s="65">
        <f t="shared" si="1188"/>
        <v>0</v>
      </c>
      <c r="W1024" s="65">
        <f t="shared" si="1189"/>
        <v>0</v>
      </c>
      <c r="X1024" s="65">
        <f t="shared" si="1190"/>
        <v>0</v>
      </c>
      <c r="Y1024" s="65">
        <f t="shared" si="1191"/>
        <v>0</v>
      </c>
      <c r="Z1024" s="65">
        <f t="shared" si="1192"/>
        <v>0</v>
      </c>
      <c r="AA1024" s="65">
        <f t="shared" si="1193"/>
        <v>0</v>
      </c>
      <c r="AB1024" s="65">
        <f t="shared" si="1194"/>
        <v>0</v>
      </c>
    </row>
    <row r="1025" spans="1:28" x14ac:dyDescent="0.25">
      <c r="A1025" s="61"/>
      <c r="B1025" s="49"/>
      <c r="C1025" s="53"/>
      <c r="D1025" s="51"/>
      <c r="E1025" s="51"/>
      <c r="F1025" s="51"/>
      <c r="G1025" s="67">
        <f t="shared" si="1195"/>
        <v>0</v>
      </c>
      <c r="H1025" s="49"/>
      <c r="I1025" s="67">
        <f t="shared" si="1196"/>
        <v>0</v>
      </c>
      <c r="J1025" s="66">
        <f>IF(ISBLANK($B1025),0,VLOOKUP($B1025,Listen!$A$2:$C$44,2,FALSE))</f>
        <v>0</v>
      </c>
      <c r="K1025" s="66">
        <f>IF(ISBLANK($B1025),0,VLOOKUP($B1025,Listen!$A$2:$C$44,3,FALSE))</f>
        <v>0</v>
      </c>
      <c r="L1025" s="54">
        <f t="shared" si="1197"/>
        <v>0</v>
      </c>
      <c r="M1025" s="54">
        <f t="shared" si="1215"/>
        <v>0</v>
      </c>
      <c r="N1025" s="54">
        <f t="shared" si="1216"/>
        <v>0</v>
      </c>
      <c r="O1025" s="54">
        <f t="shared" ref="O1025" si="1262">N1025</f>
        <v>0</v>
      </c>
      <c r="P1025" s="54">
        <f t="shared" si="1250"/>
        <v>0</v>
      </c>
      <c r="Q1025" s="54">
        <f t="shared" si="1199"/>
        <v>0</v>
      </c>
      <c r="R1025" s="54">
        <f t="shared" si="1200"/>
        <v>0</v>
      </c>
      <c r="S1025" s="65">
        <f t="shared" si="1232"/>
        <v>0</v>
      </c>
      <c r="T1025" s="65">
        <f>IF(C1025=A_Stammdaten!$B$9,$I1025-D_SAV!$U1025,HLOOKUP(A_Stammdaten!$B$9-1,$V$4:$AB$2004,ROW(C1025)-3,FALSE)-$U1025)</f>
        <v>0</v>
      </c>
      <c r="U1025" s="65">
        <f>HLOOKUP(A_Stammdaten!$B$9,$V$4:$AB$2004,ROW(C1025)-3,FALSE)</f>
        <v>0</v>
      </c>
      <c r="V1025" s="65">
        <f t="shared" si="1188"/>
        <v>0</v>
      </c>
      <c r="W1025" s="65">
        <f t="shared" si="1189"/>
        <v>0</v>
      </c>
      <c r="X1025" s="65">
        <f t="shared" si="1190"/>
        <v>0</v>
      </c>
      <c r="Y1025" s="65">
        <f t="shared" si="1191"/>
        <v>0</v>
      </c>
      <c r="Z1025" s="65">
        <f t="shared" si="1192"/>
        <v>0</v>
      </c>
      <c r="AA1025" s="65">
        <f t="shared" si="1193"/>
        <v>0</v>
      </c>
      <c r="AB1025" s="65">
        <f t="shared" si="1194"/>
        <v>0</v>
      </c>
    </row>
    <row r="1026" spans="1:28" x14ac:dyDescent="0.25">
      <c r="A1026" s="61"/>
      <c r="B1026" s="49"/>
      <c r="C1026" s="53"/>
      <c r="D1026" s="51"/>
      <c r="E1026" s="51"/>
      <c r="F1026" s="51"/>
      <c r="G1026" s="67">
        <f t="shared" si="1195"/>
        <v>0</v>
      </c>
      <c r="H1026" s="49"/>
      <c r="I1026" s="67">
        <f t="shared" si="1196"/>
        <v>0</v>
      </c>
      <c r="J1026" s="66">
        <f>IF(ISBLANK($B1026),0,VLOOKUP($B1026,Listen!$A$2:$C$44,2,FALSE))</f>
        <v>0</v>
      </c>
      <c r="K1026" s="66">
        <f>IF(ISBLANK($B1026),0,VLOOKUP($B1026,Listen!$A$2:$C$44,3,FALSE))</f>
        <v>0</v>
      </c>
      <c r="L1026" s="54">
        <f t="shared" si="1197"/>
        <v>0</v>
      </c>
      <c r="M1026" s="54">
        <f t="shared" si="1215"/>
        <v>0</v>
      </c>
      <c r="N1026" s="54">
        <f t="shared" si="1216"/>
        <v>0</v>
      </c>
      <c r="O1026" s="54">
        <f t="shared" ref="O1026" si="1263">N1026</f>
        <v>0</v>
      </c>
      <c r="P1026" s="54">
        <f t="shared" si="1250"/>
        <v>0</v>
      </c>
      <c r="Q1026" s="54">
        <f t="shared" si="1199"/>
        <v>0</v>
      </c>
      <c r="R1026" s="54">
        <f t="shared" si="1200"/>
        <v>0</v>
      </c>
      <c r="S1026" s="65">
        <f t="shared" si="1232"/>
        <v>0</v>
      </c>
      <c r="T1026" s="65">
        <f>IF(C1026=A_Stammdaten!$B$9,$I1026-D_SAV!$U1026,HLOOKUP(A_Stammdaten!$B$9-1,$V$4:$AB$2004,ROW(C1026)-3,FALSE)-$U1026)</f>
        <v>0</v>
      </c>
      <c r="U1026" s="65">
        <f>HLOOKUP(A_Stammdaten!$B$9,$V$4:$AB$2004,ROW(C1026)-3,FALSE)</f>
        <v>0</v>
      </c>
      <c r="V1026" s="65">
        <f t="shared" si="1188"/>
        <v>0</v>
      </c>
      <c r="W1026" s="65">
        <f t="shared" si="1189"/>
        <v>0</v>
      </c>
      <c r="X1026" s="65">
        <f t="shared" si="1190"/>
        <v>0</v>
      </c>
      <c r="Y1026" s="65">
        <f t="shared" si="1191"/>
        <v>0</v>
      </c>
      <c r="Z1026" s="65">
        <f t="shared" si="1192"/>
        <v>0</v>
      </c>
      <c r="AA1026" s="65">
        <f t="shared" si="1193"/>
        <v>0</v>
      </c>
      <c r="AB1026" s="65">
        <f t="shared" si="1194"/>
        <v>0</v>
      </c>
    </row>
    <row r="1027" spans="1:28" x14ac:dyDescent="0.25">
      <c r="A1027" s="61"/>
      <c r="B1027" s="49"/>
      <c r="C1027" s="53"/>
      <c r="D1027" s="51"/>
      <c r="E1027" s="51"/>
      <c r="F1027" s="51"/>
      <c r="G1027" s="67">
        <f t="shared" si="1195"/>
        <v>0</v>
      </c>
      <c r="H1027" s="49"/>
      <c r="I1027" s="67">
        <f t="shared" si="1196"/>
        <v>0</v>
      </c>
      <c r="J1027" s="66">
        <f>IF(ISBLANK($B1027),0,VLOOKUP($B1027,Listen!$A$2:$C$44,2,FALSE))</f>
        <v>0</v>
      </c>
      <c r="K1027" s="66">
        <f>IF(ISBLANK($B1027),0,VLOOKUP($B1027,Listen!$A$2:$C$44,3,FALSE))</f>
        <v>0</v>
      </c>
      <c r="L1027" s="54">
        <f t="shared" si="1197"/>
        <v>0</v>
      </c>
      <c r="M1027" s="54">
        <f t="shared" si="1215"/>
        <v>0</v>
      </c>
      <c r="N1027" s="54">
        <f t="shared" si="1216"/>
        <v>0</v>
      </c>
      <c r="O1027" s="54">
        <f t="shared" ref="O1027" si="1264">N1027</f>
        <v>0</v>
      </c>
      <c r="P1027" s="54">
        <f t="shared" si="1250"/>
        <v>0</v>
      </c>
      <c r="Q1027" s="54">
        <f t="shared" si="1199"/>
        <v>0</v>
      </c>
      <c r="R1027" s="54">
        <f t="shared" si="1200"/>
        <v>0</v>
      </c>
      <c r="S1027" s="65">
        <f t="shared" si="1232"/>
        <v>0</v>
      </c>
      <c r="T1027" s="65">
        <f>IF(C1027=A_Stammdaten!$B$9,$I1027-D_SAV!$U1027,HLOOKUP(A_Stammdaten!$B$9-1,$V$4:$AB$2004,ROW(C1027)-3,FALSE)-$U1027)</f>
        <v>0</v>
      </c>
      <c r="U1027" s="65">
        <f>HLOOKUP(A_Stammdaten!$B$9,$V$4:$AB$2004,ROW(C1027)-3,FALSE)</f>
        <v>0</v>
      </c>
      <c r="V1027" s="65">
        <f t="shared" si="1188"/>
        <v>0</v>
      </c>
      <c r="W1027" s="65">
        <f t="shared" si="1189"/>
        <v>0</v>
      </c>
      <c r="X1027" s="65">
        <f t="shared" si="1190"/>
        <v>0</v>
      </c>
      <c r="Y1027" s="65">
        <f t="shared" si="1191"/>
        <v>0</v>
      </c>
      <c r="Z1027" s="65">
        <f t="shared" si="1192"/>
        <v>0</v>
      </c>
      <c r="AA1027" s="65">
        <f t="shared" si="1193"/>
        <v>0</v>
      </c>
      <c r="AB1027" s="65">
        <f t="shared" si="1194"/>
        <v>0</v>
      </c>
    </row>
    <row r="1028" spans="1:28" x14ac:dyDescent="0.25">
      <c r="A1028" s="61"/>
      <c r="B1028" s="49"/>
      <c r="C1028" s="53"/>
      <c r="D1028" s="51"/>
      <c r="E1028" s="51"/>
      <c r="F1028" s="51"/>
      <c r="G1028" s="67">
        <f t="shared" si="1195"/>
        <v>0</v>
      </c>
      <c r="H1028" s="49"/>
      <c r="I1028" s="67">
        <f t="shared" si="1196"/>
        <v>0</v>
      </c>
      <c r="J1028" s="66">
        <f>IF(ISBLANK($B1028),0,VLOOKUP($B1028,Listen!$A$2:$C$44,2,FALSE))</f>
        <v>0</v>
      </c>
      <c r="K1028" s="66">
        <f>IF(ISBLANK($B1028),0,VLOOKUP($B1028,Listen!$A$2:$C$44,3,FALSE))</f>
        <v>0</v>
      </c>
      <c r="L1028" s="54">
        <f t="shared" si="1197"/>
        <v>0</v>
      </c>
      <c r="M1028" s="54">
        <f t="shared" si="1215"/>
        <v>0</v>
      </c>
      <c r="N1028" s="54">
        <f t="shared" si="1216"/>
        <v>0</v>
      </c>
      <c r="O1028" s="54">
        <f t="shared" ref="O1028" si="1265">N1028</f>
        <v>0</v>
      </c>
      <c r="P1028" s="54">
        <f t="shared" si="1250"/>
        <v>0</v>
      </c>
      <c r="Q1028" s="54">
        <f t="shared" si="1199"/>
        <v>0</v>
      </c>
      <c r="R1028" s="54">
        <f t="shared" si="1200"/>
        <v>0</v>
      </c>
      <c r="S1028" s="65">
        <f t="shared" si="1232"/>
        <v>0</v>
      </c>
      <c r="T1028" s="65">
        <f>IF(C1028=A_Stammdaten!$B$9,$I1028-D_SAV!$U1028,HLOOKUP(A_Stammdaten!$B$9-1,$V$4:$AB$2004,ROW(C1028)-3,FALSE)-$U1028)</f>
        <v>0</v>
      </c>
      <c r="U1028" s="65">
        <f>HLOOKUP(A_Stammdaten!$B$9,$V$4:$AB$2004,ROW(C1028)-3,FALSE)</f>
        <v>0</v>
      </c>
      <c r="V1028" s="65">
        <f t="shared" si="1188"/>
        <v>0</v>
      </c>
      <c r="W1028" s="65">
        <f t="shared" si="1189"/>
        <v>0</v>
      </c>
      <c r="X1028" s="65">
        <f t="shared" si="1190"/>
        <v>0</v>
      </c>
      <c r="Y1028" s="65">
        <f t="shared" si="1191"/>
        <v>0</v>
      </c>
      <c r="Z1028" s="65">
        <f t="shared" si="1192"/>
        <v>0</v>
      </c>
      <c r="AA1028" s="65">
        <f t="shared" si="1193"/>
        <v>0</v>
      </c>
      <c r="AB1028" s="65">
        <f t="shared" si="1194"/>
        <v>0</v>
      </c>
    </row>
    <row r="1029" spans="1:28" x14ac:dyDescent="0.25">
      <c r="A1029" s="61"/>
      <c r="B1029" s="49"/>
      <c r="C1029" s="53"/>
      <c r="D1029" s="51"/>
      <c r="E1029" s="51"/>
      <c r="F1029" s="51"/>
      <c r="G1029" s="67">
        <f t="shared" si="1195"/>
        <v>0</v>
      </c>
      <c r="H1029" s="49"/>
      <c r="I1029" s="67">
        <f t="shared" si="1196"/>
        <v>0</v>
      </c>
      <c r="J1029" s="66">
        <f>IF(ISBLANK($B1029),0,VLOOKUP($B1029,Listen!$A$2:$C$44,2,FALSE))</f>
        <v>0</v>
      </c>
      <c r="K1029" s="66">
        <f>IF(ISBLANK($B1029),0,VLOOKUP($B1029,Listen!$A$2:$C$44,3,FALSE))</f>
        <v>0</v>
      </c>
      <c r="L1029" s="54">
        <f t="shared" si="1197"/>
        <v>0</v>
      </c>
      <c r="M1029" s="54">
        <f t="shared" si="1215"/>
        <v>0</v>
      </c>
      <c r="N1029" s="54">
        <f t="shared" si="1216"/>
        <v>0</v>
      </c>
      <c r="O1029" s="54">
        <f t="shared" ref="O1029:P1044" si="1266">N1029</f>
        <v>0</v>
      </c>
      <c r="P1029" s="54">
        <f t="shared" si="1266"/>
        <v>0</v>
      </c>
      <c r="Q1029" s="54">
        <f t="shared" si="1199"/>
        <v>0</v>
      </c>
      <c r="R1029" s="54">
        <f t="shared" si="1200"/>
        <v>0</v>
      </c>
      <c r="S1029" s="65">
        <f t="shared" si="1232"/>
        <v>0</v>
      </c>
      <c r="T1029" s="65">
        <f>IF(C1029=A_Stammdaten!$B$9,$I1029-D_SAV!$U1029,HLOOKUP(A_Stammdaten!$B$9-1,$V$4:$AB$2004,ROW(C1029)-3,FALSE)-$U1029)</f>
        <v>0</v>
      </c>
      <c r="U1029" s="65">
        <f>HLOOKUP(A_Stammdaten!$B$9,$V$4:$AB$2004,ROW(C1029)-3,FALSE)</f>
        <v>0</v>
      </c>
      <c r="V1029" s="65">
        <f t="shared" ref="V1029:V1092" si="1267">IF(OR($C1029=0,$I1029=0),0,IF($C1029&lt;=V$4,$I1029-$I1029/L1029*(V$4-$C1029+1),0))</f>
        <v>0</v>
      </c>
      <c r="W1029" s="65">
        <f t="shared" ref="W1029:W1092" si="1268">IF(OR($C1029=0,$I1029=0,M1029-(W$4-$C1029)=0),0,IF($C1029&lt;W$4,V1029-V1029/(M1029-(W$4-$C1029)),IF($C1029=W$4,$I1029-$I1029/M1029,0)))</f>
        <v>0</v>
      </c>
      <c r="X1029" s="65">
        <f t="shared" ref="X1029:X1092" si="1269">IF(OR($C1029=0,$I1029=0,N1029-(X$4-$C1029)=0),0,IF($C1029&lt;X$4,W1029-W1029/(N1029-(X$4-$C1029)),IF($C1029=X$4,$I1029-$I1029/N1029,0)))</f>
        <v>0</v>
      </c>
      <c r="Y1029" s="65">
        <f t="shared" ref="Y1029:Y1092" si="1270">IF(OR($C1029=0,$I1029=0,O1029-(Y$4-$C1029)=0),0,IF($C1029&lt;Y$4,X1029-X1029/(O1029-(Y$4-$C1029)),IF($C1029=Y$4,$I1029-$I1029/O1029,0)))</f>
        <v>0</v>
      </c>
      <c r="Z1029" s="65">
        <f t="shared" ref="Z1029:Z1092" si="1271">IF(OR($C1029=0,$I1029=0,P1029-(Z$4-$C1029)=0),0,IF($C1029&lt;Z$4,Y1029-Y1029/(P1029-(Z$4-$C1029)),IF($C1029=Z$4,$I1029-$I1029/P1029,0)))</f>
        <v>0</v>
      </c>
      <c r="AA1029" s="65">
        <f t="shared" ref="AA1029:AA1092" si="1272">IF(OR($C1029=0,$I1029=0,Q1029-(AA$4-$C1029)=0),0,IF($C1029&lt;AA$4,Z1029-Z1029/(Q1029-(AA$4-$C1029)),IF($C1029=AA$4,$I1029-$I1029/Q1029,0)))</f>
        <v>0</v>
      </c>
      <c r="AB1029" s="65">
        <f t="shared" ref="AB1029:AB1092" si="1273">IF(OR($C1029=0,$I1029=0,R1029-(AB$4-$C1029)=0),0,IF($C1029&lt;AB$4,AA1029-AA1029/(R1029-(AB$4-$C1029)),IF($C1029=AB$4,$I1029-$I1029/R1029,0)))</f>
        <v>0</v>
      </c>
    </row>
    <row r="1030" spans="1:28" x14ac:dyDescent="0.25">
      <c r="A1030" s="61"/>
      <c r="B1030" s="49"/>
      <c r="C1030" s="53"/>
      <c r="D1030" s="51"/>
      <c r="E1030" s="51"/>
      <c r="F1030" s="51"/>
      <c r="G1030" s="67">
        <f t="shared" ref="G1030:G1093" si="1274">D1030+E1030-F1030</f>
        <v>0</v>
      </c>
      <c r="H1030" s="49"/>
      <c r="I1030" s="67">
        <f t="shared" ref="I1030:I1093" si="1275">G1030-H1030</f>
        <v>0</v>
      </c>
      <c r="J1030" s="66">
        <f>IF(ISBLANK($B1030),0,VLOOKUP($B1030,Listen!$A$2:$C$44,2,FALSE))</f>
        <v>0</v>
      </c>
      <c r="K1030" s="66">
        <f>IF(ISBLANK($B1030),0,VLOOKUP($B1030,Listen!$A$2:$C$44,3,FALSE))</f>
        <v>0</v>
      </c>
      <c r="L1030" s="54">
        <f t="shared" ref="L1030:L1093" si="1276">$J1030</f>
        <v>0</v>
      </c>
      <c r="M1030" s="54">
        <f t="shared" si="1215"/>
        <v>0</v>
      </c>
      <c r="N1030" s="54">
        <f t="shared" si="1216"/>
        <v>0</v>
      </c>
      <c r="O1030" s="54">
        <f t="shared" ref="O1030" si="1277">N1030</f>
        <v>0</v>
      </c>
      <c r="P1030" s="54">
        <f t="shared" si="1266"/>
        <v>0</v>
      </c>
      <c r="Q1030" s="54">
        <f t="shared" ref="Q1030:Q1093" si="1278">P1030</f>
        <v>0</v>
      </c>
      <c r="R1030" s="54">
        <f t="shared" ref="R1030:R1093" si="1279">Q1030</f>
        <v>0</v>
      </c>
      <c r="S1030" s="65">
        <f t="shared" si="1232"/>
        <v>0</v>
      </c>
      <c r="T1030" s="65">
        <f>IF(C1030=A_Stammdaten!$B$9,$I1030-D_SAV!$U1030,HLOOKUP(A_Stammdaten!$B$9-1,$V$4:$AB$2004,ROW(C1030)-3,FALSE)-$U1030)</f>
        <v>0</v>
      </c>
      <c r="U1030" s="65">
        <f>HLOOKUP(A_Stammdaten!$B$9,$V$4:$AB$2004,ROW(C1030)-3,FALSE)</f>
        <v>0</v>
      </c>
      <c r="V1030" s="65">
        <f t="shared" si="1267"/>
        <v>0</v>
      </c>
      <c r="W1030" s="65">
        <f t="shared" si="1268"/>
        <v>0</v>
      </c>
      <c r="X1030" s="65">
        <f t="shared" si="1269"/>
        <v>0</v>
      </c>
      <c r="Y1030" s="65">
        <f t="shared" si="1270"/>
        <v>0</v>
      </c>
      <c r="Z1030" s="65">
        <f t="shared" si="1271"/>
        <v>0</v>
      </c>
      <c r="AA1030" s="65">
        <f t="shared" si="1272"/>
        <v>0</v>
      </c>
      <c r="AB1030" s="65">
        <f t="shared" si="1273"/>
        <v>0</v>
      </c>
    </row>
    <row r="1031" spans="1:28" x14ac:dyDescent="0.25">
      <c r="A1031" s="61"/>
      <c r="B1031" s="49"/>
      <c r="C1031" s="53"/>
      <c r="D1031" s="51"/>
      <c r="E1031" s="51"/>
      <c r="F1031" s="51"/>
      <c r="G1031" s="67">
        <f t="shared" si="1274"/>
        <v>0</v>
      </c>
      <c r="H1031" s="49"/>
      <c r="I1031" s="67">
        <f t="shared" si="1275"/>
        <v>0</v>
      </c>
      <c r="J1031" s="66">
        <f>IF(ISBLANK($B1031),0,VLOOKUP($B1031,Listen!$A$2:$C$44,2,FALSE))</f>
        <v>0</v>
      </c>
      <c r="K1031" s="66">
        <f>IF(ISBLANK($B1031),0,VLOOKUP($B1031,Listen!$A$2:$C$44,3,FALSE))</f>
        <v>0</v>
      </c>
      <c r="L1031" s="54">
        <f t="shared" si="1276"/>
        <v>0</v>
      </c>
      <c r="M1031" s="54">
        <f t="shared" si="1215"/>
        <v>0</v>
      </c>
      <c r="N1031" s="54">
        <f t="shared" si="1216"/>
        <v>0</v>
      </c>
      <c r="O1031" s="54">
        <f t="shared" ref="O1031" si="1280">N1031</f>
        <v>0</v>
      </c>
      <c r="P1031" s="54">
        <f t="shared" si="1266"/>
        <v>0</v>
      </c>
      <c r="Q1031" s="54">
        <f t="shared" si="1278"/>
        <v>0</v>
      </c>
      <c r="R1031" s="54">
        <f t="shared" si="1279"/>
        <v>0</v>
      </c>
      <c r="S1031" s="65">
        <f t="shared" si="1232"/>
        <v>0</v>
      </c>
      <c r="T1031" s="65">
        <f>IF(C1031=A_Stammdaten!$B$9,$I1031-D_SAV!$U1031,HLOOKUP(A_Stammdaten!$B$9-1,$V$4:$AB$2004,ROW(C1031)-3,FALSE)-$U1031)</f>
        <v>0</v>
      </c>
      <c r="U1031" s="65">
        <f>HLOOKUP(A_Stammdaten!$B$9,$V$4:$AB$2004,ROW(C1031)-3,FALSE)</f>
        <v>0</v>
      </c>
      <c r="V1031" s="65">
        <f t="shared" si="1267"/>
        <v>0</v>
      </c>
      <c r="W1031" s="65">
        <f t="shared" si="1268"/>
        <v>0</v>
      </c>
      <c r="X1031" s="65">
        <f t="shared" si="1269"/>
        <v>0</v>
      </c>
      <c r="Y1031" s="65">
        <f t="shared" si="1270"/>
        <v>0</v>
      </c>
      <c r="Z1031" s="65">
        <f t="shared" si="1271"/>
        <v>0</v>
      </c>
      <c r="AA1031" s="65">
        <f t="shared" si="1272"/>
        <v>0</v>
      </c>
      <c r="AB1031" s="65">
        <f t="shared" si="1273"/>
        <v>0</v>
      </c>
    </row>
    <row r="1032" spans="1:28" x14ac:dyDescent="0.25">
      <c r="A1032" s="61"/>
      <c r="B1032" s="49"/>
      <c r="C1032" s="53"/>
      <c r="D1032" s="51"/>
      <c r="E1032" s="51"/>
      <c r="F1032" s="51"/>
      <c r="G1032" s="67">
        <f t="shared" si="1274"/>
        <v>0</v>
      </c>
      <c r="H1032" s="49"/>
      <c r="I1032" s="67">
        <f t="shared" si="1275"/>
        <v>0</v>
      </c>
      <c r="J1032" s="66">
        <f>IF(ISBLANK($B1032),0,VLOOKUP($B1032,Listen!$A$2:$C$44,2,FALSE))</f>
        <v>0</v>
      </c>
      <c r="K1032" s="66">
        <f>IF(ISBLANK($B1032),0,VLOOKUP($B1032,Listen!$A$2:$C$44,3,FALSE))</f>
        <v>0</v>
      </c>
      <c r="L1032" s="54">
        <f t="shared" si="1276"/>
        <v>0</v>
      </c>
      <c r="M1032" s="54">
        <f t="shared" si="1215"/>
        <v>0</v>
      </c>
      <c r="N1032" s="54">
        <f t="shared" si="1216"/>
        <v>0</v>
      </c>
      <c r="O1032" s="54">
        <f t="shared" ref="O1032" si="1281">N1032</f>
        <v>0</v>
      </c>
      <c r="P1032" s="54">
        <f t="shared" si="1266"/>
        <v>0</v>
      </c>
      <c r="Q1032" s="54">
        <f t="shared" si="1278"/>
        <v>0</v>
      </c>
      <c r="R1032" s="54">
        <f t="shared" si="1279"/>
        <v>0</v>
      </c>
      <c r="S1032" s="65">
        <f t="shared" si="1232"/>
        <v>0</v>
      </c>
      <c r="T1032" s="65">
        <f>IF(C1032=A_Stammdaten!$B$9,$I1032-D_SAV!$U1032,HLOOKUP(A_Stammdaten!$B$9-1,$V$4:$AB$2004,ROW(C1032)-3,FALSE)-$U1032)</f>
        <v>0</v>
      </c>
      <c r="U1032" s="65">
        <f>HLOOKUP(A_Stammdaten!$B$9,$V$4:$AB$2004,ROW(C1032)-3,FALSE)</f>
        <v>0</v>
      </c>
      <c r="V1032" s="65">
        <f t="shared" si="1267"/>
        <v>0</v>
      </c>
      <c r="W1032" s="65">
        <f t="shared" si="1268"/>
        <v>0</v>
      </c>
      <c r="X1032" s="65">
        <f t="shared" si="1269"/>
        <v>0</v>
      </c>
      <c r="Y1032" s="65">
        <f t="shared" si="1270"/>
        <v>0</v>
      </c>
      <c r="Z1032" s="65">
        <f t="shared" si="1271"/>
        <v>0</v>
      </c>
      <c r="AA1032" s="65">
        <f t="shared" si="1272"/>
        <v>0</v>
      </c>
      <c r="AB1032" s="65">
        <f t="shared" si="1273"/>
        <v>0</v>
      </c>
    </row>
    <row r="1033" spans="1:28" x14ac:dyDescent="0.25">
      <c r="A1033" s="61"/>
      <c r="B1033" s="49"/>
      <c r="C1033" s="53"/>
      <c r="D1033" s="51"/>
      <c r="E1033" s="51"/>
      <c r="F1033" s="51"/>
      <c r="G1033" s="67">
        <f t="shared" si="1274"/>
        <v>0</v>
      </c>
      <c r="H1033" s="49"/>
      <c r="I1033" s="67">
        <f t="shared" si="1275"/>
        <v>0</v>
      </c>
      <c r="J1033" s="66">
        <f>IF(ISBLANK($B1033),0,VLOOKUP($B1033,Listen!$A$2:$C$44,2,FALSE))</f>
        <v>0</v>
      </c>
      <c r="K1033" s="66">
        <f>IF(ISBLANK($B1033),0,VLOOKUP($B1033,Listen!$A$2:$C$44,3,FALSE))</f>
        <v>0</v>
      </c>
      <c r="L1033" s="54">
        <f t="shared" si="1276"/>
        <v>0</v>
      </c>
      <c r="M1033" s="54">
        <f t="shared" si="1215"/>
        <v>0</v>
      </c>
      <c r="N1033" s="54">
        <f t="shared" si="1216"/>
        <v>0</v>
      </c>
      <c r="O1033" s="54">
        <f t="shared" ref="O1033" si="1282">N1033</f>
        <v>0</v>
      </c>
      <c r="P1033" s="54">
        <f t="shared" si="1266"/>
        <v>0</v>
      </c>
      <c r="Q1033" s="54">
        <f t="shared" si="1278"/>
        <v>0</v>
      </c>
      <c r="R1033" s="54">
        <f t="shared" si="1279"/>
        <v>0</v>
      </c>
      <c r="S1033" s="65">
        <f t="shared" si="1232"/>
        <v>0</v>
      </c>
      <c r="T1033" s="65">
        <f>IF(C1033=A_Stammdaten!$B$9,$I1033-D_SAV!$U1033,HLOOKUP(A_Stammdaten!$B$9-1,$V$4:$AB$2004,ROW(C1033)-3,FALSE)-$U1033)</f>
        <v>0</v>
      </c>
      <c r="U1033" s="65">
        <f>HLOOKUP(A_Stammdaten!$B$9,$V$4:$AB$2004,ROW(C1033)-3,FALSE)</f>
        <v>0</v>
      </c>
      <c r="V1033" s="65">
        <f t="shared" si="1267"/>
        <v>0</v>
      </c>
      <c r="W1033" s="65">
        <f t="shared" si="1268"/>
        <v>0</v>
      </c>
      <c r="X1033" s="65">
        <f t="shared" si="1269"/>
        <v>0</v>
      </c>
      <c r="Y1033" s="65">
        <f t="shared" si="1270"/>
        <v>0</v>
      </c>
      <c r="Z1033" s="65">
        <f t="shared" si="1271"/>
        <v>0</v>
      </c>
      <c r="AA1033" s="65">
        <f t="shared" si="1272"/>
        <v>0</v>
      </c>
      <c r="AB1033" s="65">
        <f t="shared" si="1273"/>
        <v>0</v>
      </c>
    </row>
    <row r="1034" spans="1:28" x14ac:dyDescent="0.25">
      <c r="A1034" s="61"/>
      <c r="B1034" s="49"/>
      <c r="C1034" s="53"/>
      <c r="D1034" s="51"/>
      <c r="E1034" s="51"/>
      <c r="F1034" s="51"/>
      <c r="G1034" s="67">
        <f t="shared" si="1274"/>
        <v>0</v>
      </c>
      <c r="H1034" s="49"/>
      <c r="I1034" s="67">
        <f t="shared" si="1275"/>
        <v>0</v>
      </c>
      <c r="J1034" s="66">
        <f>IF(ISBLANK($B1034),0,VLOOKUP($B1034,Listen!$A$2:$C$44,2,FALSE))</f>
        <v>0</v>
      </c>
      <c r="K1034" s="66">
        <f>IF(ISBLANK($B1034),0,VLOOKUP($B1034,Listen!$A$2:$C$44,3,FALSE))</f>
        <v>0</v>
      </c>
      <c r="L1034" s="54">
        <f t="shared" si="1276"/>
        <v>0</v>
      </c>
      <c r="M1034" s="54">
        <f t="shared" si="1215"/>
        <v>0</v>
      </c>
      <c r="N1034" s="54">
        <f t="shared" si="1216"/>
        <v>0</v>
      </c>
      <c r="O1034" s="54">
        <f t="shared" ref="O1034" si="1283">N1034</f>
        <v>0</v>
      </c>
      <c r="P1034" s="54">
        <f t="shared" si="1266"/>
        <v>0</v>
      </c>
      <c r="Q1034" s="54">
        <f t="shared" si="1278"/>
        <v>0</v>
      </c>
      <c r="R1034" s="54">
        <f t="shared" si="1279"/>
        <v>0</v>
      </c>
      <c r="S1034" s="65">
        <f t="shared" si="1232"/>
        <v>0</v>
      </c>
      <c r="T1034" s="65">
        <f>IF(C1034=A_Stammdaten!$B$9,$I1034-D_SAV!$U1034,HLOOKUP(A_Stammdaten!$B$9-1,$V$4:$AB$2004,ROW(C1034)-3,FALSE)-$U1034)</f>
        <v>0</v>
      </c>
      <c r="U1034" s="65">
        <f>HLOOKUP(A_Stammdaten!$B$9,$V$4:$AB$2004,ROW(C1034)-3,FALSE)</f>
        <v>0</v>
      </c>
      <c r="V1034" s="65">
        <f t="shared" si="1267"/>
        <v>0</v>
      </c>
      <c r="W1034" s="65">
        <f t="shared" si="1268"/>
        <v>0</v>
      </c>
      <c r="X1034" s="65">
        <f t="shared" si="1269"/>
        <v>0</v>
      </c>
      <c r="Y1034" s="65">
        <f t="shared" si="1270"/>
        <v>0</v>
      </c>
      <c r="Z1034" s="65">
        <f t="shared" si="1271"/>
        <v>0</v>
      </c>
      <c r="AA1034" s="65">
        <f t="shared" si="1272"/>
        <v>0</v>
      </c>
      <c r="AB1034" s="65">
        <f t="shared" si="1273"/>
        <v>0</v>
      </c>
    </row>
    <row r="1035" spans="1:28" x14ac:dyDescent="0.25">
      <c r="A1035" s="61"/>
      <c r="B1035" s="49"/>
      <c r="C1035" s="53"/>
      <c r="D1035" s="51"/>
      <c r="E1035" s="51"/>
      <c r="F1035" s="51"/>
      <c r="G1035" s="67">
        <f t="shared" si="1274"/>
        <v>0</v>
      </c>
      <c r="H1035" s="49"/>
      <c r="I1035" s="67">
        <f t="shared" si="1275"/>
        <v>0</v>
      </c>
      <c r="J1035" s="66">
        <f>IF(ISBLANK($B1035),0,VLOOKUP($B1035,Listen!$A$2:$C$44,2,FALSE))</f>
        <v>0</v>
      </c>
      <c r="K1035" s="66">
        <f>IF(ISBLANK($B1035),0,VLOOKUP($B1035,Listen!$A$2:$C$44,3,FALSE))</f>
        <v>0</v>
      </c>
      <c r="L1035" s="54">
        <f t="shared" si="1276"/>
        <v>0</v>
      </c>
      <c r="M1035" s="54">
        <f t="shared" si="1215"/>
        <v>0</v>
      </c>
      <c r="N1035" s="54">
        <f t="shared" si="1216"/>
        <v>0</v>
      </c>
      <c r="O1035" s="54">
        <f t="shared" ref="O1035" si="1284">N1035</f>
        <v>0</v>
      </c>
      <c r="P1035" s="54">
        <f t="shared" si="1266"/>
        <v>0</v>
      </c>
      <c r="Q1035" s="54">
        <f t="shared" si="1278"/>
        <v>0</v>
      </c>
      <c r="R1035" s="54">
        <f t="shared" si="1279"/>
        <v>0</v>
      </c>
      <c r="S1035" s="65">
        <f t="shared" si="1232"/>
        <v>0</v>
      </c>
      <c r="T1035" s="65">
        <f>IF(C1035=A_Stammdaten!$B$9,$I1035-D_SAV!$U1035,HLOOKUP(A_Stammdaten!$B$9-1,$V$4:$AB$2004,ROW(C1035)-3,FALSE)-$U1035)</f>
        <v>0</v>
      </c>
      <c r="U1035" s="65">
        <f>HLOOKUP(A_Stammdaten!$B$9,$V$4:$AB$2004,ROW(C1035)-3,FALSE)</f>
        <v>0</v>
      </c>
      <c r="V1035" s="65">
        <f t="shared" si="1267"/>
        <v>0</v>
      </c>
      <c r="W1035" s="65">
        <f t="shared" si="1268"/>
        <v>0</v>
      </c>
      <c r="X1035" s="65">
        <f t="shared" si="1269"/>
        <v>0</v>
      </c>
      <c r="Y1035" s="65">
        <f t="shared" si="1270"/>
        <v>0</v>
      </c>
      <c r="Z1035" s="65">
        <f t="shared" si="1271"/>
        <v>0</v>
      </c>
      <c r="AA1035" s="65">
        <f t="shared" si="1272"/>
        <v>0</v>
      </c>
      <c r="AB1035" s="65">
        <f t="shared" si="1273"/>
        <v>0</v>
      </c>
    </row>
    <row r="1036" spans="1:28" x14ac:dyDescent="0.25">
      <c r="A1036" s="61"/>
      <c r="B1036" s="49"/>
      <c r="C1036" s="53"/>
      <c r="D1036" s="51"/>
      <c r="E1036" s="51"/>
      <c r="F1036" s="51"/>
      <c r="G1036" s="67">
        <f t="shared" si="1274"/>
        <v>0</v>
      </c>
      <c r="H1036" s="49"/>
      <c r="I1036" s="67">
        <f t="shared" si="1275"/>
        <v>0</v>
      </c>
      <c r="J1036" s="66">
        <f>IF(ISBLANK($B1036),0,VLOOKUP($B1036,Listen!$A$2:$C$44,2,FALSE))</f>
        <v>0</v>
      </c>
      <c r="K1036" s="66">
        <f>IF(ISBLANK($B1036),0,VLOOKUP($B1036,Listen!$A$2:$C$44,3,FALSE))</f>
        <v>0</v>
      </c>
      <c r="L1036" s="54">
        <f t="shared" si="1276"/>
        <v>0</v>
      </c>
      <c r="M1036" s="54">
        <f t="shared" si="1215"/>
        <v>0</v>
      </c>
      <c r="N1036" s="54">
        <f t="shared" si="1216"/>
        <v>0</v>
      </c>
      <c r="O1036" s="54">
        <f t="shared" ref="O1036" si="1285">N1036</f>
        <v>0</v>
      </c>
      <c r="P1036" s="54">
        <f t="shared" si="1266"/>
        <v>0</v>
      </c>
      <c r="Q1036" s="54">
        <f t="shared" si="1278"/>
        <v>0</v>
      </c>
      <c r="R1036" s="54">
        <f t="shared" si="1279"/>
        <v>0</v>
      </c>
      <c r="S1036" s="65">
        <f t="shared" si="1232"/>
        <v>0</v>
      </c>
      <c r="T1036" s="65">
        <f>IF(C1036=A_Stammdaten!$B$9,$I1036-D_SAV!$U1036,HLOOKUP(A_Stammdaten!$B$9-1,$V$4:$AB$2004,ROW(C1036)-3,FALSE)-$U1036)</f>
        <v>0</v>
      </c>
      <c r="U1036" s="65">
        <f>HLOOKUP(A_Stammdaten!$B$9,$V$4:$AB$2004,ROW(C1036)-3,FALSE)</f>
        <v>0</v>
      </c>
      <c r="V1036" s="65">
        <f t="shared" si="1267"/>
        <v>0</v>
      </c>
      <c r="W1036" s="65">
        <f t="shared" si="1268"/>
        <v>0</v>
      </c>
      <c r="X1036" s="65">
        <f t="shared" si="1269"/>
        <v>0</v>
      </c>
      <c r="Y1036" s="65">
        <f t="shared" si="1270"/>
        <v>0</v>
      </c>
      <c r="Z1036" s="65">
        <f t="shared" si="1271"/>
        <v>0</v>
      </c>
      <c r="AA1036" s="65">
        <f t="shared" si="1272"/>
        <v>0</v>
      </c>
      <c r="AB1036" s="65">
        <f t="shared" si="1273"/>
        <v>0</v>
      </c>
    </row>
    <row r="1037" spans="1:28" x14ac:dyDescent="0.25">
      <c r="A1037" s="61"/>
      <c r="B1037" s="49"/>
      <c r="C1037" s="53"/>
      <c r="D1037" s="51"/>
      <c r="E1037" s="51"/>
      <c r="F1037" s="51"/>
      <c r="G1037" s="67">
        <f t="shared" si="1274"/>
        <v>0</v>
      </c>
      <c r="H1037" s="49"/>
      <c r="I1037" s="67">
        <f t="shared" si="1275"/>
        <v>0</v>
      </c>
      <c r="J1037" s="66">
        <f>IF(ISBLANK($B1037),0,VLOOKUP($B1037,Listen!$A$2:$C$44,2,FALSE))</f>
        <v>0</v>
      </c>
      <c r="K1037" s="66">
        <f>IF(ISBLANK($B1037),0,VLOOKUP($B1037,Listen!$A$2:$C$44,3,FALSE))</f>
        <v>0</v>
      </c>
      <c r="L1037" s="54">
        <f t="shared" si="1276"/>
        <v>0</v>
      </c>
      <c r="M1037" s="54">
        <f t="shared" si="1215"/>
        <v>0</v>
      </c>
      <c r="N1037" s="54">
        <f t="shared" si="1216"/>
        <v>0</v>
      </c>
      <c r="O1037" s="54">
        <f t="shared" ref="O1037" si="1286">N1037</f>
        <v>0</v>
      </c>
      <c r="P1037" s="54">
        <f t="shared" si="1266"/>
        <v>0</v>
      </c>
      <c r="Q1037" s="54">
        <f t="shared" si="1278"/>
        <v>0</v>
      </c>
      <c r="R1037" s="54">
        <f t="shared" si="1279"/>
        <v>0</v>
      </c>
      <c r="S1037" s="65">
        <f t="shared" si="1232"/>
        <v>0</v>
      </c>
      <c r="T1037" s="65">
        <f>IF(C1037=A_Stammdaten!$B$9,$I1037-D_SAV!$U1037,HLOOKUP(A_Stammdaten!$B$9-1,$V$4:$AB$2004,ROW(C1037)-3,FALSE)-$U1037)</f>
        <v>0</v>
      </c>
      <c r="U1037" s="65">
        <f>HLOOKUP(A_Stammdaten!$B$9,$V$4:$AB$2004,ROW(C1037)-3,FALSE)</f>
        <v>0</v>
      </c>
      <c r="V1037" s="65">
        <f t="shared" si="1267"/>
        <v>0</v>
      </c>
      <c r="W1037" s="65">
        <f t="shared" si="1268"/>
        <v>0</v>
      </c>
      <c r="X1037" s="65">
        <f t="shared" si="1269"/>
        <v>0</v>
      </c>
      <c r="Y1037" s="65">
        <f t="shared" si="1270"/>
        <v>0</v>
      </c>
      <c r="Z1037" s="65">
        <f t="shared" si="1271"/>
        <v>0</v>
      </c>
      <c r="AA1037" s="65">
        <f t="shared" si="1272"/>
        <v>0</v>
      </c>
      <c r="AB1037" s="65">
        <f t="shared" si="1273"/>
        <v>0</v>
      </c>
    </row>
    <row r="1038" spans="1:28" x14ac:dyDescent="0.25">
      <c r="A1038" s="61"/>
      <c r="B1038" s="49"/>
      <c r="C1038" s="53"/>
      <c r="D1038" s="51"/>
      <c r="E1038" s="51"/>
      <c r="F1038" s="51"/>
      <c r="G1038" s="67">
        <f t="shared" si="1274"/>
        <v>0</v>
      </c>
      <c r="H1038" s="49"/>
      <c r="I1038" s="67">
        <f t="shared" si="1275"/>
        <v>0</v>
      </c>
      <c r="J1038" s="66">
        <f>IF(ISBLANK($B1038),0,VLOOKUP($B1038,Listen!$A$2:$C$44,2,FALSE))</f>
        <v>0</v>
      </c>
      <c r="K1038" s="66">
        <f>IF(ISBLANK($B1038),0,VLOOKUP($B1038,Listen!$A$2:$C$44,3,FALSE))</f>
        <v>0</v>
      </c>
      <c r="L1038" s="54">
        <f t="shared" si="1276"/>
        <v>0</v>
      </c>
      <c r="M1038" s="54">
        <f t="shared" si="1215"/>
        <v>0</v>
      </c>
      <c r="N1038" s="54">
        <f t="shared" si="1216"/>
        <v>0</v>
      </c>
      <c r="O1038" s="54">
        <f t="shared" ref="O1038" si="1287">N1038</f>
        <v>0</v>
      </c>
      <c r="P1038" s="54">
        <f t="shared" si="1266"/>
        <v>0</v>
      </c>
      <c r="Q1038" s="54">
        <f t="shared" si="1278"/>
        <v>0</v>
      </c>
      <c r="R1038" s="54">
        <f t="shared" si="1279"/>
        <v>0</v>
      </c>
      <c r="S1038" s="65">
        <f t="shared" si="1232"/>
        <v>0</v>
      </c>
      <c r="T1038" s="65">
        <f>IF(C1038=A_Stammdaten!$B$9,$I1038-D_SAV!$U1038,HLOOKUP(A_Stammdaten!$B$9-1,$V$4:$AB$2004,ROW(C1038)-3,FALSE)-$U1038)</f>
        <v>0</v>
      </c>
      <c r="U1038" s="65">
        <f>HLOOKUP(A_Stammdaten!$B$9,$V$4:$AB$2004,ROW(C1038)-3,FALSE)</f>
        <v>0</v>
      </c>
      <c r="V1038" s="65">
        <f t="shared" si="1267"/>
        <v>0</v>
      </c>
      <c r="W1038" s="65">
        <f t="shared" si="1268"/>
        <v>0</v>
      </c>
      <c r="X1038" s="65">
        <f t="shared" si="1269"/>
        <v>0</v>
      </c>
      <c r="Y1038" s="65">
        <f t="shared" si="1270"/>
        <v>0</v>
      </c>
      <c r="Z1038" s="65">
        <f t="shared" si="1271"/>
        <v>0</v>
      </c>
      <c r="AA1038" s="65">
        <f t="shared" si="1272"/>
        <v>0</v>
      </c>
      <c r="AB1038" s="65">
        <f t="shared" si="1273"/>
        <v>0</v>
      </c>
    </row>
    <row r="1039" spans="1:28" x14ac:dyDescent="0.25">
      <c r="A1039" s="61"/>
      <c r="B1039" s="49"/>
      <c r="C1039" s="53"/>
      <c r="D1039" s="51"/>
      <c r="E1039" s="51"/>
      <c r="F1039" s="51"/>
      <c r="G1039" s="67">
        <f t="shared" si="1274"/>
        <v>0</v>
      </c>
      <c r="H1039" s="49"/>
      <c r="I1039" s="67">
        <f t="shared" si="1275"/>
        <v>0</v>
      </c>
      <c r="J1039" s="66">
        <f>IF(ISBLANK($B1039),0,VLOOKUP($B1039,Listen!$A$2:$C$44,2,FALSE))</f>
        <v>0</v>
      </c>
      <c r="K1039" s="66">
        <f>IF(ISBLANK($B1039),0,VLOOKUP($B1039,Listen!$A$2:$C$44,3,FALSE))</f>
        <v>0</v>
      </c>
      <c r="L1039" s="54">
        <f t="shared" si="1276"/>
        <v>0</v>
      </c>
      <c r="M1039" s="54">
        <f t="shared" si="1215"/>
        <v>0</v>
      </c>
      <c r="N1039" s="54">
        <f t="shared" si="1216"/>
        <v>0</v>
      </c>
      <c r="O1039" s="54">
        <f t="shared" ref="O1039" si="1288">N1039</f>
        <v>0</v>
      </c>
      <c r="P1039" s="54">
        <f t="shared" si="1266"/>
        <v>0</v>
      </c>
      <c r="Q1039" s="54">
        <f t="shared" si="1278"/>
        <v>0</v>
      </c>
      <c r="R1039" s="54">
        <f t="shared" si="1279"/>
        <v>0</v>
      </c>
      <c r="S1039" s="65">
        <f t="shared" si="1232"/>
        <v>0</v>
      </c>
      <c r="T1039" s="65">
        <f>IF(C1039=A_Stammdaten!$B$9,$I1039-D_SAV!$U1039,HLOOKUP(A_Stammdaten!$B$9-1,$V$4:$AB$2004,ROW(C1039)-3,FALSE)-$U1039)</f>
        <v>0</v>
      </c>
      <c r="U1039" s="65">
        <f>HLOOKUP(A_Stammdaten!$B$9,$V$4:$AB$2004,ROW(C1039)-3,FALSE)</f>
        <v>0</v>
      </c>
      <c r="V1039" s="65">
        <f t="shared" si="1267"/>
        <v>0</v>
      </c>
      <c r="W1039" s="65">
        <f t="shared" si="1268"/>
        <v>0</v>
      </c>
      <c r="X1039" s="65">
        <f t="shared" si="1269"/>
        <v>0</v>
      </c>
      <c r="Y1039" s="65">
        <f t="shared" si="1270"/>
        <v>0</v>
      </c>
      <c r="Z1039" s="65">
        <f t="shared" si="1271"/>
        <v>0</v>
      </c>
      <c r="AA1039" s="65">
        <f t="shared" si="1272"/>
        <v>0</v>
      </c>
      <c r="AB1039" s="65">
        <f t="shared" si="1273"/>
        <v>0</v>
      </c>
    </row>
    <row r="1040" spans="1:28" x14ac:dyDescent="0.25">
      <c r="A1040" s="61"/>
      <c r="B1040" s="49"/>
      <c r="C1040" s="53"/>
      <c r="D1040" s="51"/>
      <c r="E1040" s="51"/>
      <c r="F1040" s="51"/>
      <c r="G1040" s="67">
        <f t="shared" si="1274"/>
        <v>0</v>
      </c>
      <c r="H1040" s="49"/>
      <c r="I1040" s="67">
        <f t="shared" si="1275"/>
        <v>0</v>
      </c>
      <c r="J1040" s="66">
        <f>IF(ISBLANK($B1040),0,VLOOKUP($B1040,Listen!$A$2:$C$44,2,FALSE))</f>
        <v>0</v>
      </c>
      <c r="K1040" s="66">
        <f>IF(ISBLANK($B1040),0,VLOOKUP($B1040,Listen!$A$2:$C$44,3,FALSE))</f>
        <v>0</v>
      </c>
      <c r="L1040" s="54">
        <f t="shared" si="1276"/>
        <v>0</v>
      </c>
      <c r="M1040" s="54">
        <f t="shared" si="1215"/>
        <v>0</v>
      </c>
      <c r="N1040" s="54">
        <f t="shared" si="1216"/>
        <v>0</v>
      </c>
      <c r="O1040" s="54">
        <f t="shared" ref="O1040" si="1289">N1040</f>
        <v>0</v>
      </c>
      <c r="P1040" s="54">
        <f t="shared" si="1266"/>
        <v>0</v>
      </c>
      <c r="Q1040" s="54">
        <f t="shared" si="1278"/>
        <v>0</v>
      </c>
      <c r="R1040" s="54">
        <f t="shared" si="1279"/>
        <v>0</v>
      </c>
      <c r="S1040" s="65">
        <f t="shared" si="1232"/>
        <v>0</v>
      </c>
      <c r="T1040" s="65">
        <f>IF(C1040=A_Stammdaten!$B$9,$I1040-D_SAV!$U1040,HLOOKUP(A_Stammdaten!$B$9-1,$V$4:$AB$2004,ROW(C1040)-3,FALSE)-$U1040)</f>
        <v>0</v>
      </c>
      <c r="U1040" s="65">
        <f>HLOOKUP(A_Stammdaten!$B$9,$V$4:$AB$2004,ROW(C1040)-3,FALSE)</f>
        <v>0</v>
      </c>
      <c r="V1040" s="65">
        <f t="shared" si="1267"/>
        <v>0</v>
      </c>
      <c r="W1040" s="65">
        <f t="shared" si="1268"/>
        <v>0</v>
      </c>
      <c r="X1040" s="65">
        <f t="shared" si="1269"/>
        <v>0</v>
      </c>
      <c r="Y1040" s="65">
        <f t="shared" si="1270"/>
        <v>0</v>
      </c>
      <c r="Z1040" s="65">
        <f t="shared" si="1271"/>
        <v>0</v>
      </c>
      <c r="AA1040" s="65">
        <f t="shared" si="1272"/>
        <v>0</v>
      </c>
      <c r="AB1040" s="65">
        <f t="shared" si="1273"/>
        <v>0</v>
      </c>
    </row>
    <row r="1041" spans="1:28" x14ac:dyDescent="0.25">
      <c r="A1041" s="61"/>
      <c r="B1041" s="49"/>
      <c r="C1041" s="53"/>
      <c r="D1041" s="51"/>
      <c r="E1041" s="51"/>
      <c r="F1041" s="51"/>
      <c r="G1041" s="67">
        <f t="shared" si="1274"/>
        <v>0</v>
      </c>
      <c r="H1041" s="49"/>
      <c r="I1041" s="67">
        <f t="shared" si="1275"/>
        <v>0</v>
      </c>
      <c r="J1041" s="66">
        <f>IF(ISBLANK($B1041),0,VLOOKUP($B1041,Listen!$A$2:$C$44,2,FALSE))</f>
        <v>0</v>
      </c>
      <c r="K1041" s="66">
        <f>IF(ISBLANK($B1041),0,VLOOKUP($B1041,Listen!$A$2:$C$44,3,FALSE))</f>
        <v>0</v>
      </c>
      <c r="L1041" s="54">
        <f t="shared" si="1276"/>
        <v>0</v>
      </c>
      <c r="M1041" s="54">
        <f t="shared" si="1215"/>
        <v>0</v>
      </c>
      <c r="N1041" s="54">
        <f t="shared" si="1216"/>
        <v>0</v>
      </c>
      <c r="O1041" s="54">
        <f t="shared" ref="O1041" si="1290">N1041</f>
        <v>0</v>
      </c>
      <c r="P1041" s="54">
        <f t="shared" si="1266"/>
        <v>0</v>
      </c>
      <c r="Q1041" s="54">
        <f t="shared" si="1278"/>
        <v>0</v>
      </c>
      <c r="R1041" s="54">
        <f t="shared" si="1279"/>
        <v>0</v>
      </c>
      <c r="S1041" s="65">
        <f t="shared" si="1232"/>
        <v>0</v>
      </c>
      <c r="T1041" s="65">
        <f>IF(C1041=A_Stammdaten!$B$9,$I1041-D_SAV!$U1041,HLOOKUP(A_Stammdaten!$B$9-1,$V$4:$AB$2004,ROW(C1041)-3,FALSE)-$U1041)</f>
        <v>0</v>
      </c>
      <c r="U1041" s="65">
        <f>HLOOKUP(A_Stammdaten!$B$9,$V$4:$AB$2004,ROW(C1041)-3,FALSE)</f>
        <v>0</v>
      </c>
      <c r="V1041" s="65">
        <f t="shared" si="1267"/>
        <v>0</v>
      </c>
      <c r="W1041" s="65">
        <f t="shared" si="1268"/>
        <v>0</v>
      </c>
      <c r="X1041" s="65">
        <f t="shared" si="1269"/>
        <v>0</v>
      </c>
      <c r="Y1041" s="65">
        <f t="shared" si="1270"/>
        <v>0</v>
      </c>
      <c r="Z1041" s="65">
        <f t="shared" si="1271"/>
        <v>0</v>
      </c>
      <c r="AA1041" s="65">
        <f t="shared" si="1272"/>
        <v>0</v>
      </c>
      <c r="AB1041" s="65">
        <f t="shared" si="1273"/>
        <v>0</v>
      </c>
    </row>
    <row r="1042" spans="1:28" x14ac:dyDescent="0.25">
      <c r="A1042" s="61"/>
      <c r="B1042" s="49"/>
      <c r="C1042" s="53"/>
      <c r="D1042" s="51"/>
      <c r="E1042" s="51"/>
      <c r="F1042" s="51"/>
      <c r="G1042" s="67">
        <f t="shared" si="1274"/>
        <v>0</v>
      </c>
      <c r="H1042" s="49"/>
      <c r="I1042" s="67">
        <f t="shared" si="1275"/>
        <v>0</v>
      </c>
      <c r="J1042" s="66">
        <f>IF(ISBLANK($B1042),0,VLOOKUP($B1042,Listen!$A$2:$C$44,2,FALSE))</f>
        <v>0</v>
      </c>
      <c r="K1042" s="66">
        <f>IF(ISBLANK($B1042),0,VLOOKUP($B1042,Listen!$A$2:$C$44,3,FALSE))</f>
        <v>0</v>
      </c>
      <c r="L1042" s="54">
        <f t="shared" si="1276"/>
        <v>0</v>
      </c>
      <c r="M1042" s="54">
        <f t="shared" si="1215"/>
        <v>0</v>
      </c>
      <c r="N1042" s="54">
        <f t="shared" si="1216"/>
        <v>0</v>
      </c>
      <c r="O1042" s="54">
        <f t="shared" ref="O1042" si="1291">N1042</f>
        <v>0</v>
      </c>
      <c r="P1042" s="54">
        <f t="shared" si="1266"/>
        <v>0</v>
      </c>
      <c r="Q1042" s="54">
        <f t="shared" si="1278"/>
        <v>0</v>
      </c>
      <c r="R1042" s="54">
        <f t="shared" si="1279"/>
        <v>0</v>
      </c>
      <c r="S1042" s="65">
        <f t="shared" si="1232"/>
        <v>0</v>
      </c>
      <c r="T1042" s="65">
        <f>IF(C1042=A_Stammdaten!$B$9,$I1042-D_SAV!$U1042,HLOOKUP(A_Stammdaten!$B$9-1,$V$4:$AB$2004,ROW(C1042)-3,FALSE)-$U1042)</f>
        <v>0</v>
      </c>
      <c r="U1042" s="65">
        <f>HLOOKUP(A_Stammdaten!$B$9,$V$4:$AB$2004,ROW(C1042)-3,FALSE)</f>
        <v>0</v>
      </c>
      <c r="V1042" s="65">
        <f t="shared" si="1267"/>
        <v>0</v>
      </c>
      <c r="W1042" s="65">
        <f t="shared" si="1268"/>
        <v>0</v>
      </c>
      <c r="X1042" s="65">
        <f t="shared" si="1269"/>
        <v>0</v>
      </c>
      <c r="Y1042" s="65">
        <f t="shared" si="1270"/>
        <v>0</v>
      </c>
      <c r="Z1042" s="65">
        <f t="shared" si="1271"/>
        <v>0</v>
      </c>
      <c r="AA1042" s="65">
        <f t="shared" si="1272"/>
        <v>0</v>
      </c>
      <c r="AB1042" s="65">
        <f t="shared" si="1273"/>
        <v>0</v>
      </c>
    </row>
    <row r="1043" spans="1:28" x14ac:dyDescent="0.25">
      <c r="A1043" s="61"/>
      <c r="B1043" s="49"/>
      <c r="C1043" s="53"/>
      <c r="D1043" s="51"/>
      <c r="E1043" s="51"/>
      <c r="F1043" s="51"/>
      <c r="G1043" s="67">
        <f t="shared" si="1274"/>
        <v>0</v>
      </c>
      <c r="H1043" s="49"/>
      <c r="I1043" s="67">
        <f t="shared" si="1275"/>
        <v>0</v>
      </c>
      <c r="J1043" s="66">
        <f>IF(ISBLANK($B1043),0,VLOOKUP($B1043,Listen!$A$2:$C$44,2,FALSE))</f>
        <v>0</v>
      </c>
      <c r="K1043" s="66">
        <f>IF(ISBLANK($B1043),0,VLOOKUP($B1043,Listen!$A$2:$C$44,3,FALSE))</f>
        <v>0</v>
      </c>
      <c r="L1043" s="54">
        <f t="shared" si="1276"/>
        <v>0</v>
      </c>
      <c r="M1043" s="54">
        <f t="shared" si="1215"/>
        <v>0</v>
      </c>
      <c r="N1043" s="54">
        <f t="shared" si="1216"/>
        <v>0</v>
      </c>
      <c r="O1043" s="54">
        <f t="shared" ref="O1043" si="1292">N1043</f>
        <v>0</v>
      </c>
      <c r="P1043" s="54">
        <f t="shared" si="1266"/>
        <v>0</v>
      </c>
      <c r="Q1043" s="54">
        <f t="shared" si="1278"/>
        <v>0</v>
      </c>
      <c r="R1043" s="54">
        <f t="shared" si="1279"/>
        <v>0</v>
      </c>
      <c r="S1043" s="65">
        <f t="shared" si="1232"/>
        <v>0</v>
      </c>
      <c r="T1043" s="65">
        <f>IF(C1043=A_Stammdaten!$B$9,$I1043-D_SAV!$U1043,HLOOKUP(A_Stammdaten!$B$9-1,$V$4:$AB$2004,ROW(C1043)-3,FALSE)-$U1043)</f>
        <v>0</v>
      </c>
      <c r="U1043" s="65">
        <f>HLOOKUP(A_Stammdaten!$B$9,$V$4:$AB$2004,ROW(C1043)-3,FALSE)</f>
        <v>0</v>
      </c>
      <c r="V1043" s="65">
        <f t="shared" si="1267"/>
        <v>0</v>
      </c>
      <c r="W1043" s="65">
        <f t="shared" si="1268"/>
        <v>0</v>
      </c>
      <c r="X1043" s="65">
        <f t="shared" si="1269"/>
        <v>0</v>
      </c>
      <c r="Y1043" s="65">
        <f t="shared" si="1270"/>
        <v>0</v>
      </c>
      <c r="Z1043" s="65">
        <f t="shared" si="1271"/>
        <v>0</v>
      </c>
      <c r="AA1043" s="65">
        <f t="shared" si="1272"/>
        <v>0</v>
      </c>
      <c r="AB1043" s="65">
        <f t="shared" si="1273"/>
        <v>0</v>
      </c>
    </row>
    <row r="1044" spans="1:28" x14ac:dyDescent="0.25">
      <c r="A1044" s="61"/>
      <c r="B1044" s="49"/>
      <c r="C1044" s="53"/>
      <c r="D1044" s="51"/>
      <c r="E1044" s="51"/>
      <c r="F1044" s="51"/>
      <c r="G1044" s="67">
        <f t="shared" si="1274"/>
        <v>0</v>
      </c>
      <c r="H1044" s="49"/>
      <c r="I1044" s="67">
        <f t="shared" si="1275"/>
        <v>0</v>
      </c>
      <c r="J1044" s="66">
        <f>IF(ISBLANK($B1044),0,VLOOKUP($B1044,Listen!$A$2:$C$44,2,FALSE))</f>
        <v>0</v>
      </c>
      <c r="K1044" s="66">
        <f>IF(ISBLANK($B1044),0,VLOOKUP($B1044,Listen!$A$2:$C$44,3,FALSE))</f>
        <v>0</v>
      </c>
      <c r="L1044" s="54">
        <f t="shared" si="1276"/>
        <v>0</v>
      </c>
      <c r="M1044" s="54">
        <f t="shared" si="1215"/>
        <v>0</v>
      </c>
      <c r="N1044" s="54">
        <f t="shared" si="1216"/>
        <v>0</v>
      </c>
      <c r="O1044" s="54">
        <f t="shared" ref="O1044" si="1293">N1044</f>
        <v>0</v>
      </c>
      <c r="P1044" s="54">
        <f t="shared" si="1266"/>
        <v>0</v>
      </c>
      <c r="Q1044" s="54">
        <f t="shared" si="1278"/>
        <v>0</v>
      </c>
      <c r="R1044" s="54">
        <f t="shared" si="1279"/>
        <v>0</v>
      </c>
      <c r="S1044" s="65">
        <f t="shared" si="1232"/>
        <v>0</v>
      </c>
      <c r="T1044" s="65">
        <f>IF(C1044=A_Stammdaten!$B$9,$I1044-D_SAV!$U1044,HLOOKUP(A_Stammdaten!$B$9-1,$V$4:$AB$2004,ROW(C1044)-3,FALSE)-$U1044)</f>
        <v>0</v>
      </c>
      <c r="U1044" s="65">
        <f>HLOOKUP(A_Stammdaten!$B$9,$V$4:$AB$2004,ROW(C1044)-3,FALSE)</f>
        <v>0</v>
      </c>
      <c r="V1044" s="65">
        <f t="shared" si="1267"/>
        <v>0</v>
      </c>
      <c r="W1044" s="65">
        <f t="shared" si="1268"/>
        <v>0</v>
      </c>
      <c r="X1044" s="65">
        <f t="shared" si="1269"/>
        <v>0</v>
      </c>
      <c r="Y1044" s="65">
        <f t="shared" si="1270"/>
        <v>0</v>
      </c>
      <c r="Z1044" s="65">
        <f t="shared" si="1271"/>
        <v>0</v>
      </c>
      <c r="AA1044" s="65">
        <f t="shared" si="1272"/>
        <v>0</v>
      </c>
      <c r="AB1044" s="65">
        <f t="shared" si="1273"/>
        <v>0</v>
      </c>
    </row>
    <row r="1045" spans="1:28" x14ac:dyDescent="0.25">
      <c r="A1045" s="61"/>
      <c r="B1045" s="49"/>
      <c r="C1045" s="53"/>
      <c r="D1045" s="51"/>
      <c r="E1045" s="51"/>
      <c r="F1045" s="51"/>
      <c r="G1045" s="67">
        <f t="shared" si="1274"/>
        <v>0</v>
      </c>
      <c r="H1045" s="49"/>
      <c r="I1045" s="67">
        <f t="shared" si="1275"/>
        <v>0</v>
      </c>
      <c r="J1045" s="66">
        <f>IF(ISBLANK($B1045),0,VLOOKUP($B1045,Listen!$A$2:$C$44,2,FALSE))</f>
        <v>0</v>
      </c>
      <c r="K1045" s="66">
        <f>IF(ISBLANK($B1045),0,VLOOKUP($B1045,Listen!$A$2:$C$44,3,FALSE))</f>
        <v>0</v>
      </c>
      <c r="L1045" s="54">
        <f t="shared" si="1276"/>
        <v>0</v>
      </c>
      <c r="M1045" s="54">
        <f t="shared" ref="M1045:M1108" si="1294">L1045</f>
        <v>0</v>
      </c>
      <c r="N1045" s="54">
        <f t="shared" ref="N1045:N1108" si="1295">M1045</f>
        <v>0</v>
      </c>
      <c r="O1045" s="54">
        <f t="shared" ref="O1045:P1060" si="1296">N1045</f>
        <v>0</v>
      </c>
      <c r="P1045" s="54">
        <f t="shared" si="1296"/>
        <v>0</v>
      </c>
      <c r="Q1045" s="54">
        <f t="shared" si="1278"/>
        <v>0</v>
      </c>
      <c r="R1045" s="54">
        <f t="shared" si="1279"/>
        <v>0</v>
      </c>
      <c r="S1045" s="65">
        <f t="shared" si="1232"/>
        <v>0</v>
      </c>
      <c r="T1045" s="65">
        <f>IF(C1045=A_Stammdaten!$B$9,$I1045-D_SAV!$U1045,HLOOKUP(A_Stammdaten!$B$9-1,$V$4:$AB$2004,ROW(C1045)-3,FALSE)-$U1045)</f>
        <v>0</v>
      </c>
      <c r="U1045" s="65">
        <f>HLOOKUP(A_Stammdaten!$B$9,$V$4:$AB$2004,ROW(C1045)-3,FALSE)</f>
        <v>0</v>
      </c>
      <c r="V1045" s="65">
        <f t="shared" si="1267"/>
        <v>0</v>
      </c>
      <c r="W1045" s="65">
        <f t="shared" si="1268"/>
        <v>0</v>
      </c>
      <c r="X1045" s="65">
        <f t="shared" si="1269"/>
        <v>0</v>
      </c>
      <c r="Y1045" s="65">
        <f t="shared" si="1270"/>
        <v>0</v>
      </c>
      <c r="Z1045" s="65">
        <f t="shared" si="1271"/>
        <v>0</v>
      </c>
      <c r="AA1045" s="65">
        <f t="shared" si="1272"/>
        <v>0</v>
      </c>
      <c r="AB1045" s="65">
        <f t="shared" si="1273"/>
        <v>0</v>
      </c>
    </row>
    <row r="1046" spans="1:28" x14ac:dyDescent="0.25">
      <c r="A1046" s="61"/>
      <c r="B1046" s="49"/>
      <c r="C1046" s="53"/>
      <c r="D1046" s="51"/>
      <c r="E1046" s="51"/>
      <c r="F1046" s="51"/>
      <c r="G1046" s="67">
        <f t="shared" si="1274"/>
        <v>0</v>
      </c>
      <c r="H1046" s="49"/>
      <c r="I1046" s="67">
        <f t="shared" si="1275"/>
        <v>0</v>
      </c>
      <c r="J1046" s="66">
        <f>IF(ISBLANK($B1046),0,VLOOKUP($B1046,Listen!$A$2:$C$44,2,FALSE))</f>
        <v>0</v>
      </c>
      <c r="K1046" s="66">
        <f>IF(ISBLANK($B1046),0,VLOOKUP($B1046,Listen!$A$2:$C$44,3,FALSE))</f>
        <v>0</v>
      </c>
      <c r="L1046" s="54">
        <f t="shared" si="1276"/>
        <v>0</v>
      </c>
      <c r="M1046" s="54">
        <f t="shared" si="1294"/>
        <v>0</v>
      </c>
      <c r="N1046" s="54">
        <f t="shared" si="1295"/>
        <v>0</v>
      </c>
      <c r="O1046" s="54">
        <f t="shared" ref="O1046" si="1297">N1046</f>
        <v>0</v>
      </c>
      <c r="P1046" s="54">
        <f t="shared" si="1296"/>
        <v>0</v>
      </c>
      <c r="Q1046" s="54">
        <f t="shared" si="1278"/>
        <v>0</v>
      </c>
      <c r="R1046" s="54">
        <f t="shared" si="1279"/>
        <v>0</v>
      </c>
      <c r="S1046" s="65">
        <f t="shared" si="1232"/>
        <v>0</v>
      </c>
      <c r="T1046" s="65">
        <f>IF(C1046=A_Stammdaten!$B$9,$I1046-D_SAV!$U1046,HLOOKUP(A_Stammdaten!$B$9-1,$V$4:$AB$2004,ROW(C1046)-3,FALSE)-$U1046)</f>
        <v>0</v>
      </c>
      <c r="U1046" s="65">
        <f>HLOOKUP(A_Stammdaten!$B$9,$V$4:$AB$2004,ROW(C1046)-3,FALSE)</f>
        <v>0</v>
      </c>
      <c r="V1046" s="65">
        <f t="shared" si="1267"/>
        <v>0</v>
      </c>
      <c r="W1046" s="65">
        <f t="shared" si="1268"/>
        <v>0</v>
      </c>
      <c r="X1046" s="65">
        <f t="shared" si="1269"/>
        <v>0</v>
      </c>
      <c r="Y1046" s="65">
        <f t="shared" si="1270"/>
        <v>0</v>
      </c>
      <c r="Z1046" s="65">
        <f t="shared" si="1271"/>
        <v>0</v>
      </c>
      <c r="AA1046" s="65">
        <f t="shared" si="1272"/>
        <v>0</v>
      </c>
      <c r="AB1046" s="65">
        <f t="shared" si="1273"/>
        <v>0</v>
      </c>
    </row>
    <row r="1047" spans="1:28" x14ac:dyDescent="0.25">
      <c r="A1047" s="61"/>
      <c r="B1047" s="49"/>
      <c r="C1047" s="53"/>
      <c r="D1047" s="51"/>
      <c r="E1047" s="51"/>
      <c r="F1047" s="51"/>
      <c r="G1047" s="67">
        <f t="shared" si="1274"/>
        <v>0</v>
      </c>
      <c r="H1047" s="49"/>
      <c r="I1047" s="67">
        <f t="shared" si="1275"/>
        <v>0</v>
      </c>
      <c r="J1047" s="66">
        <f>IF(ISBLANK($B1047),0,VLOOKUP($B1047,Listen!$A$2:$C$44,2,FALSE))</f>
        <v>0</v>
      </c>
      <c r="K1047" s="66">
        <f>IF(ISBLANK($B1047),0,VLOOKUP($B1047,Listen!$A$2:$C$44,3,FALSE))</f>
        <v>0</v>
      </c>
      <c r="L1047" s="54">
        <f t="shared" si="1276"/>
        <v>0</v>
      </c>
      <c r="M1047" s="54">
        <f t="shared" si="1294"/>
        <v>0</v>
      </c>
      <c r="N1047" s="54">
        <f t="shared" si="1295"/>
        <v>0</v>
      </c>
      <c r="O1047" s="54">
        <f t="shared" ref="O1047" si="1298">N1047</f>
        <v>0</v>
      </c>
      <c r="P1047" s="54">
        <f t="shared" si="1296"/>
        <v>0</v>
      </c>
      <c r="Q1047" s="54">
        <f t="shared" si="1278"/>
        <v>0</v>
      </c>
      <c r="R1047" s="54">
        <f t="shared" si="1279"/>
        <v>0</v>
      </c>
      <c r="S1047" s="65">
        <f t="shared" si="1232"/>
        <v>0</v>
      </c>
      <c r="T1047" s="65">
        <f>IF(C1047=A_Stammdaten!$B$9,$I1047-D_SAV!$U1047,HLOOKUP(A_Stammdaten!$B$9-1,$V$4:$AB$2004,ROW(C1047)-3,FALSE)-$U1047)</f>
        <v>0</v>
      </c>
      <c r="U1047" s="65">
        <f>HLOOKUP(A_Stammdaten!$B$9,$V$4:$AB$2004,ROW(C1047)-3,FALSE)</f>
        <v>0</v>
      </c>
      <c r="V1047" s="65">
        <f t="shared" si="1267"/>
        <v>0</v>
      </c>
      <c r="W1047" s="65">
        <f t="shared" si="1268"/>
        <v>0</v>
      </c>
      <c r="X1047" s="65">
        <f t="shared" si="1269"/>
        <v>0</v>
      </c>
      <c r="Y1047" s="65">
        <f t="shared" si="1270"/>
        <v>0</v>
      </c>
      <c r="Z1047" s="65">
        <f t="shared" si="1271"/>
        <v>0</v>
      </c>
      <c r="AA1047" s="65">
        <f t="shared" si="1272"/>
        <v>0</v>
      </c>
      <c r="AB1047" s="65">
        <f t="shared" si="1273"/>
        <v>0</v>
      </c>
    </row>
    <row r="1048" spans="1:28" x14ac:dyDescent="0.25">
      <c r="A1048" s="61"/>
      <c r="B1048" s="49"/>
      <c r="C1048" s="53"/>
      <c r="D1048" s="51"/>
      <c r="E1048" s="51"/>
      <c r="F1048" s="51"/>
      <c r="G1048" s="67">
        <f t="shared" si="1274"/>
        <v>0</v>
      </c>
      <c r="H1048" s="49"/>
      <c r="I1048" s="67">
        <f t="shared" si="1275"/>
        <v>0</v>
      </c>
      <c r="J1048" s="66">
        <f>IF(ISBLANK($B1048),0,VLOOKUP($B1048,Listen!$A$2:$C$44,2,FALSE))</f>
        <v>0</v>
      </c>
      <c r="K1048" s="66">
        <f>IF(ISBLANK($B1048),0,VLOOKUP($B1048,Listen!$A$2:$C$44,3,FALSE))</f>
        <v>0</v>
      </c>
      <c r="L1048" s="54">
        <f t="shared" si="1276"/>
        <v>0</v>
      </c>
      <c r="M1048" s="54">
        <f t="shared" si="1294"/>
        <v>0</v>
      </c>
      <c r="N1048" s="54">
        <f t="shared" si="1295"/>
        <v>0</v>
      </c>
      <c r="O1048" s="54">
        <f t="shared" ref="O1048" si="1299">N1048</f>
        <v>0</v>
      </c>
      <c r="P1048" s="54">
        <f t="shared" si="1296"/>
        <v>0</v>
      </c>
      <c r="Q1048" s="54">
        <f t="shared" si="1278"/>
        <v>0</v>
      </c>
      <c r="R1048" s="54">
        <f t="shared" si="1279"/>
        <v>0</v>
      </c>
      <c r="S1048" s="65">
        <f t="shared" si="1232"/>
        <v>0</v>
      </c>
      <c r="T1048" s="65">
        <f>IF(C1048=A_Stammdaten!$B$9,$I1048-D_SAV!$U1048,HLOOKUP(A_Stammdaten!$B$9-1,$V$4:$AB$2004,ROW(C1048)-3,FALSE)-$U1048)</f>
        <v>0</v>
      </c>
      <c r="U1048" s="65">
        <f>HLOOKUP(A_Stammdaten!$B$9,$V$4:$AB$2004,ROW(C1048)-3,FALSE)</f>
        <v>0</v>
      </c>
      <c r="V1048" s="65">
        <f t="shared" si="1267"/>
        <v>0</v>
      </c>
      <c r="W1048" s="65">
        <f t="shared" si="1268"/>
        <v>0</v>
      </c>
      <c r="X1048" s="65">
        <f t="shared" si="1269"/>
        <v>0</v>
      </c>
      <c r="Y1048" s="65">
        <f t="shared" si="1270"/>
        <v>0</v>
      </c>
      <c r="Z1048" s="65">
        <f t="shared" si="1271"/>
        <v>0</v>
      </c>
      <c r="AA1048" s="65">
        <f t="shared" si="1272"/>
        <v>0</v>
      </c>
      <c r="AB1048" s="65">
        <f t="shared" si="1273"/>
        <v>0</v>
      </c>
    </row>
    <row r="1049" spans="1:28" x14ac:dyDescent="0.25">
      <c r="A1049" s="61"/>
      <c r="B1049" s="49"/>
      <c r="C1049" s="53"/>
      <c r="D1049" s="51"/>
      <c r="E1049" s="51"/>
      <c r="F1049" s="51"/>
      <c r="G1049" s="67">
        <f t="shared" si="1274"/>
        <v>0</v>
      </c>
      <c r="H1049" s="49"/>
      <c r="I1049" s="67">
        <f t="shared" si="1275"/>
        <v>0</v>
      </c>
      <c r="J1049" s="66">
        <f>IF(ISBLANK($B1049),0,VLOOKUP($B1049,Listen!$A$2:$C$44,2,FALSE))</f>
        <v>0</v>
      </c>
      <c r="K1049" s="66">
        <f>IF(ISBLANK($B1049),0,VLOOKUP($B1049,Listen!$A$2:$C$44,3,FALSE))</f>
        <v>0</v>
      </c>
      <c r="L1049" s="54">
        <f t="shared" si="1276"/>
        <v>0</v>
      </c>
      <c r="M1049" s="54">
        <f t="shared" si="1294"/>
        <v>0</v>
      </c>
      <c r="N1049" s="54">
        <f t="shared" si="1295"/>
        <v>0</v>
      </c>
      <c r="O1049" s="54">
        <f t="shared" ref="O1049" si="1300">N1049</f>
        <v>0</v>
      </c>
      <c r="P1049" s="54">
        <f t="shared" si="1296"/>
        <v>0</v>
      </c>
      <c r="Q1049" s="54">
        <f t="shared" si="1278"/>
        <v>0</v>
      </c>
      <c r="R1049" s="54">
        <f t="shared" si="1279"/>
        <v>0</v>
      </c>
      <c r="S1049" s="65">
        <f t="shared" si="1232"/>
        <v>0</v>
      </c>
      <c r="T1049" s="65">
        <f>IF(C1049=A_Stammdaten!$B$9,$I1049-D_SAV!$U1049,HLOOKUP(A_Stammdaten!$B$9-1,$V$4:$AB$2004,ROW(C1049)-3,FALSE)-$U1049)</f>
        <v>0</v>
      </c>
      <c r="U1049" s="65">
        <f>HLOOKUP(A_Stammdaten!$B$9,$V$4:$AB$2004,ROW(C1049)-3,FALSE)</f>
        <v>0</v>
      </c>
      <c r="V1049" s="65">
        <f t="shared" si="1267"/>
        <v>0</v>
      </c>
      <c r="W1049" s="65">
        <f t="shared" si="1268"/>
        <v>0</v>
      </c>
      <c r="X1049" s="65">
        <f t="shared" si="1269"/>
        <v>0</v>
      </c>
      <c r="Y1049" s="65">
        <f t="shared" si="1270"/>
        <v>0</v>
      </c>
      <c r="Z1049" s="65">
        <f t="shared" si="1271"/>
        <v>0</v>
      </c>
      <c r="AA1049" s="65">
        <f t="shared" si="1272"/>
        <v>0</v>
      </c>
      <c r="AB1049" s="65">
        <f t="shared" si="1273"/>
        <v>0</v>
      </c>
    </row>
    <row r="1050" spans="1:28" x14ac:dyDescent="0.25">
      <c r="A1050" s="61"/>
      <c r="B1050" s="49"/>
      <c r="C1050" s="53"/>
      <c r="D1050" s="51"/>
      <c r="E1050" s="51"/>
      <c r="F1050" s="51"/>
      <c r="G1050" s="67">
        <f t="shared" si="1274"/>
        <v>0</v>
      </c>
      <c r="H1050" s="49"/>
      <c r="I1050" s="67">
        <f t="shared" si="1275"/>
        <v>0</v>
      </c>
      <c r="J1050" s="66">
        <f>IF(ISBLANK($B1050),0,VLOOKUP($B1050,Listen!$A$2:$C$44,2,FALSE))</f>
        <v>0</v>
      </c>
      <c r="K1050" s="66">
        <f>IF(ISBLANK($B1050),0,VLOOKUP($B1050,Listen!$A$2:$C$44,3,FALSE))</f>
        <v>0</v>
      </c>
      <c r="L1050" s="54">
        <f t="shared" si="1276"/>
        <v>0</v>
      </c>
      <c r="M1050" s="54">
        <f t="shared" si="1294"/>
        <v>0</v>
      </c>
      <c r="N1050" s="54">
        <f t="shared" si="1295"/>
        <v>0</v>
      </c>
      <c r="O1050" s="54">
        <f t="shared" ref="O1050" si="1301">N1050</f>
        <v>0</v>
      </c>
      <c r="P1050" s="54">
        <f t="shared" si="1296"/>
        <v>0</v>
      </c>
      <c r="Q1050" s="54">
        <f t="shared" si="1278"/>
        <v>0</v>
      </c>
      <c r="R1050" s="54">
        <f t="shared" si="1279"/>
        <v>0</v>
      </c>
      <c r="S1050" s="65">
        <f t="shared" si="1232"/>
        <v>0</v>
      </c>
      <c r="T1050" s="65">
        <f>IF(C1050=A_Stammdaten!$B$9,$I1050-D_SAV!$U1050,HLOOKUP(A_Stammdaten!$B$9-1,$V$4:$AB$2004,ROW(C1050)-3,FALSE)-$U1050)</f>
        <v>0</v>
      </c>
      <c r="U1050" s="65">
        <f>HLOOKUP(A_Stammdaten!$B$9,$V$4:$AB$2004,ROW(C1050)-3,FALSE)</f>
        <v>0</v>
      </c>
      <c r="V1050" s="65">
        <f t="shared" si="1267"/>
        <v>0</v>
      </c>
      <c r="W1050" s="65">
        <f t="shared" si="1268"/>
        <v>0</v>
      </c>
      <c r="X1050" s="65">
        <f t="shared" si="1269"/>
        <v>0</v>
      </c>
      <c r="Y1050" s="65">
        <f t="shared" si="1270"/>
        <v>0</v>
      </c>
      <c r="Z1050" s="65">
        <f t="shared" si="1271"/>
        <v>0</v>
      </c>
      <c r="AA1050" s="65">
        <f t="shared" si="1272"/>
        <v>0</v>
      </c>
      <c r="AB1050" s="65">
        <f t="shared" si="1273"/>
        <v>0</v>
      </c>
    </row>
    <row r="1051" spans="1:28" x14ac:dyDescent="0.25">
      <c r="A1051" s="61"/>
      <c r="B1051" s="49"/>
      <c r="C1051" s="53"/>
      <c r="D1051" s="51"/>
      <c r="E1051" s="51"/>
      <c r="F1051" s="51"/>
      <c r="G1051" s="67">
        <f t="shared" si="1274"/>
        <v>0</v>
      </c>
      <c r="H1051" s="49"/>
      <c r="I1051" s="67">
        <f t="shared" si="1275"/>
        <v>0</v>
      </c>
      <c r="J1051" s="66">
        <f>IF(ISBLANK($B1051),0,VLOOKUP($B1051,Listen!$A$2:$C$44,2,FALSE))</f>
        <v>0</v>
      </c>
      <c r="K1051" s="66">
        <f>IF(ISBLANK($B1051),0,VLOOKUP($B1051,Listen!$A$2:$C$44,3,FALSE))</f>
        <v>0</v>
      </c>
      <c r="L1051" s="54">
        <f t="shared" si="1276"/>
        <v>0</v>
      </c>
      <c r="M1051" s="54">
        <f t="shared" si="1294"/>
        <v>0</v>
      </c>
      <c r="N1051" s="54">
        <f t="shared" si="1295"/>
        <v>0</v>
      </c>
      <c r="O1051" s="54">
        <f t="shared" ref="O1051" si="1302">N1051</f>
        <v>0</v>
      </c>
      <c r="P1051" s="54">
        <f t="shared" si="1296"/>
        <v>0</v>
      </c>
      <c r="Q1051" s="54">
        <f t="shared" si="1278"/>
        <v>0</v>
      </c>
      <c r="R1051" s="54">
        <f t="shared" si="1279"/>
        <v>0</v>
      </c>
      <c r="S1051" s="65">
        <f t="shared" si="1232"/>
        <v>0</v>
      </c>
      <c r="T1051" s="65">
        <f>IF(C1051=A_Stammdaten!$B$9,$I1051-D_SAV!$U1051,HLOOKUP(A_Stammdaten!$B$9-1,$V$4:$AB$2004,ROW(C1051)-3,FALSE)-$U1051)</f>
        <v>0</v>
      </c>
      <c r="U1051" s="65">
        <f>HLOOKUP(A_Stammdaten!$B$9,$V$4:$AB$2004,ROW(C1051)-3,FALSE)</f>
        <v>0</v>
      </c>
      <c r="V1051" s="65">
        <f t="shared" si="1267"/>
        <v>0</v>
      </c>
      <c r="W1051" s="65">
        <f t="shared" si="1268"/>
        <v>0</v>
      </c>
      <c r="X1051" s="65">
        <f t="shared" si="1269"/>
        <v>0</v>
      </c>
      <c r="Y1051" s="65">
        <f t="shared" si="1270"/>
        <v>0</v>
      </c>
      <c r="Z1051" s="65">
        <f t="shared" si="1271"/>
        <v>0</v>
      </c>
      <c r="AA1051" s="65">
        <f t="shared" si="1272"/>
        <v>0</v>
      </c>
      <c r="AB1051" s="65">
        <f t="shared" si="1273"/>
        <v>0</v>
      </c>
    </row>
    <row r="1052" spans="1:28" x14ac:dyDescent="0.25">
      <c r="A1052" s="61"/>
      <c r="B1052" s="49"/>
      <c r="C1052" s="53"/>
      <c r="D1052" s="51"/>
      <c r="E1052" s="51"/>
      <c r="F1052" s="51"/>
      <c r="G1052" s="67">
        <f t="shared" si="1274"/>
        <v>0</v>
      </c>
      <c r="H1052" s="49"/>
      <c r="I1052" s="67">
        <f t="shared" si="1275"/>
        <v>0</v>
      </c>
      <c r="J1052" s="66">
        <f>IF(ISBLANK($B1052),0,VLOOKUP($B1052,Listen!$A$2:$C$44,2,FALSE))</f>
        <v>0</v>
      </c>
      <c r="K1052" s="66">
        <f>IF(ISBLANK($B1052),0,VLOOKUP($B1052,Listen!$A$2:$C$44,3,FALSE))</f>
        <v>0</v>
      </c>
      <c r="L1052" s="54">
        <f t="shared" si="1276"/>
        <v>0</v>
      </c>
      <c r="M1052" s="54">
        <f t="shared" si="1294"/>
        <v>0</v>
      </c>
      <c r="N1052" s="54">
        <f t="shared" si="1295"/>
        <v>0</v>
      </c>
      <c r="O1052" s="54">
        <f t="shared" ref="O1052" si="1303">N1052</f>
        <v>0</v>
      </c>
      <c r="P1052" s="54">
        <f t="shared" si="1296"/>
        <v>0</v>
      </c>
      <c r="Q1052" s="54">
        <f t="shared" si="1278"/>
        <v>0</v>
      </c>
      <c r="R1052" s="54">
        <f t="shared" si="1279"/>
        <v>0</v>
      </c>
      <c r="S1052" s="65">
        <f t="shared" si="1232"/>
        <v>0</v>
      </c>
      <c r="T1052" s="65">
        <f>IF(C1052=A_Stammdaten!$B$9,$I1052-D_SAV!$U1052,HLOOKUP(A_Stammdaten!$B$9-1,$V$4:$AB$2004,ROW(C1052)-3,FALSE)-$U1052)</f>
        <v>0</v>
      </c>
      <c r="U1052" s="65">
        <f>HLOOKUP(A_Stammdaten!$B$9,$V$4:$AB$2004,ROW(C1052)-3,FALSE)</f>
        <v>0</v>
      </c>
      <c r="V1052" s="65">
        <f t="shared" si="1267"/>
        <v>0</v>
      </c>
      <c r="W1052" s="65">
        <f t="shared" si="1268"/>
        <v>0</v>
      </c>
      <c r="X1052" s="65">
        <f t="shared" si="1269"/>
        <v>0</v>
      </c>
      <c r="Y1052" s="65">
        <f t="shared" si="1270"/>
        <v>0</v>
      </c>
      <c r="Z1052" s="65">
        <f t="shared" si="1271"/>
        <v>0</v>
      </c>
      <c r="AA1052" s="65">
        <f t="shared" si="1272"/>
        <v>0</v>
      </c>
      <c r="AB1052" s="65">
        <f t="shared" si="1273"/>
        <v>0</v>
      </c>
    </row>
    <row r="1053" spans="1:28" x14ac:dyDescent="0.25">
      <c r="A1053" s="61"/>
      <c r="B1053" s="49"/>
      <c r="C1053" s="53"/>
      <c r="D1053" s="51"/>
      <c r="E1053" s="51"/>
      <c r="F1053" s="51"/>
      <c r="G1053" s="67">
        <f t="shared" si="1274"/>
        <v>0</v>
      </c>
      <c r="H1053" s="49"/>
      <c r="I1053" s="67">
        <f t="shared" si="1275"/>
        <v>0</v>
      </c>
      <c r="J1053" s="66">
        <f>IF(ISBLANK($B1053),0,VLOOKUP($B1053,Listen!$A$2:$C$44,2,FALSE))</f>
        <v>0</v>
      </c>
      <c r="K1053" s="66">
        <f>IF(ISBLANK($B1053),0,VLOOKUP($B1053,Listen!$A$2:$C$44,3,FALSE))</f>
        <v>0</v>
      </c>
      <c r="L1053" s="54">
        <f t="shared" si="1276"/>
        <v>0</v>
      </c>
      <c r="M1053" s="54">
        <f t="shared" si="1294"/>
        <v>0</v>
      </c>
      <c r="N1053" s="54">
        <f t="shared" si="1295"/>
        <v>0</v>
      </c>
      <c r="O1053" s="54">
        <f t="shared" ref="O1053" si="1304">N1053</f>
        <v>0</v>
      </c>
      <c r="P1053" s="54">
        <f t="shared" si="1296"/>
        <v>0</v>
      </c>
      <c r="Q1053" s="54">
        <f t="shared" si="1278"/>
        <v>0</v>
      </c>
      <c r="R1053" s="54">
        <f t="shared" si="1279"/>
        <v>0</v>
      </c>
      <c r="S1053" s="65">
        <f t="shared" si="1232"/>
        <v>0</v>
      </c>
      <c r="T1053" s="65">
        <f>IF(C1053=A_Stammdaten!$B$9,$I1053-D_SAV!$U1053,HLOOKUP(A_Stammdaten!$B$9-1,$V$4:$AB$2004,ROW(C1053)-3,FALSE)-$U1053)</f>
        <v>0</v>
      </c>
      <c r="U1053" s="65">
        <f>HLOOKUP(A_Stammdaten!$B$9,$V$4:$AB$2004,ROW(C1053)-3,FALSE)</f>
        <v>0</v>
      </c>
      <c r="V1053" s="65">
        <f t="shared" si="1267"/>
        <v>0</v>
      </c>
      <c r="W1053" s="65">
        <f t="shared" si="1268"/>
        <v>0</v>
      </c>
      <c r="X1053" s="65">
        <f t="shared" si="1269"/>
        <v>0</v>
      </c>
      <c r="Y1053" s="65">
        <f t="shared" si="1270"/>
        <v>0</v>
      </c>
      <c r="Z1053" s="65">
        <f t="shared" si="1271"/>
        <v>0</v>
      </c>
      <c r="AA1053" s="65">
        <f t="shared" si="1272"/>
        <v>0</v>
      </c>
      <c r="AB1053" s="65">
        <f t="shared" si="1273"/>
        <v>0</v>
      </c>
    </row>
    <row r="1054" spans="1:28" x14ac:dyDescent="0.25">
      <c r="A1054" s="61"/>
      <c r="B1054" s="49"/>
      <c r="C1054" s="53"/>
      <c r="D1054" s="51"/>
      <c r="E1054" s="51"/>
      <c r="F1054" s="51"/>
      <c r="G1054" s="67">
        <f t="shared" si="1274"/>
        <v>0</v>
      </c>
      <c r="H1054" s="49"/>
      <c r="I1054" s="67">
        <f t="shared" si="1275"/>
        <v>0</v>
      </c>
      <c r="J1054" s="66">
        <f>IF(ISBLANK($B1054),0,VLOOKUP($B1054,Listen!$A$2:$C$44,2,FALSE))</f>
        <v>0</v>
      </c>
      <c r="K1054" s="66">
        <f>IF(ISBLANK($B1054),0,VLOOKUP($B1054,Listen!$A$2:$C$44,3,FALSE))</f>
        <v>0</v>
      </c>
      <c r="L1054" s="54">
        <f t="shared" si="1276"/>
        <v>0</v>
      </c>
      <c r="M1054" s="54">
        <f t="shared" si="1294"/>
        <v>0</v>
      </c>
      <c r="N1054" s="54">
        <f t="shared" si="1295"/>
        <v>0</v>
      </c>
      <c r="O1054" s="54">
        <f t="shared" ref="O1054" si="1305">N1054</f>
        <v>0</v>
      </c>
      <c r="P1054" s="54">
        <f t="shared" si="1296"/>
        <v>0</v>
      </c>
      <c r="Q1054" s="54">
        <f t="shared" si="1278"/>
        <v>0</v>
      </c>
      <c r="R1054" s="54">
        <f t="shared" si="1279"/>
        <v>0</v>
      </c>
      <c r="S1054" s="65">
        <f t="shared" si="1232"/>
        <v>0</v>
      </c>
      <c r="T1054" s="65">
        <f>IF(C1054=A_Stammdaten!$B$9,$I1054-D_SAV!$U1054,HLOOKUP(A_Stammdaten!$B$9-1,$V$4:$AB$2004,ROW(C1054)-3,FALSE)-$U1054)</f>
        <v>0</v>
      </c>
      <c r="U1054" s="65">
        <f>HLOOKUP(A_Stammdaten!$B$9,$V$4:$AB$2004,ROW(C1054)-3,FALSE)</f>
        <v>0</v>
      </c>
      <c r="V1054" s="65">
        <f t="shared" si="1267"/>
        <v>0</v>
      </c>
      <c r="W1054" s="65">
        <f t="shared" si="1268"/>
        <v>0</v>
      </c>
      <c r="X1054" s="65">
        <f t="shared" si="1269"/>
        <v>0</v>
      </c>
      <c r="Y1054" s="65">
        <f t="shared" si="1270"/>
        <v>0</v>
      </c>
      <c r="Z1054" s="65">
        <f t="shared" si="1271"/>
        <v>0</v>
      </c>
      <c r="AA1054" s="65">
        <f t="shared" si="1272"/>
        <v>0</v>
      </c>
      <c r="AB1054" s="65">
        <f t="shared" si="1273"/>
        <v>0</v>
      </c>
    </row>
    <row r="1055" spans="1:28" x14ac:dyDescent="0.25">
      <c r="A1055" s="61"/>
      <c r="B1055" s="49"/>
      <c r="C1055" s="53"/>
      <c r="D1055" s="51"/>
      <c r="E1055" s="51"/>
      <c r="F1055" s="51"/>
      <c r="G1055" s="67">
        <f t="shared" si="1274"/>
        <v>0</v>
      </c>
      <c r="H1055" s="49"/>
      <c r="I1055" s="67">
        <f t="shared" si="1275"/>
        <v>0</v>
      </c>
      <c r="J1055" s="66">
        <f>IF(ISBLANK($B1055),0,VLOOKUP($B1055,Listen!$A$2:$C$44,2,FALSE))</f>
        <v>0</v>
      </c>
      <c r="K1055" s="66">
        <f>IF(ISBLANK($B1055),0,VLOOKUP($B1055,Listen!$A$2:$C$44,3,FALSE))</f>
        <v>0</v>
      </c>
      <c r="L1055" s="54">
        <f t="shared" si="1276"/>
        <v>0</v>
      </c>
      <c r="M1055" s="54">
        <f t="shared" si="1294"/>
        <v>0</v>
      </c>
      <c r="N1055" s="54">
        <f t="shared" si="1295"/>
        <v>0</v>
      </c>
      <c r="O1055" s="54">
        <f t="shared" ref="O1055" si="1306">N1055</f>
        <v>0</v>
      </c>
      <c r="P1055" s="54">
        <f t="shared" si="1296"/>
        <v>0</v>
      </c>
      <c r="Q1055" s="54">
        <f t="shared" si="1278"/>
        <v>0</v>
      </c>
      <c r="R1055" s="54">
        <f t="shared" si="1279"/>
        <v>0</v>
      </c>
      <c r="S1055" s="65">
        <f t="shared" si="1232"/>
        <v>0</v>
      </c>
      <c r="T1055" s="65">
        <f>IF(C1055=A_Stammdaten!$B$9,$I1055-D_SAV!$U1055,HLOOKUP(A_Stammdaten!$B$9-1,$V$4:$AB$2004,ROW(C1055)-3,FALSE)-$U1055)</f>
        <v>0</v>
      </c>
      <c r="U1055" s="65">
        <f>HLOOKUP(A_Stammdaten!$B$9,$V$4:$AB$2004,ROW(C1055)-3,FALSE)</f>
        <v>0</v>
      </c>
      <c r="V1055" s="65">
        <f t="shared" si="1267"/>
        <v>0</v>
      </c>
      <c r="W1055" s="65">
        <f t="shared" si="1268"/>
        <v>0</v>
      </c>
      <c r="X1055" s="65">
        <f t="shared" si="1269"/>
        <v>0</v>
      </c>
      <c r="Y1055" s="65">
        <f t="shared" si="1270"/>
        <v>0</v>
      </c>
      <c r="Z1055" s="65">
        <f t="shared" si="1271"/>
        <v>0</v>
      </c>
      <c r="AA1055" s="65">
        <f t="shared" si="1272"/>
        <v>0</v>
      </c>
      <c r="AB1055" s="65">
        <f t="shared" si="1273"/>
        <v>0</v>
      </c>
    </row>
    <row r="1056" spans="1:28" x14ac:dyDescent="0.25">
      <c r="A1056" s="61"/>
      <c r="B1056" s="49"/>
      <c r="C1056" s="53"/>
      <c r="D1056" s="51"/>
      <c r="E1056" s="51"/>
      <c r="F1056" s="51"/>
      <c r="G1056" s="67">
        <f t="shared" si="1274"/>
        <v>0</v>
      </c>
      <c r="H1056" s="49"/>
      <c r="I1056" s="67">
        <f t="shared" si="1275"/>
        <v>0</v>
      </c>
      <c r="J1056" s="66">
        <f>IF(ISBLANK($B1056),0,VLOOKUP($B1056,Listen!$A$2:$C$44,2,FALSE))</f>
        <v>0</v>
      </c>
      <c r="K1056" s="66">
        <f>IF(ISBLANK($B1056),0,VLOOKUP($B1056,Listen!$A$2:$C$44,3,FALSE))</f>
        <v>0</v>
      </c>
      <c r="L1056" s="54">
        <f t="shared" si="1276"/>
        <v>0</v>
      </c>
      <c r="M1056" s="54">
        <f t="shared" si="1294"/>
        <v>0</v>
      </c>
      <c r="N1056" s="54">
        <f t="shared" si="1295"/>
        <v>0</v>
      </c>
      <c r="O1056" s="54">
        <f t="shared" ref="O1056" si="1307">N1056</f>
        <v>0</v>
      </c>
      <c r="P1056" s="54">
        <f t="shared" si="1296"/>
        <v>0</v>
      </c>
      <c r="Q1056" s="54">
        <f t="shared" si="1278"/>
        <v>0</v>
      </c>
      <c r="R1056" s="54">
        <f t="shared" si="1279"/>
        <v>0</v>
      </c>
      <c r="S1056" s="65">
        <f t="shared" si="1232"/>
        <v>0</v>
      </c>
      <c r="T1056" s="65">
        <f>IF(C1056=A_Stammdaten!$B$9,$I1056-D_SAV!$U1056,HLOOKUP(A_Stammdaten!$B$9-1,$V$4:$AB$2004,ROW(C1056)-3,FALSE)-$U1056)</f>
        <v>0</v>
      </c>
      <c r="U1056" s="65">
        <f>HLOOKUP(A_Stammdaten!$B$9,$V$4:$AB$2004,ROW(C1056)-3,FALSE)</f>
        <v>0</v>
      </c>
      <c r="V1056" s="65">
        <f t="shared" si="1267"/>
        <v>0</v>
      </c>
      <c r="W1056" s="65">
        <f t="shared" si="1268"/>
        <v>0</v>
      </c>
      <c r="X1056" s="65">
        <f t="shared" si="1269"/>
        <v>0</v>
      </c>
      <c r="Y1056" s="65">
        <f t="shared" si="1270"/>
        <v>0</v>
      </c>
      <c r="Z1056" s="65">
        <f t="shared" si="1271"/>
        <v>0</v>
      </c>
      <c r="AA1056" s="65">
        <f t="shared" si="1272"/>
        <v>0</v>
      </c>
      <c r="AB1056" s="65">
        <f t="shared" si="1273"/>
        <v>0</v>
      </c>
    </row>
    <row r="1057" spans="1:28" x14ac:dyDescent="0.25">
      <c r="A1057" s="61"/>
      <c r="B1057" s="49"/>
      <c r="C1057" s="53"/>
      <c r="D1057" s="51"/>
      <c r="E1057" s="51"/>
      <c r="F1057" s="51"/>
      <c r="G1057" s="67">
        <f t="shared" si="1274"/>
        <v>0</v>
      </c>
      <c r="H1057" s="49"/>
      <c r="I1057" s="67">
        <f t="shared" si="1275"/>
        <v>0</v>
      </c>
      <c r="J1057" s="66">
        <f>IF(ISBLANK($B1057),0,VLOOKUP($B1057,Listen!$A$2:$C$44,2,FALSE))</f>
        <v>0</v>
      </c>
      <c r="K1057" s="66">
        <f>IF(ISBLANK($B1057),0,VLOOKUP($B1057,Listen!$A$2:$C$44,3,FALSE))</f>
        <v>0</v>
      </c>
      <c r="L1057" s="54">
        <f t="shared" si="1276"/>
        <v>0</v>
      </c>
      <c r="M1057" s="54">
        <f t="shared" si="1294"/>
        <v>0</v>
      </c>
      <c r="N1057" s="54">
        <f t="shared" si="1295"/>
        <v>0</v>
      </c>
      <c r="O1057" s="54">
        <f t="shared" ref="O1057" si="1308">N1057</f>
        <v>0</v>
      </c>
      <c r="P1057" s="54">
        <f t="shared" si="1296"/>
        <v>0</v>
      </c>
      <c r="Q1057" s="54">
        <f t="shared" si="1278"/>
        <v>0</v>
      </c>
      <c r="R1057" s="54">
        <f t="shared" si="1279"/>
        <v>0</v>
      </c>
      <c r="S1057" s="65">
        <f t="shared" si="1232"/>
        <v>0</v>
      </c>
      <c r="T1057" s="65">
        <f>IF(C1057=A_Stammdaten!$B$9,$I1057-D_SAV!$U1057,HLOOKUP(A_Stammdaten!$B$9-1,$V$4:$AB$2004,ROW(C1057)-3,FALSE)-$U1057)</f>
        <v>0</v>
      </c>
      <c r="U1057" s="65">
        <f>HLOOKUP(A_Stammdaten!$B$9,$V$4:$AB$2004,ROW(C1057)-3,FALSE)</f>
        <v>0</v>
      </c>
      <c r="V1057" s="65">
        <f t="shared" si="1267"/>
        <v>0</v>
      </c>
      <c r="W1057" s="65">
        <f t="shared" si="1268"/>
        <v>0</v>
      </c>
      <c r="X1057" s="65">
        <f t="shared" si="1269"/>
        <v>0</v>
      </c>
      <c r="Y1057" s="65">
        <f t="shared" si="1270"/>
        <v>0</v>
      </c>
      <c r="Z1057" s="65">
        <f t="shared" si="1271"/>
        <v>0</v>
      </c>
      <c r="AA1057" s="65">
        <f t="shared" si="1272"/>
        <v>0</v>
      </c>
      <c r="AB1057" s="65">
        <f t="shared" si="1273"/>
        <v>0</v>
      </c>
    </row>
    <row r="1058" spans="1:28" x14ac:dyDescent="0.25">
      <c r="A1058" s="61"/>
      <c r="B1058" s="49"/>
      <c r="C1058" s="53"/>
      <c r="D1058" s="51"/>
      <c r="E1058" s="51"/>
      <c r="F1058" s="51"/>
      <c r="G1058" s="67">
        <f t="shared" si="1274"/>
        <v>0</v>
      </c>
      <c r="H1058" s="49"/>
      <c r="I1058" s="67">
        <f t="shared" si="1275"/>
        <v>0</v>
      </c>
      <c r="J1058" s="66">
        <f>IF(ISBLANK($B1058),0,VLOOKUP($B1058,Listen!$A$2:$C$44,2,FALSE))</f>
        <v>0</v>
      </c>
      <c r="K1058" s="66">
        <f>IF(ISBLANK($B1058),0,VLOOKUP($B1058,Listen!$A$2:$C$44,3,FALSE))</f>
        <v>0</v>
      </c>
      <c r="L1058" s="54">
        <f t="shared" si="1276"/>
        <v>0</v>
      </c>
      <c r="M1058" s="54">
        <f t="shared" si="1294"/>
        <v>0</v>
      </c>
      <c r="N1058" s="54">
        <f t="shared" si="1295"/>
        <v>0</v>
      </c>
      <c r="O1058" s="54">
        <f t="shared" ref="O1058" si="1309">N1058</f>
        <v>0</v>
      </c>
      <c r="P1058" s="54">
        <f t="shared" si="1296"/>
        <v>0</v>
      </c>
      <c r="Q1058" s="54">
        <f t="shared" si="1278"/>
        <v>0</v>
      </c>
      <c r="R1058" s="54">
        <f t="shared" si="1279"/>
        <v>0</v>
      </c>
      <c r="S1058" s="65">
        <f t="shared" si="1232"/>
        <v>0</v>
      </c>
      <c r="T1058" s="65">
        <f>IF(C1058=A_Stammdaten!$B$9,$I1058-D_SAV!$U1058,HLOOKUP(A_Stammdaten!$B$9-1,$V$4:$AB$2004,ROW(C1058)-3,FALSE)-$U1058)</f>
        <v>0</v>
      </c>
      <c r="U1058" s="65">
        <f>HLOOKUP(A_Stammdaten!$B$9,$V$4:$AB$2004,ROW(C1058)-3,FALSE)</f>
        <v>0</v>
      </c>
      <c r="V1058" s="65">
        <f t="shared" si="1267"/>
        <v>0</v>
      </c>
      <c r="W1058" s="65">
        <f t="shared" si="1268"/>
        <v>0</v>
      </c>
      <c r="X1058" s="65">
        <f t="shared" si="1269"/>
        <v>0</v>
      </c>
      <c r="Y1058" s="65">
        <f t="shared" si="1270"/>
        <v>0</v>
      </c>
      <c r="Z1058" s="65">
        <f t="shared" si="1271"/>
        <v>0</v>
      </c>
      <c r="AA1058" s="65">
        <f t="shared" si="1272"/>
        <v>0</v>
      </c>
      <c r="AB1058" s="65">
        <f t="shared" si="1273"/>
        <v>0</v>
      </c>
    </row>
    <row r="1059" spans="1:28" x14ac:dyDescent="0.25">
      <c r="A1059" s="61"/>
      <c r="B1059" s="49"/>
      <c r="C1059" s="53"/>
      <c r="D1059" s="51"/>
      <c r="E1059" s="51"/>
      <c r="F1059" s="51"/>
      <c r="G1059" s="67">
        <f t="shared" si="1274"/>
        <v>0</v>
      </c>
      <c r="H1059" s="49"/>
      <c r="I1059" s="67">
        <f t="shared" si="1275"/>
        <v>0</v>
      </c>
      <c r="J1059" s="66">
        <f>IF(ISBLANK($B1059),0,VLOOKUP($B1059,Listen!$A$2:$C$44,2,FALSE))</f>
        <v>0</v>
      </c>
      <c r="K1059" s="66">
        <f>IF(ISBLANK($B1059),0,VLOOKUP($B1059,Listen!$A$2:$C$44,3,FALSE))</f>
        <v>0</v>
      </c>
      <c r="L1059" s="54">
        <f t="shared" si="1276"/>
        <v>0</v>
      </c>
      <c r="M1059" s="54">
        <f t="shared" si="1294"/>
        <v>0</v>
      </c>
      <c r="N1059" s="54">
        <f t="shared" si="1295"/>
        <v>0</v>
      </c>
      <c r="O1059" s="54">
        <f t="shared" ref="O1059" si="1310">N1059</f>
        <v>0</v>
      </c>
      <c r="P1059" s="54">
        <f t="shared" si="1296"/>
        <v>0</v>
      </c>
      <c r="Q1059" s="54">
        <f t="shared" si="1278"/>
        <v>0</v>
      </c>
      <c r="R1059" s="54">
        <f t="shared" si="1279"/>
        <v>0</v>
      </c>
      <c r="S1059" s="65">
        <f t="shared" ref="S1059:S1122" si="1311">U1059+T1059</f>
        <v>0</v>
      </c>
      <c r="T1059" s="65">
        <f>IF(C1059=A_Stammdaten!$B$9,$I1059-D_SAV!$U1059,HLOOKUP(A_Stammdaten!$B$9-1,$V$4:$AB$2004,ROW(C1059)-3,FALSE)-$U1059)</f>
        <v>0</v>
      </c>
      <c r="U1059" s="65">
        <f>HLOOKUP(A_Stammdaten!$B$9,$V$4:$AB$2004,ROW(C1059)-3,FALSE)</f>
        <v>0</v>
      </c>
      <c r="V1059" s="65">
        <f t="shared" si="1267"/>
        <v>0</v>
      </c>
      <c r="W1059" s="65">
        <f t="shared" si="1268"/>
        <v>0</v>
      </c>
      <c r="X1059" s="65">
        <f t="shared" si="1269"/>
        <v>0</v>
      </c>
      <c r="Y1059" s="65">
        <f t="shared" si="1270"/>
        <v>0</v>
      </c>
      <c r="Z1059" s="65">
        <f t="shared" si="1271"/>
        <v>0</v>
      </c>
      <c r="AA1059" s="65">
        <f t="shared" si="1272"/>
        <v>0</v>
      </c>
      <c r="AB1059" s="65">
        <f t="shared" si="1273"/>
        <v>0</v>
      </c>
    </row>
    <row r="1060" spans="1:28" x14ac:dyDescent="0.25">
      <c r="A1060" s="61"/>
      <c r="B1060" s="49"/>
      <c r="C1060" s="53"/>
      <c r="D1060" s="51"/>
      <c r="E1060" s="51"/>
      <c r="F1060" s="51"/>
      <c r="G1060" s="67">
        <f t="shared" si="1274"/>
        <v>0</v>
      </c>
      <c r="H1060" s="49"/>
      <c r="I1060" s="67">
        <f t="shared" si="1275"/>
        <v>0</v>
      </c>
      <c r="J1060" s="66">
        <f>IF(ISBLANK($B1060),0,VLOOKUP($B1060,Listen!$A$2:$C$44,2,FALSE))</f>
        <v>0</v>
      </c>
      <c r="K1060" s="66">
        <f>IF(ISBLANK($B1060),0,VLOOKUP($B1060,Listen!$A$2:$C$44,3,FALSE))</f>
        <v>0</v>
      </c>
      <c r="L1060" s="54">
        <f t="shared" si="1276"/>
        <v>0</v>
      </c>
      <c r="M1060" s="54">
        <f t="shared" si="1294"/>
        <v>0</v>
      </c>
      <c r="N1060" s="54">
        <f t="shared" si="1295"/>
        <v>0</v>
      </c>
      <c r="O1060" s="54">
        <f t="shared" ref="O1060" si="1312">N1060</f>
        <v>0</v>
      </c>
      <c r="P1060" s="54">
        <f t="shared" si="1296"/>
        <v>0</v>
      </c>
      <c r="Q1060" s="54">
        <f t="shared" si="1278"/>
        <v>0</v>
      </c>
      <c r="R1060" s="54">
        <f t="shared" si="1279"/>
        <v>0</v>
      </c>
      <c r="S1060" s="65">
        <f t="shared" si="1311"/>
        <v>0</v>
      </c>
      <c r="T1060" s="65">
        <f>IF(C1060=A_Stammdaten!$B$9,$I1060-D_SAV!$U1060,HLOOKUP(A_Stammdaten!$B$9-1,$V$4:$AB$2004,ROW(C1060)-3,FALSE)-$U1060)</f>
        <v>0</v>
      </c>
      <c r="U1060" s="65">
        <f>HLOOKUP(A_Stammdaten!$B$9,$V$4:$AB$2004,ROW(C1060)-3,FALSE)</f>
        <v>0</v>
      </c>
      <c r="V1060" s="65">
        <f t="shared" si="1267"/>
        <v>0</v>
      </c>
      <c r="W1060" s="65">
        <f t="shared" si="1268"/>
        <v>0</v>
      </c>
      <c r="X1060" s="65">
        <f t="shared" si="1269"/>
        <v>0</v>
      </c>
      <c r="Y1060" s="65">
        <f t="shared" si="1270"/>
        <v>0</v>
      </c>
      <c r="Z1060" s="65">
        <f t="shared" si="1271"/>
        <v>0</v>
      </c>
      <c r="AA1060" s="65">
        <f t="shared" si="1272"/>
        <v>0</v>
      </c>
      <c r="AB1060" s="65">
        <f t="shared" si="1273"/>
        <v>0</v>
      </c>
    </row>
    <row r="1061" spans="1:28" x14ac:dyDescent="0.25">
      <c r="A1061" s="61"/>
      <c r="B1061" s="49"/>
      <c r="C1061" s="53"/>
      <c r="D1061" s="51"/>
      <c r="E1061" s="51"/>
      <c r="F1061" s="51"/>
      <c r="G1061" s="67">
        <f t="shared" si="1274"/>
        <v>0</v>
      </c>
      <c r="H1061" s="49"/>
      <c r="I1061" s="67">
        <f t="shared" si="1275"/>
        <v>0</v>
      </c>
      <c r="J1061" s="66">
        <f>IF(ISBLANK($B1061),0,VLOOKUP($B1061,Listen!$A$2:$C$44,2,FALSE))</f>
        <v>0</v>
      </c>
      <c r="K1061" s="66">
        <f>IF(ISBLANK($B1061),0,VLOOKUP($B1061,Listen!$A$2:$C$44,3,FALSE))</f>
        <v>0</v>
      </c>
      <c r="L1061" s="54">
        <f t="shared" si="1276"/>
        <v>0</v>
      </c>
      <c r="M1061" s="54">
        <f t="shared" si="1294"/>
        <v>0</v>
      </c>
      <c r="N1061" s="54">
        <f t="shared" si="1295"/>
        <v>0</v>
      </c>
      <c r="O1061" s="54">
        <f t="shared" ref="O1061:P1076" si="1313">N1061</f>
        <v>0</v>
      </c>
      <c r="P1061" s="54">
        <f t="shared" si="1313"/>
        <v>0</v>
      </c>
      <c r="Q1061" s="54">
        <f t="shared" si="1278"/>
        <v>0</v>
      </c>
      <c r="R1061" s="54">
        <f t="shared" si="1279"/>
        <v>0</v>
      </c>
      <c r="S1061" s="65">
        <f t="shared" si="1311"/>
        <v>0</v>
      </c>
      <c r="T1061" s="65">
        <f>IF(C1061=A_Stammdaten!$B$9,$I1061-D_SAV!$U1061,HLOOKUP(A_Stammdaten!$B$9-1,$V$4:$AB$2004,ROW(C1061)-3,FALSE)-$U1061)</f>
        <v>0</v>
      </c>
      <c r="U1061" s="65">
        <f>HLOOKUP(A_Stammdaten!$B$9,$V$4:$AB$2004,ROW(C1061)-3,FALSE)</f>
        <v>0</v>
      </c>
      <c r="V1061" s="65">
        <f t="shared" si="1267"/>
        <v>0</v>
      </c>
      <c r="W1061" s="65">
        <f t="shared" si="1268"/>
        <v>0</v>
      </c>
      <c r="X1061" s="65">
        <f t="shared" si="1269"/>
        <v>0</v>
      </c>
      <c r="Y1061" s="65">
        <f t="shared" si="1270"/>
        <v>0</v>
      </c>
      <c r="Z1061" s="65">
        <f t="shared" si="1271"/>
        <v>0</v>
      </c>
      <c r="AA1061" s="65">
        <f t="shared" si="1272"/>
        <v>0</v>
      </c>
      <c r="AB1061" s="65">
        <f t="shared" si="1273"/>
        <v>0</v>
      </c>
    </row>
    <row r="1062" spans="1:28" x14ac:dyDescent="0.25">
      <c r="A1062" s="61"/>
      <c r="B1062" s="49"/>
      <c r="C1062" s="53"/>
      <c r="D1062" s="51"/>
      <c r="E1062" s="51"/>
      <c r="F1062" s="51"/>
      <c r="G1062" s="67">
        <f t="shared" si="1274"/>
        <v>0</v>
      </c>
      <c r="H1062" s="49"/>
      <c r="I1062" s="67">
        <f t="shared" si="1275"/>
        <v>0</v>
      </c>
      <c r="J1062" s="66">
        <f>IF(ISBLANK($B1062),0,VLOOKUP($B1062,Listen!$A$2:$C$44,2,FALSE))</f>
        <v>0</v>
      </c>
      <c r="K1062" s="66">
        <f>IF(ISBLANK($B1062),0,VLOOKUP($B1062,Listen!$A$2:$C$44,3,FALSE))</f>
        <v>0</v>
      </c>
      <c r="L1062" s="54">
        <f t="shared" si="1276"/>
        <v>0</v>
      </c>
      <c r="M1062" s="54">
        <f t="shared" si="1294"/>
        <v>0</v>
      </c>
      <c r="N1062" s="54">
        <f t="shared" si="1295"/>
        <v>0</v>
      </c>
      <c r="O1062" s="54">
        <f t="shared" ref="O1062" si="1314">N1062</f>
        <v>0</v>
      </c>
      <c r="P1062" s="54">
        <f t="shared" si="1313"/>
        <v>0</v>
      </c>
      <c r="Q1062" s="54">
        <f t="shared" si="1278"/>
        <v>0</v>
      </c>
      <c r="R1062" s="54">
        <f t="shared" si="1279"/>
        <v>0</v>
      </c>
      <c r="S1062" s="65">
        <f t="shared" si="1311"/>
        <v>0</v>
      </c>
      <c r="T1062" s="65">
        <f>IF(C1062=A_Stammdaten!$B$9,$I1062-D_SAV!$U1062,HLOOKUP(A_Stammdaten!$B$9-1,$V$4:$AB$2004,ROW(C1062)-3,FALSE)-$U1062)</f>
        <v>0</v>
      </c>
      <c r="U1062" s="65">
        <f>HLOOKUP(A_Stammdaten!$B$9,$V$4:$AB$2004,ROW(C1062)-3,FALSE)</f>
        <v>0</v>
      </c>
      <c r="V1062" s="65">
        <f t="shared" si="1267"/>
        <v>0</v>
      </c>
      <c r="W1062" s="65">
        <f t="shared" si="1268"/>
        <v>0</v>
      </c>
      <c r="X1062" s="65">
        <f t="shared" si="1269"/>
        <v>0</v>
      </c>
      <c r="Y1062" s="65">
        <f t="shared" si="1270"/>
        <v>0</v>
      </c>
      <c r="Z1062" s="65">
        <f t="shared" si="1271"/>
        <v>0</v>
      </c>
      <c r="AA1062" s="65">
        <f t="shared" si="1272"/>
        <v>0</v>
      </c>
      <c r="AB1062" s="65">
        <f t="shared" si="1273"/>
        <v>0</v>
      </c>
    </row>
    <row r="1063" spans="1:28" x14ac:dyDescent="0.25">
      <c r="A1063" s="61"/>
      <c r="B1063" s="49"/>
      <c r="C1063" s="53"/>
      <c r="D1063" s="51"/>
      <c r="E1063" s="51"/>
      <c r="F1063" s="51"/>
      <c r="G1063" s="67">
        <f t="shared" si="1274"/>
        <v>0</v>
      </c>
      <c r="H1063" s="49"/>
      <c r="I1063" s="67">
        <f t="shared" si="1275"/>
        <v>0</v>
      </c>
      <c r="J1063" s="66">
        <f>IF(ISBLANK($B1063),0,VLOOKUP($B1063,Listen!$A$2:$C$44,2,FALSE))</f>
        <v>0</v>
      </c>
      <c r="K1063" s="66">
        <f>IF(ISBLANK($B1063),0,VLOOKUP($B1063,Listen!$A$2:$C$44,3,FALSE))</f>
        <v>0</v>
      </c>
      <c r="L1063" s="54">
        <f t="shared" si="1276"/>
        <v>0</v>
      </c>
      <c r="M1063" s="54">
        <f t="shared" si="1294"/>
        <v>0</v>
      </c>
      <c r="N1063" s="54">
        <f t="shared" si="1295"/>
        <v>0</v>
      </c>
      <c r="O1063" s="54">
        <f t="shared" ref="O1063" si="1315">N1063</f>
        <v>0</v>
      </c>
      <c r="P1063" s="54">
        <f t="shared" si="1313"/>
        <v>0</v>
      </c>
      <c r="Q1063" s="54">
        <f t="shared" si="1278"/>
        <v>0</v>
      </c>
      <c r="R1063" s="54">
        <f t="shared" si="1279"/>
        <v>0</v>
      </c>
      <c r="S1063" s="65">
        <f t="shared" si="1311"/>
        <v>0</v>
      </c>
      <c r="T1063" s="65">
        <f>IF(C1063=A_Stammdaten!$B$9,$I1063-D_SAV!$U1063,HLOOKUP(A_Stammdaten!$B$9-1,$V$4:$AB$2004,ROW(C1063)-3,FALSE)-$U1063)</f>
        <v>0</v>
      </c>
      <c r="U1063" s="65">
        <f>HLOOKUP(A_Stammdaten!$B$9,$V$4:$AB$2004,ROW(C1063)-3,FALSE)</f>
        <v>0</v>
      </c>
      <c r="V1063" s="65">
        <f t="shared" si="1267"/>
        <v>0</v>
      </c>
      <c r="W1063" s="65">
        <f t="shared" si="1268"/>
        <v>0</v>
      </c>
      <c r="X1063" s="65">
        <f t="shared" si="1269"/>
        <v>0</v>
      </c>
      <c r="Y1063" s="65">
        <f t="shared" si="1270"/>
        <v>0</v>
      </c>
      <c r="Z1063" s="65">
        <f t="shared" si="1271"/>
        <v>0</v>
      </c>
      <c r="AA1063" s="65">
        <f t="shared" si="1272"/>
        <v>0</v>
      </c>
      <c r="AB1063" s="65">
        <f t="shared" si="1273"/>
        <v>0</v>
      </c>
    </row>
    <row r="1064" spans="1:28" x14ac:dyDescent="0.25">
      <c r="A1064" s="61"/>
      <c r="B1064" s="49"/>
      <c r="C1064" s="53"/>
      <c r="D1064" s="51"/>
      <c r="E1064" s="51"/>
      <c r="F1064" s="51"/>
      <c r="G1064" s="67">
        <f t="shared" si="1274"/>
        <v>0</v>
      </c>
      <c r="H1064" s="49"/>
      <c r="I1064" s="67">
        <f t="shared" si="1275"/>
        <v>0</v>
      </c>
      <c r="J1064" s="66">
        <f>IF(ISBLANK($B1064),0,VLOOKUP($B1064,Listen!$A$2:$C$44,2,FALSE))</f>
        <v>0</v>
      </c>
      <c r="K1064" s="66">
        <f>IF(ISBLANK($B1064),0,VLOOKUP($B1064,Listen!$A$2:$C$44,3,FALSE))</f>
        <v>0</v>
      </c>
      <c r="L1064" s="54">
        <f t="shared" si="1276"/>
        <v>0</v>
      </c>
      <c r="M1064" s="54">
        <f t="shared" si="1294"/>
        <v>0</v>
      </c>
      <c r="N1064" s="54">
        <f t="shared" si="1295"/>
        <v>0</v>
      </c>
      <c r="O1064" s="54">
        <f t="shared" ref="O1064" si="1316">N1064</f>
        <v>0</v>
      </c>
      <c r="P1064" s="54">
        <f t="shared" si="1313"/>
        <v>0</v>
      </c>
      <c r="Q1064" s="54">
        <f t="shared" si="1278"/>
        <v>0</v>
      </c>
      <c r="R1064" s="54">
        <f t="shared" si="1279"/>
        <v>0</v>
      </c>
      <c r="S1064" s="65">
        <f t="shared" si="1311"/>
        <v>0</v>
      </c>
      <c r="T1064" s="65">
        <f>IF(C1064=A_Stammdaten!$B$9,$I1064-D_SAV!$U1064,HLOOKUP(A_Stammdaten!$B$9-1,$V$4:$AB$2004,ROW(C1064)-3,FALSE)-$U1064)</f>
        <v>0</v>
      </c>
      <c r="U1064" s="65">
        <f>HLOOKUP(A_Stammdaten!$B$9,$V$4:$AB$2004,ROW(C1064)-3,FALSE)</f>
        <v>0</v>
      </c>
      <c r="V1064" s="65">
        <f t="shared" si="1267"/>
        <v>0</v>
      </c>
      <c r="W1064" s="65">
        <f t="shared" si="1268"/>
        <v>0</v>
      </c>
      <c r="X1064" s="65">
        <f t="shared" si="1269"/>
        <v>0</v>
      </c>
      <c r="Y1064" s="65">
        <f t="shared" si="1270"/>
        <v>0</v>
      </c>
      <c r="Z1064" s="65">
        <f t="shared" si="1271"/>
        <v>0</v>
      </c>
      <c r="AA1064" s="65">
        <f t="shared" si="1272"/>
        <v>0</v>
      </c>
      <c r="AB1064" s="65">
        <f t="shared" si="1273"/>
        <v>0</v>
      </c>
    </row>
    <row r="1065" spans="1:28" x14ac:dyDescent="0.25">
      <c r="A1065" s="61"/>
      <c r="B1065" s="49"/>
      <c r="C1065" s="53"/>
      <c r="D1065" s="51"/>
      <c r="E1065" s="51"/>
      <c r="F1065" s="51"/>
      <c r="G1065" s="67">
        <f t="shared" si="1274"/>
        <v>0</v>
      </c>
      <c r="H1065" s="49"/>
      <c r="I1065" s="67">
        <f t="shared" si="1275"/>
        <v>0</v>
      </c>
      <c r="J1065" s="66">
        <f>IF(ISBLANK($B1065),0,VLOOKUP($B1065,Listen!$A$2:$C$44,2,FALSE))</f>
        <v>0</v>
      </c>
      <c r="K1065" s="66">
        <f>IF(ISBLANK($B1065),0,VLOOKUP($B1065,Listen!$A$2:$C$44,3,FALSE))</f>
        <v>0</v>
      </c>
      <c r="L1065" s="54">
        <f t="shared" si="1276"/>
        <v>0</v>
      </c>
      <c r="M1065" s="54">
        <f t="shared" si="1294"/>
        <v>0</v>
      </c>
      <c r="N1065" s="54">
        <f t="shared" si="1295"/>
        <v>0</v>
      </c>
      <c r="O1065" s="54">
        <f t="shared" ref="O1065" si="1317">N1065</f>
        <v>0</v>
      </c>
      <c r="P1065" s="54">
        <f t="shared" si="1313"/>
        <v>0</v>
      </c>
      <c r="Q1065" s="54">
        <f t="shared" si="1278"/>
        <v>0</v>
      </c>
      <c r="R1065" s="54">
        <f t="shared" si="1279"/>
        <v>0</v>
      </c>
      <c r="S1065" s="65">
        <f t="shared" si="1311"/>
        <v>0</v>
      </c>
      <c r="T1065" s="65">
        <f>IF(C1065=A_Stammdaten!$B$9,$I1065-D_SAV!$U1065,HLOOKUP(A_Stammdaten!$B$9-1,$V$4:$AB$2004,ROW(C1065)-3,FALSE)-$U1065)</f>
        <v>0</v>
      </c>
      <c r="U1065" s="65">
        <f>HLOOKUP(A_Stammdaten!$B$9,$V$4:$AB$2004,ROW(C1065)-3,FALSE)</f>
        <v>0</v>
      </c>
      <c r="V1065" s="65">
        <f t="shared" si="1267"/>
        <v>0</v>
      </c>
      <c r="W1065" s="65">
        <f t="shared" si="1268"/>
        <v>0</v>
      </c>
      <c r="X1065" s="65">
        <f t="shared" si="1269"/>
        <v>0</v>
      </c>
      <c r="Y1065" s="65">
        <f t="shared" si="1270"/>
        <v>0</v>
      </c>
      <c r="Z1065" s="65">
        <f t="shared" si="1271"/>
        <v>0</v>
      </c>
      <c r="AA1065" s="65">
        <f t="shared" si="1272"/>
        <v>0</v>
      </c>
      <c r="AB1065" s="65">
        <f t="shared" si="1273"/>
        <v>0</v>
      </c>
    </row>
    <row r="1066" spans="1:28" x14ac:dyDescent="0.25">
      <c r="A1066" s="61"/>
      <c r="B1066" s="49"/>
      <c r="C1066" s="53"/>
      <c r="D1066" s="51"/>
      <c r="E1066" s="51"/>
      <c r="F1066" s="51"/>
      <c r="G1066" s="67">
        <f t="shared" si="1274"/>
        <v>0</v>
      </c>
      <c r="H1066" s="49"/>
      <c r="I1066" s="67">
        <f t="shared" si="1275"/>
        <v>0</v>
      </c>
      <c r="J1066" s="66">
        <f>IF(ISBLANK($B1066),0,VLOOKUP($B1066,Listen!$A$2:$C$44,2,FALSE))</f>
        <v>0</v>
      </c>
      <c r="K1066" s="66">
        <f>IF(ISBLANK($B1066),0,VLOOKUP($B1066,Listen!$A$2:$C$44,3,FALSE))</f>
        <v>0</v>
      </c>
      <c r="L1066" s="54">
        <f t="shared" si="1276"/>
        <v>0</v>
      </c>
      <c r="M1066" s="54">
        <f t="shared" si="1294"/>
        <v>0</v>
      </c>
      <c r="N1066" s="54">
        <f t="shared" si="1295"/>
        <v>0</v>
      </c>
      <c r="O1066" s="54">
        <f t="shared" ref="O1066" si="1318">N1066</f>
        <v>0</v>
      </c>
      <c r="P1066" s="54">
        <f t="shared" si="1313"/>
        <v>0</v>
      </c>
      <c r="Q1066" s="54">
        <f t="shared" si="1278"/>
        <v>0</v>
      </c>
      <c r="R1066" s="54">
        <f t="shared" si="1279"/>
        <v>0</v>
      </c>
      <c r="S1066" s="65">
        <f t="shared" si="1311"/>
        <v>0</v>
      </c>
      <c r="T1066" s="65">
        <f>IF(C1066=A_Stammdaten!$B$9,$I1066-D_SAV!$U1066,HLOOKUP(A_Stammdaten!$B$9-1,$V$4:$AB$2004,ROW(C1066)-3,FALSE)-$U1066)</f>
        <v>0</v>
      </c>
      <c r="U1066" s="65">
        <f>HLOOKUP(A_Stammdaten!$B$9,$V$4:$AB$2004,ROW(C1066)-3,FALSE)</f>
        <v>0</v>
      </c>
      <c r="V1066" s="65">
        <f t="shared" si="1267"/>
        <v>0</v>
      </c>
      <c r="W1066" s="65">
        <f t="shared" si="1268"/>
        <v>0</v>
      </c>
      <c r="X1066" s="65">
        <f t="shared" si="1269"/>
        <v>0</v>
      </c>
      <c r="Y1066" s="65">
        <f t="shared" si="1270"/>
        <v>0</v>
      </c>
      <c r="Z1066" s="65">
        <f t="shared" si="1271"/>
        <v>0</v>
      </c>
      <c r="AA1066" s="65">
        <f t="shared" si="1272"/>
        <v>0</v>
      </c>
      <c r="AB1066" s="65">
        <f t="shared" si="1273"/>
        <v>0</v>
      </c>
    </row>
    <row r="1067" spans="1:28" x14ac:dyDescent="0.25">
      <c r="A1067" s="61"/>
      <c r="B1067" s="49"/>
      <c r="C1067" s="53"/>
      <c r="D1067" s="51"/>
      <c r="E1067" s="51"/>
      <c r="F1067" s="51"/>
      <c r="G1067" s="67">
        <f t="shared" si="1274"/>
        <v>0</v>
      </c>
      <c r="H1067" s="49"/>
      <c r="I1067" s="67">
        <f t="shared" si="1275"/>
        <v>0</v>
      </c>
      <c r="J1067" s="66">
        <f>IF(ISBLANK($B1067),0,VLOOKUP($B1067,Listen!$A$2:$C$44,2,FALSE))</f>
        <v>0</v>
      </c>
      <c r="K1067" s="66">
        <f>IF(ISBLANK($B1067),0,VLOOKUP($B1067,Listen!$A$2:$C$44,3,FALSE))</f>
        <v>0</v>
      </c>
      <c r="L1067" s="54">
        <f t="shared" si="1276"/>
        <v>0</v>
      </c>
      <c r="M1067" s="54">
        <f t="shared" si="1294"/>
        <v>0</v>
      </c>
      <c r="N1067" s="54">
        <f t="shared" si="1295"/>
        <v>0</v>
      </c>
      <c r="O1067" s="54">
        <f t="shared" ref="O1067" si="1319">N1067</f>
        <v>0</v>
      </c>
      <c r="P1067" s="54">
        <f t="shared" si="1313"/>
        <v>0</v>
      </c>
      <c r="Q1067" s="54">
        <f t="shared" si="1278"/>
        <v>0</v>
      </c>
      <c r="R1067" s="54">
        <f t="shared" si="1279"/>
        <v>0</v>
      </c>
      <c r="S1067" s="65">
        <f t="shared" si="1311"/>
        <v>0</v>
      </c>
      <c r="T1067" s="65">
        <f>IF(C1067=A_Stammdaten!$B$9,$I1067-D_SAV!$U1067,HLOOKUP(A_Stammdaten!$B$9-1,$V$4:$AB$2004,ROW(C1067)-3,FALSE)-$U1067)</f>
        <v>0</v>
      </c>
      <c r="U1067" s="65">
        <f>HLOOKUP(A_Stammdaten!$B$9,$V$4:$AB$2004,ROW(C1067)-3,FALSE)</f>
        <v>0</v>
      </c>
      <c r="V1067" s="65">
        <f t="shared" si="1267"/>
        <v>0</v>
      </c>
      <c r="W1067" s="65">
        <f t="shared" si="1268"/>
        <v>0</v>
      </c>
      <c r="X1067" s="65">
        <f t="shared" si="1269"/>
        <v>0</v>
      </c>
      <c r="Y1067" s="65">
        <f t="shared" si="1270"/>
        <v>0</v>
      </c>
      <c r="Z1067" s="65">
        <f t="shared" si="1271"/>
        <v>0</v>
      </c>
      <c r="AA1067" s="65">
        <f t="shared" si="1272"/>
        <v>0</v>
      </c>
      <c r="AB1067" s="65">
        <f t="shared" si="1273"/>
        <v>0</v>
      </c>
    </row>
    <row r="1068" spans="1:28" x14ac:dyDescent="0.25">
      <c r="A1068" s="61"/>
      <c r="B1068" s="49"/>
      <c r="C1068" s="53"/>
      <c r="D1068" s="51"/>
      <c r="E1068" s="51"/>
      <c r="F1068" s="51"/>
      <c r="G1068" s="67">
        <f t="shared" si="1274"/>
        <v>0</v>
      </c>
      <c r="H1068" s="49"/>
      <c r="I1068" s="67">
        <f t="shared" si="1275"/>
        <v>0</v>
      </c>
      <c r="J1068" s="66">
        <f>IF(ISBLANK($B1068),0,VLOOKUP($B1068,Listen!$A$2:$C$44,2,FALSE))</f>
        <v>0</v>
      </c>
      <c r="K1068" s="66">
        <f>IF(ISBLANK($B1068),0,VLOOKUP($B1068,Listen!$A$2:$C$44,3,FALSE))</f>
        <v>0</v>
      </c>
      <c r="L1068" s="54">
        <f t="shared" si="1276"/>
        <v>0</v>
      </c>
      <c r="M1068" s="54">
        <f t="shared" si="1294"/>
        <v>0</v>
      </c>
      <c r="N1068" s="54">
        <f t="shared" si="1295"/>
        <v>0</v>
      </c>
      <c r="O1068" s="54">
        <f t="shared" ref="O1068" si="1320">N1068</f>
        <v>0</v>
      </c>
      <c r="P1068" s="54">
        <f t="shared" si="1313"/>
        <v>0</v>
      </c>
      <c r="Q1068" s="54">
        <f t="shared" si="1278"/>
        <v>0</v>
      </c>
      <c r="R1068" s="54">
        <f t="shared" si="1279"/>
        <v>0</v>
      </c>
      <c r="S1068" s="65">
        <f t="shared" si="1311"/>
        <v>0</v>
      </c>
      <c r="T1068" s="65">
        <f>IF(C1068=A_Stammdaten!$B$9,$I1068-D_SAV!$U1068,HLOOKUP(A_Stammdaten!$B$9-1,$V$4:$AB$2004,ROW(C1068)-3,FALSE)-$U1068)</f>
        <v>0</v>
      </c>
      <c r="U1068" s="65">
        <f>HLOOKUP(A_Stammdaten!$B$9,$V$4:$AB$2004,ROW(C1068)-3,FALSE)</f>
        <v>0</v>
      </c>
      <c r="V1068" s="65">
        <f t="shared" si="1267"/>
        <v>0</v>
      </c>
      <c r="W1068" s="65">
        <f t="shared" si="1268"/>
        <v>0</v>
      </c>
      <c r="X1068" s="65">
        <f t="shared" si="1269"/>
        <v>0</v>
      </c>
      <c r="Y1068" s="65">
        <f t="shared" si="1270"/>
        <v>0</v>
      </c>
      <c r="Z1068" s="65">
        <f t="shared" si="1271"/>
        <v>0</v>
      </c>
      <c r="AA1068" s="65">
        <f t="shared" si="1272"/>
        <v>0</v>
      </c>
      <c r="AB1068" s="65">
        <f t="shared" si="1273"/>
        <v>0</v>
      </c>
    </row>
    <row r="1069" spans="1:28" x14ac:dyDescent="0.25">
      <c r="A1069" s="61"/>
      <c r="B1069" s="49"/>
      <c r="C1069" s="53"/>
      <c r="D1069" s="51"/>
      <c r="E1069" s="51"/>
      <c r="F1069" s="51"/>
      <c r="G1069" s="67">
        <f t="shared" si="1274"/>
        <v>0</v>
      </c>
      <c r="H1069" s="49"/>
      <c r="I1069" s="67">
        <f t="shared" si="1275"/>
        <v>0</v>
      </c>
      <c r="J1069" s="66">
        <f>IF(ISBLANK($B1069),0,VLOOKUP($B1069,Listen!$A$2:$C$44,2,FALSE))</f>
        <v>0</v>
      </c>
      <c r="K1069" s="66">
        <f>IF(ISBLANK($B1069),0,VLOOKUP($B1069,Listen!$A$2:$C$44,3,FALSE))</f>
        <v>0</v>
      </c>
      <c r="L1069" s="54">
        <f t="shared" si="1276"/>
        <v>0</v>
      </c>
      <c r="M1069" s="54">
        <f t="shared" si="1294"/>
        <v>0</v>
      </c>
      <c r="N1069" s="54">
        <f t="shared" si="1295"/>
        <v>0</v>
      </c>
      <c r="O1069" s="54">
        <f t="shared" ref="O1069" si="1321">N1069</f>
        <v>0</v>
      </c>
      <c r="P1069" s="54">
        <f t="shared" si="1313"/>
        <v>0</v>
      </c>
      <c r="Q1069" s="54">
        <f t="shared" si="1278"/>
        <v>0</v>
      </c>
      <c r="R1069" s="54">
        <f t="shared" si="1279"/>
        <v>0</v>
      </c>
      <c r="S1069" s="65">
        <f t="shared" si="1311"/>
        <v>0</v>
      </c>
      <c r="T1069" s="65">
        <f>IF(C1069=A_Stammdaten!$B$9,$I1069-D_SAV!$U1069,HLOOKUP(A_Stammdaten!$B$9-1,$V$4:$AB$2004,ROW(C1069)-3,FALSE)-$U1069)</f>
        <v>0</v>
      </c>
      <c r="U1069" s="65">
        <f>HLOOKUP(A_Stammdaten!$B$9,$V$4:$AB$2004,ROW(C1069)-3,FALSE)</f>
        <v>0</v>
      </c>
      <c r="V1069" s="65">
        <f t="shared" si="1267"/>
        <v>0</v>
      </c>
      <c r="W1069" s="65">
        <f t="shared" si="1268"/>
        <v>0</v>
      </c>
      <c r="X1069" s="65">
        <f t="shared" si="1269"/>
        <v>0</v>
      </c>
      <c r="Y1069" s="65">
        <f t="shared" si="1270"/>
        <v>0</v>
      </c>
      <c r="Z1069" s="65">
        <f t="shared" si="1271"/>
        <v>0</v>
      </c>
      <c r="AA1069" s="65">
        <f t="shared" si="1272"/>
        <v>0</v>
      </c>
      <c r="AB1069" s="65">
        <f t="shared" si="1273"/>
        <v>0</v>
      </c>
    </row>
    <row r="1070" spans="1:28" x14ac:dyDescent="0.25">
      <c r="A1070" s="61"/>
      <c r="B1070" s="49"/>
      <c r="C1070" s="53"/>
      <c r="D1070" s="51"/>
      <c r="E1070" s="51"/>
      <c r="F1070" s="51"/>
      <c r="G1070" s="67">
        <f t="shared" si="1274"/>
        <v>0</v>
      </c>
      <c r="H1070" s="49"/>
      <c r="I1070" s="67">
        <f t="shared" si="1275"/>
        <v>0</v>
      </c>
      <c r="J1070" s="66">
        <f>IF(ISBLANK($B1070),0,VLOOKUP($B1070,Listen!$A$2:$C$44,2,FALSE))</f>
        <v>0</v>
      </c>
      <c r="K1070" s="66">
        <f>IF(ISBLANK($B1070),0,VLOOKUP($B1070,Listen!$A$2:$C$44,3,FALSE))</f>
        <v>0</v>
      </c>
      <c r="L1070" s="54">
        <f t="shared" si="1276"/>
        <v>0</v>
      </c>
      <c r="M1070" s="54">
        <f t="shared" si="1294"/>
        <v>0</v>
      </c>
      <c r="N1070" s="54">
        <f t="shared" si="1295"/>
        <v>0</v>
      </c>
      <c r="O1070" s="54">
        <f t="shared" ref="O1070" si="1322">N1070</f>
        <v>0</v>
      </c>
      <c r="P1070" s="54">
        <f t="shared" si="1313"/>
        <v>0</v>
      </c>
      <c r="Q1070" s="54">
        <f t="shared" si="1278"/>
        <v>0</v>
      </c>
      <c r="R1070" s="54">
        <f t="shared" si="1279"/>
        <v>0</v>
      </c>
      <c r="S1070" s="65">
        <f t="shared" si="1311"/>
        <v>0</v>
      </c>
      <c r="T1070" s="65">
        <f>IF(C1070=A_Stammdaten!$B$9,$I1070-D_SAV!$U1070,HLOOKUP(A_Stammdaten!$B$9-1,$V$4:$AB$2004,ROW(C1070)-3,FALSE)-$U1070)</f>
        <v>0</v>
      </c>
      <c r="U1070" s="65">
        <f>HLOOKUP(A_Stammdaten!$B$9,$V$4:$AB$2004,ROW(C1070)-3,FALSE)</f>
        <v>0</v>
      </c>
      <c r="V1070" s="65">
        <f t="shared" si="1267"/>
        <v>0</v>
      </c>
      <c r="W1070" s="65">
        <f t="shared" si="1268"/>
        <v>0</v>
      </c>
      <c r="X1070" s="65">
        <f t="shared" si="1269"/>
        <v>0</v>
      </c>
      <c r="Y1070" s="65">
        <f t="shared" si="1270"/>
        <v>0</v>
      </c>
      <c r="Z1070" s="65">
        <f t="shared" si="1271"/>
        <v>0</v>
      </c>
      <c r="AA1070" s="65">
        <f t="shared" si="1272"/>
        <v>0</v>
      </c>
      <c r="AB1070" s="65">
        <f t="shared" si="1273"/>
        <v>0</v>
      </c>
    </row>
    <row r="1071" spans="1:28" x14ac:dyDescent="0.25">
      <c r="A1071" s="61"/>
      <c r="B1071" s="49"/>
      <c r="C1071" s="53"/>
      <c r="D1071" s="51"/>
      <c r="E1071" s="51"/>
      <c r="F1071" s="51"/>
      <c r="G1071" s="67">
        <f t="shared" si="1274"/>
        <v>0</v>
      </c>
      <c r="H1071" s="49"/>
      <c r="I1071" s="67">
        <f t="shared" si="1275"/>
        <v>0</v>
      </c>
      <c r="J1071" s="66">
        <f>IF(ISBLANK($B1071),0,VLOOKUP($B1071,Listen!$A$2:$C$44,2,FALSE))</f>
        <v>0</v>
      </c>
      <c r="K1071" s="66">
        <f>IF(ISBLANK($B1071),0,VLOOKUP($B1071,Listen!$A$2:$C$44,3,FALSE))</f>
        <v>0</v>
      </c>
      <c r="L1071" s="54">
        <f t="shared" si="1276"/>
        <v>0</v>
      </c>
      <c r="M1071" s="54">
        <f t="shared" si="1294"/>
        <v>0</v>
      </c>
      <c r="N1071" s="54">
        <f t="shared" si="1295"/>
        <v>0</v>
      </c>
      <c r="O1071" s="54">
        <f t="shared" ref="O1071" si="1323">N1071</f>
        <v>0</v>
      </c>
      <c r="P1071" s="54">
        <f t="shared" si="1313"/>
        <v>0</v>
      </c>
      <c r="Q1071" s="54">
        <f t="shared" si="1278"/>
        <v>0</v>
      </c>
      <c r="R1071" s="54">
        <f t="shared" si="1279"/>
        <v>0</v>
      </c>
      <c r="S1071" s="65">
        <f t="shared" si="1311"/>
        <v>0</v>
      </c>
      <c r="T1071" s="65">
        <f>IF(C1071=A_Stammdaten!$B$9,$I1071-D_SAV!$U1071,HLOOKUP(A_Stammdaten!$B$9-1,$V$4:$AB$2004,ROW(C1071)-3,FALSE)-$U1071)</f>
        <v>0</v>
      </c>
      <c r="U1071" s="65">
        <f>HLOOKUP(A_Stammdaten!$B$9,$V$4:$AB$2004,ROW(C1071)-3,FALSE)</f>
        <v>0</v>
      </c>
      <c r="V1071" s="65">
        <f t="shared" si="1267"/>
        <v>0</v>
      </c>
      <c r="W1071" s="65">
        <f t="shared" si="1268"/>
        <v>0</v>
      </c>
      <c r="X1071" s="65">
        <f t="shared" si="1269"/>
        <v>0</v>
      </c>
      <c r="Y1071" s="65">
        <f t="shared" si="1270"/>
        <v>0</v>
      </c>
      <c r="Z1071" s="65">
        <f t="shared" si="1271"/>
        <v>0</v>
      </c>
      <c r="AA1071" s="65">
        <f t="shared" si="1272"/>
        <v>0</v>
      </c>
      <c r="AB1071" s="65">
        <f t="shared" si="1273"/>
        <v>0</v>
      </c>
    </row>
    <row r="1072" spans="1:28" x14ac:dyDescent="0.25">
      <c r="A1072" s="61"/>
      <c r="B1072" s="49"/>
      <c r="C1072" s="53"/>
      <c r="D1072" s="51"/>
      <c r="E1072" s="51"/>
      <c r="F1072" s="51"/>
      <c r="G1072" s="67">
        <f t="shared" si="1274"/>
        <v>0</v>
      </c>
      <c r="H1072" s="49"/>
      <c r="I1072" s="67">
        <f t="shared" si="1275"/>
        <v>0</v>
      </c>
      <c r="J1072" s="66">
        <f>IF(ISBLANK($B1072),0,VLOOKUP($B1072,Listen!$A$2:$C$44,2,FALSE))</f>
        <v>0</v>
      </c>
      <c r="K1072" s="66">
        <f>IF(ISBLANK($B1072),0,VLOOKUP($B1072,Listen!$A$2:$C$44,3,FALSE))</f>
        <v>0</v>
      </c>
      <c r="L1072" s="54">
        <f t="shared" si="1276"/>
        <v>0</v>
      </c>
      <c r="M1072" s="54">
        <f t="shared" si="1294"/>
        <v>0</v>
      </c>
      <c r="N1072" s="54">
        <f t="shared" si="1295"/>
        <v>0</v>
      </c>
      <c r="O1072" s="54">
        <f t="shared" ref="O1072" si="1324">N1072</f>
        <v>0</v>
      </c>
      <c r="P1072" s="54">
        <f t="shared" si="1313"/>
        <v>0</v>
      </c>
      <c r="Q1072" s="54">
        <f t="shared" si="1278"/>
        <v>0</v>
      </c>
      <c r="R1072" s="54">
        <f t="shared" si="1279"/>
        <v>0</v>
      </c>
      <c r="S1072" s="65">
        <f t="shared" si="1311"/>
        <v>0</v>
      </c>
      <c r="T1072" s="65">
        <f>IF(C1072=A_Stammdaten!$B$9,$I1072-D_SAV!$U1072,HLOOKUP(A_Stammdaten!$B$9-1,$V$4:$AB$2004,ROW(C1072)-3,FALSE)-$U1072)</f>
        <v>0</v>
      </c>
      <c r="U1072" s="65">
        <f>HLOOKUP(A_Stammdaten!$B$9,$V$4:$AB$2004,ROW(C1072)-3,FALSE)</f>
        <v>0</v>
      </c>
      <c r="V1072" s="65">
        <f t="shared" si="1267"/>
        <v>0</v>
      </c>
      <c r="W1072" s="65">
        <f t="shared" si="1268"/>
        <v>0</v>
      </c>
      <c r="X1072" s="65">
        <f t="shared" si="1269"/>
        <v>0</v>
      </c>
      <c r="Y1072" s="65">
        <f t="shared" si="1270"/>
        <v>0</v>
      </c>
      <c r="Z1072" s="65">
        <f t="shared" si="1271"/>
        <v>0</v>
      </c>
      <c r="AA1072" s="65">
        <f t="shared" si="1272"/>
        <v>0</v>
      </c>
      <c r="AB1072" s="65">
        <f t="shared" si="1273"/>
        <v>0</v>
      </c>
    </row>
    <row r="1073" spans="1:28" x14ac:dyDescent="0.25">
      <c r="A1073" s="61"/>
      <c r="B1073" s="49"/>
      <c r="C1073" s="53"/>
      <c r="D1073" s="51"/>
      <c r="E1073" s="51"/>
      <c r="F1073" s="51"/>
      <c r="G1073" s="67">
        <f t="shared" si="1274"/>
        <v>0</v>
      </c>
      <c r="H1073" s="49"/>
      <c r="I1073" s="67">
        <f t="shared" si="1275"/>
        <v>0</v>
      </c>
      <c r="J1073" s="66">
        <f>IF(ISBLANK($B1073),0,VLOOKUP($B1073,Listen!$A$2:$C$44,2,FALSE))</f>
        <v>0</v>
      </c>
      <c r="K1073" s="66">
        <f>IF(ISBLANK($B1073),0,VLOOKUP($B1073,Listen!$A$2:$C$44,3,FALSE))</f>
        <v>0</v>
      </c>
      <c r="L1073" s="54">
        <f t="shared" si="1276"/>
        <v>0</v>
      </c>
      <c r="M1073" s="54">
        <f t="shared" si="1294"/>
        <v>0</v>
      </c>
      <c r="N1073" s="54">
        <f t="shared" si="1295"/>
        <v>0</v>
      </c>
      <c r="O1073" s="54">
        <f t="shared" ref="O1073" si="1325">N1073</f>
        <v>0</v>
      </c>
      <c r="P1073" s="54">
        <f t="shared" si="1313"/>
        <v>0</v>
      </c>
      <c r="Q1073" s="54">
        <f t="shared" si="1278"/>
        <v>0</v>
      </c>
      <c r="R1073" s="54">
        <f t="shared" si="1279"/>
        <v>0</v>
      </c>
      <c r="S1073" s="65">
        <f t="shared" si="1311"/>
        <v>0</v>
      </c>
      <c r="T1073" s="65">
        <f>IF(C1073=A_Stammdaten!$B$9,$I1073-D_SAV!$U1073,HLOOKUP(A_Stammdaten!$B$9-1,$V$4:$AB$2004,ROW(C1073)-3,FALSE)-$U1073)</f>
        <v>0</v>
      </c>
      <c r="U1073" s="65">
        <f>HLOOKUP(A_Stammdaten!$B$9,$V$4:$AB$2004,ROW(C1073)-3,FALSE)</f>
        <v>0</v>
      </c>
      <c r="V1073" s="65">
        <f t="shared" si="1267"/>
        <v>0</v>
      </c>
      <c r="W1073" s="65">
        <f t="shared" si="1268"/>
        <v>0</v>
      </c>
      <c r="X1073" s="65">
        <f t="shared" si="1269"/>
        <v>0</v>
      </c>
      <c r="Y1073" s="65">
        <f t="shared" si="1270"/>
        <v>0</v>
      </c>
      <c r="Z1073" s="65">
        <f t="shared" si="1271"/>
        <v>0</v>
      </c>
      <c r="AA1073" s="65">
        <f t="shared" si="1272"/>
        <v>0</v>
      </c>
      <c r="AB1073" s="65">
        <f t="shared" si="1273"/>
        <v>0</v>
      </c>
    </row>
    <row r="1074" spans="1:28" x14ac:dyDescent="0.25">
      <c r="A1074" s="61"/>
      <c r="B1074" s="49"/>
      <c r="C1074" s="53"/>
      <c r="D1074" s="51"/>
      <c r="E1074" s="51"/>
      <c r="F1074" s="51"/>
      <c r="G1074" s="67">
        <f t="shared" si="1274"/>
        <v>0</v>
      </c>
      <c r="H1074" s="49"/>
      <c r="I1074" s="67">
        <f t="shared" si="1275"/>
        <v>0</v>
      </c>
      <c r="J1074" s="66">
        <f>IF(ISBLANK($B1074),0,VLOOKUP($B1074,Listen!$A$2:$C$44,2,FALSE))</f>
        <v>0</v>
      </c>
      <c r="K1074" s="66">
        <f>IF(ISBLANK($B1074),0,VLOOKUP($B1074,Listen!$A$2:$C$44,3,FALSE))</f>
        <v>0</v>
      </c>
      <c r="L1074" s="54">
        <f t="shared" si="1276"/>
        <v>0</v>
      </c>
      <c r="M1074" s="54">
        <f t="shared" si="1294"/>
        <v>0</v>
      </c>
      <c r="N1074" s="54">
        <f t="shared" si="1295"/>
        <v>0</v>
      </c>
      <c r="O1074" s="54">
        <f t="shared" ref="O1074" si="1326">N1074</f>
        <v>0</v>
      </c>
      <c r="P1074" s="54">
        <f t="shared" si="1313"/>
        <v>0</v>
      </c>
      <c r="Q1074" s="54">
        <f t="shared" si="1278"/>
        <v>0</v>
      </c>
      <c r="R1074" s="54">
        <f t="shared" si="1279"/>
        <v>0</v>
      </c>
      <c r="S1074" s="65">
        <f t="shared" si="1311"/>
        <v>0</v>
      </c>
      <c r="T1074" s="65">
        <f>IF(C1074=A_Stammdaten!$B$9,$I1074-D_SAV!$U1074,HLOOKUP(A_Stammdaten!$B$9-1,$V$4:$AB$2004,ROW(C1074)-3,FALSE)-$U1074)</f>
        <v>0</v>
      </c>
      <c r="U1074" s="65">
        <f>HLOOKUP(A_Stammdaten!$B$9,$V$4:$AB$2004,ROW(C1074)-3,FALSE)</f>
        <v>0</v>
      </c>
      <c r="V1074" s="65">
        <f t="shared" si="1267"/>
        <v>0</v>
      </c>
      <c r="W1074" s="65">
        <f t="shared" si="1268"/>
        <v>0</v>
      </c>
      <c r="X1074" s="65">
        <f t="shared" si="1269"/>
        <v>0</v>
      </c>
      <c r="Y1074" s="65">
        <f t="shared" si="1270"/>
        <v>0</v>
      </c>
      <c r="Z1074" s="65">
        <f t="shared" si="1271"/>
        <v>0</v>
      </c>
      <c r="AA1074" s="65">
        <f t="shared" si="1272"/>
        <v>0</v>
      </c>
      <c r="AB1074" s="65">
        <f t="shared" si="1273"/>
        <v>0</v>
      </c>
    </row>
    <row r="1075" spans="1:28" x14ac:dyDescent="0.25">
      <c r="A1075" s="61"/>
      <c r="B1075" s="49"/>
      <c r="C1075" s="53"/>
      <c r="D1075" s="51"/>
      <c r="E1075" s="51"/>
      <c r="F1075" s="51"/>
      <c r="G1075" s="67">
        <f t="shared" si="1274"/>
        <v>0</v>
      </c>
      <c r="H1075" s="49"/>
      <c r="I1075" s="67">
        <f t="shared" si="1275"/>
        <v>0</v>
      </c>
      <c r="J1075" s="66">
        <f>IF(ISBLANK($B1075),0,VLOOKUP($B1075,Listen!$A$2:$C$44,2,FALSE))</f>
        <v>0</v>
      </c>
      <c r="K1075" s="66">
        <f>IF(ISBLANK($B1075),0,VLOOKUP($B1075,Listen!$A$2:$C$44,3,FALSE))</f>
        <v>0</v>
      </c>
      <c r="L1075" s="54">
        <f t="shared" si="1276"/>
        <v>0</v>
      </c>
      <c r="M1075" s="54">
        <f t="shared" si="1294"/>
        <v>0</v>
      </c>
      <c r="N1075" s="54">
        <f t="shared" si="1295"/>
        <v>0</v>
      </c>
      <c r="O1075" s="54">
        <f t="shared" ref="O1075" si="1327">N1075</f>
        <v>0</v>
      </c>
      <c r="P1075" s="54">
        <f t="shared" si="1313"/>
        <v>0</v>
      </c>
      <c r="Q1075" s="54">
        <f t="shared" si="1278"/>
        <v>0</v>
      </c>
      <c r="R1075" s="54">
        <f t="shared" si="1279"/>
        <v>0</v>
      </c>
      <c r="S1075" s="65">
        <f t="shared" si="1311"/>
        <v>0</v>
      </c>
      <c r="T1075" s="65">
        <f>IF(C1075=A_Stammdaten!$B$9,$I1075-D_SAV!$U1075,HLOOKUP(A_Stammdaten!$B$9-1,$V$4:$AB$2004,ROW(C1075)-3,FALSE)-$U1075)</f>
        <v>0</v>
      </c>
      <c r="U1075" s="65">
        <f>HLOOKUP(A_Stammdaten!$B$9,$V$4:$AB$2004,ROW(C1075)-3,FALSE)</f>
        <v>0</v>
      </c>
      <c r="V1075" s="65">
        <f t="shared" si="1267"/>
        <v>0</v>
      </c>
      <c r="W1075" s="65">
        <f t="shared" si="1268"/>
        <v>0</v>
      </c>
      <c r="X1075" s="65">
        <f t="shared" si="1269"/>
        <v>0</v>
      </c>
      <c r="Y1075" s="65">
        <f t="shared" si="1270"/>
        <v>0</v>
      </c>
      <c r="Z1075" s="65">
        <f t="shared" si="1271"/>
        <v>0</v>
      </c>
      <c r="AA1075" s="65">
        <f t="shared" si="1272"/>
        <v>0</v>
      </c>
      <c r="AB1075" s="65">
        <f t="shared" si="1273"/>
        <v>0</v>
      </c>
    </row>
    <row r="1076" spans="1:28" x14ac:dyDescent="0.25">
      <c r="A1076" s="61"/>
      <c r="B1076" s="49"/>
      <c r="C1076" s="53"/>
      <c r="D1076" s="51"/>
      <c r="E1076" s="51"/>
      <c r="F1076" s="51"/>
      <c r="G1076" s="67">
        <f t="shared" si="1274"/>
        <v>0</v>
      </c>
      <c r="H1076" s="49"/>
      <c r="I1076" s="67">
        <f t="shared" si="1275"/>
        <v>0</v>
      </c>
      <c r="J1076" s="66">
        <f>IF(ISBLANK($B1076),0,VLOOKUP($B1076,Listen!$A$2:$C$44,2,FALSE))</f>
        <v>0</v>
      </c>
      <c r="K1076" s="66">
        <f>IF(ISBLANK($B1076),0,VLOOKUP($B1076,Listen!$A$2:$C$44,3,FALSE))</f>
        <v>0</v>
      </c>
      <c r="L1076" s="54">
        <f t="shared" si="1276"/>
        <v>0</v>
      </c>
      <c r="M1076" s="54">
        <f t="shared" si="1294"/>
        <v>0</v>
      </c>
      <c r="N1076" s="54">
        <f t="shared" si="1295"/>
        <v>0</v>
      </c>
      <c r="O1076" s="54">
        <f t="shared" ref="O1076" si="1328">N1076</f>
        <v>0</v>
      </c>
      <c r="P1076" s="54">
        <f t="shared" si="1313"/>
        <v>0</v>
      </c>
      <c r="Q1076" s="54">
        <f t="shared" si="1278"/>
        <v>0</v>
      </c>
      <c r="R1076" s="54">
        <f t="shared" si="1279"/>
        <v>0</v>
      </c>
      <c r="S1076" s="65">
        <f t="shared" si="1311"/>
        <v>0</v>
      </c>
      <c r="T1076" s="65">
        <f>IF(C1076=A_Stammdaten!$B$9,$I1076-D_SAV!$U1076,HLOOKUP(A_Stammdaten!$B$9-1,$V$4:$AB$2004,ROW(C1076)-3,FALSE)-$U1076)</f>
        <v>0</v>
      </c>
      <c r="U1076" s="65">
        <f>HLOOKUP(A_Stammdaten!$B$9,$V$4:$AB$2004,ROW(C1076)-3,FALSE)</f>
        <v>0</v>
      </c>
      <c r="V1076" s="65">
        <f t="shared" si="1267"/>
        <v>0</v>
      </c>
      <c r="W1076" s="65">
        <f t="shared" si="1268"/>
        <v>0</v>
      </c>
      <c r="X1076" s="65">
        <f t="shared" si="1269"/>
        <v>0</v>
      </c>
      <c r="Y1076" s="65">
        <f t="shared" si="1270"/>
        <v>0</v>
      </c>
      <c r="Z1076" s="65">
        <f t="shared" si="1271"/>
        <v>0</v>
      </c>
      <c r="AA1076" s="65">
        <f t="shared" si="1272"/>
        <v>0</v>
      </c>
      <c r="AB1076" s="65">
        <f t="shared" si="1273"/>
        <v>0</v>
      </c>
    </row>
    <row r="1077" spans="1:28" x14ac:dyDescent="0.25">
      <c r="A1077" s="61"/>
      <c r="B1077" s="49"/>
      <c r="C1077" s="53"/>
      <c r="D1077" s="51"/>
      <c r="E1077" s="51"/>
      <c r="F1077" s="51"/>
      <c r="G1077" s="67">
        <f t="shared" si="1274"/>
        <v>0</v>
      </c>
      <c r="H1077" s="49"/>
      <c r="I1077" s="67">
        <f t="shared" si="1275"/>
        <v>0</v>
      </c>
      <c r="J1077" s="66">
        <f>IF(ISBLANK($B1077),0,VLOOKUP($B1077,Listen!$A$2:$C$44,2,FALSE))</f>
        <v>0</v>
      </c>
      <c r="K1077" s="66">
        <f>IF(ISBLANK($B1077),0,VLOOKUP($B1077,Listen!$A$2:$C$44,3,FALSE))</f>
        <v>0</v>
      </c>
      <c r="L1077" s="54">
        <f t="shared" si="1276"/>
        <v>0</v>
      </c>
      <c r="M1077" s="54">
        <f t="shared" si="1294"/>
        <v>0</v>
      </c>
      <c r="N1077" s="54">
        <f t="shared" si="1295"/>
        <v>0</v>
      </c>
      <c r="O1077" s="54">
        <f t="shared" ref="O1077:P1092" si="1329">N1077</f>
        <v>0</v>
      </c>
      <c r="P1077" s="54">
        <f t="shared" si="1329"/>
        <v>0</v>
      </c>
      <c r="Q1077" s="54">
        <f t="shared" si="1278"/>
        <v>0</v>
      </c>
      <c r="R1077" s="54">
        <f t="shared" si="1279"/>
        <v>0</v>
      </c>
      <c r="S1077" s="65">
        <f t="shared" si="1311"/>
        <v>0</v>
      </c>
      <c r="T1077" s="65">
        <f>IF(C1077=A_Stammdaten!$B$9,$I1077-D_SAV!$U1077,HLOOKUP(A_Stammdaten!$B$9-1,$V$4:$AB$2004,ROW(C1077)-3,FALSE)-$U1077)</f>
        <v>0</v>
      </c>
      <c r="U1077" s="65">
        <f>HLOOKUP(A_Stammdaten!$B$9,$V$4:$AB$2004,ROW(C1077)-3,FALSE)</f>
        <v>0</v>
      </c>
      <c r="V1077" s="65">
        <f t="shared" si="1267"/>
        <v>0</v>
      </c>
      <c r="W1077" s="65">
        <f t="shared" si="1268"/>
        <v>0</v>
      </c>
      <c r="X1077" s="65">
        <f t="shared" si="1269"/>
        <v>0</v>
      </c>
      <c r="Y1077" s="65">
        <f t="shared" si="1270"/>
        <v>0</v>
      </c>
      <c r="Z1077" s="65">
        <f t="shared" si="1271"/>
        <v>0</v>
      </c>
      <c r="AA1077" s="65">
        <f t="shared" si="1272"/>
        <v>0</v>
      </c>
      <c r="AB1077" s="65">
        <f t="shared" si="1273"/>
        <v>0</v>
      </c>
    </row>
    <row r="1078" spans="1:28" x14ac:dyDescent="0.25">
      <c r="A1078" s="61"/>
      <c r="B1078" s="49"/>
      <c r="C1078" s="53"/>
      <c r="D1078" s="51"/>
      <c r="E1078" s="51"/>
      <c r="F1078" s="51"/>
      <c r="G1078" s="67">
        <f t="shared" si="1274"/>
        <v>0</v>
      </c>
      <c r="H1078" s="49"/>
      <c r="I1078" s="67">
        <f t="shared" si="1275"/>
        <v>0</v>
      </c>
      <c r="J1078" s="66">
        <f>IF(ISBLANK($B1078),0,VLOOKUP($B1078,Listen!$A$2:$C$44,2,FALSE))</f>
        <v>0</v>
      </c>
      <c r="K1078" s="66">
        <f>IF(ISBLANK($B1078),0,VLOOKUP($B1078,Listen!$A$2:$C$44,3,FALSE))</f>
        <v>0</v>
      </c>
      <c r="L1078" s="54">
        <f t="shared" si="1276"/>
        <v>0</v>
      </c>
      <c r="M1078" s="54">
        <f t="shared" si="1294"/>
        <v>0</v>
      </c>
      <c r="N1078" s="54">
        <f t="shared" si="1295"/>
        <v>0</v>
      </c>
      <c r="O1078" s="54">
        <f t="shared" ref="O1078" si="1330">N1078</f>
        <v>0</v>
      </c>
      <c r="P1078" s="54">
        <f t="shared" si="1329"/>
        <v>0</v>
      </c>
      <c r="Q1078" s="54">
        <f t="shared" si="1278"/>
        <v>0</v>
      </c>
      <c r="R1078" s="54">
        <f t="shared" si="1279"/>
        <v>0</v>
      </c>
      <c r="S1078" s="65">
        <f t="shared" si="1311"/>
        <v>0</v>
      </c>
      <c r="T1078" s="65">
        <f>IF(C1078=A_Stammdaten!$B$9,$I1078-D_SAV!$U1078,HLOOKUP(A_Stammdaten!$B$9-1,$V$4:$AB$2004,ROW(C1078)-3,FALSE)-$U1078)</f>
        <v>0</v>
      </c>
      <c r="U1078" s="65">
        <f>HLOOKUP(A_Stammdaten!$B$9,$V$4:$AB$2004,ROW(C1078)-3,FALSE)</f>
        <v>0</v>
      </c>
      <c r="V1078" s="65">
        <f t="shared" si="1267"/>
        <v>0</v>
      </c>
      <c r="W1078" s="65">
        <f t="shared" si="1268"/>
        <v>0</v>
      </c>
      <c r="X1078" s="65">
        <f t="shared" si="1269"/>
        <v>0</v>
      </c>
      <c r="Y1078" s="65">
        <f t="shared" si="1270"/>
        <v>0</v>
      </c>
      <c r="Z1078" s="65">
        <f t="shared" si="1271"/>
        <v>0</v>
      </c>
      <c r="AA1078" s="65">
        <f t="shared" si="1272"/>
        <v>0</v>
      </c>
      <c r="AB1078" s="65">
        <f t="shared" si="1273"/>
        <v>0</v>
      </c>
    </row>
    <row r="1079" spans="1:28" x14ac:dyDescent="0.25">
      <c r="A1079" s="61"/>
      <c r="B1079" s="49"/>
      <c r="C1079" s="53"/>
      <c r="D1079" s="51"/>
      <c r="E1079" s="51"/>
      <c r="F1079" s="51"/>
      <c r="G1079" s="67">
        <f t="shared" si="1274"/>
        <v>0</v>
      </c>
      <c r="H1079" s="49"/>
      <c r="I1079" s="67">
        <f t="shared" si="1275"/>
        <v>0</v>
      </c>
      <c r="J1079" s="66">
        <f>IF(ISBLANK($B1079),0,VLOOKUP($B1079,Listen!$A$2:$C$44,2,FALSE))</f>
        <v>0</v>
      </c>
      <c r="K1079" s="66">
        <f>IF(ISBLANK($B1079),0,VLOOKUP($B1079,Listen!$A$2:$C$44,3,FALSE))</f>
        <v>0</v>
      </c>
      <c r="L1079" s="54">
        <f t="shared" si="1276"/>
        <v>0</v>
      </c>
      <c r="M1079" s="54">
        <f t="shared" si="1294"/>
        <v>0</v>
      </c>
      <c r="N1079" s="54">
        <f t="shared" si="1295"/>
        <v>0</v>
      </c>
      <c r="O1079" s="54">
        <f t="shared" ref="O1079" si="1331">N1079</f>
        <v>0</v>
      </c>
      <c r="P1079" s="54">
        <f t="shared" si="1329"/>
        <v>0</v>
      </c>
      <c r="Q1079" s="54">
        <f t="shared" si="1278"/>
        <v>0</v>
      </c>
      <c r="R1079" s="54">
        <f t="shared" si="1279"/>
        <v>0</v>
      </c>
      <c r="S1079" s="65">
        <f t="shared" si="1311"/>
        <v>0</v>
      </c>
      <c r="T1079" s="65">
        <f>IF(C1079=A_Stammdaten!$B$9,$I1079-D_SAV!$U1079,HLOOKUP(A_Stammdaten!$B$9-1,$V$4:$AB$2004,ROW(C1079)-3,FALSE)-$U1079)</f>
        <v>0</v>
      </c>
      <c r="U1079" s="65">
        <f>HLOOKUP(A_Stammdaten!$B$9,$V$4:$AB$2004,ROW(C1079)-3,FALSE)</f>
        <v>0</v>
      </c>
      <c r="V1079" s="65">
        <f t="shared" si="1267"/>
        <v>0</v>
      </c>
      <c r="W1079" s="65">
        <f t="shared" si="1268"/>
        <v>0</v>
      </c>
      <c r="X1079" s="65">
        <f t="shared" si="1269"/>
        <v>0</v>
      </c>
      <c r="Y1079" s="65">
        <f t="shared" si="1270"/>
        <v>0</v>
      </c>
      <c r="Z1079" s="65">
        <f t="shared" si="1271"/>
        <v>0</v>
      </c>
      <c r="AA1079" s="65">
        <f t="shared" si="1272"/>
        <v>0</v>
      </c>
      <c r="AB1079" s="65">
        <f t="shared" si="1273"/>
        <v>0</v>
      </c>
    </row>
    <row r="1080" spans="1:28" x14ac:dyDescent="0.25">
      <c r="A1080" s="61"/>
      <c r="B1080" s="49"/>
      <c r="C1080" s="53"/>
      <c r="D1080" s="51"/>
      <c r="E1080" s="51"/>
      <c r="F1080" s="51"/>
      <c r="G1080" s="67">
        <f t="shared" si="1274"/>
        <v>0</v>
      </c>
      <c r="H1080" s="49"/>
      <c r="I1080" s="67">
        <f t="shared" si="1275"/>
        <v>0</v>
      </c>
      <c r="J1080" s="66">
        <f>IF(ISBLANK($B1080),0,VLOOKUP($B1080,Listen!$A$2:$C$44,2,FALSE))</f>
        <v>0</v>
      </c>
      <c r="K1080" s="66">
        <f>IF(ISBLANK($B1080),0,VLOOKUP($B1080,Listen!$A$2:$C$44,3,FALSE))</f>
        <v>0</v>
      </c>
      <c r="L1080" s="54">
        <f t="shared" si="1276"/>
        <v>0</v>
      </c>
      <c r="M1080" s="54">
        <f t="shared" si="1294"/>
        <v>0</v>
      </c>
      <c r="N1080" s="54">
        <f t="shared" si="1295"/>
        <v>0</v>
      </c>
      <c r="O1080" s="54">
        <f t="shared" ref="O1080" si="1332">N1080</f>
        <v>0</v>
      </c>
      <c r="P1080" s="54">
        <f t="shared" si="1329"/>
        <v>0</v>
      </c>
      <c r="Q1080" s="54">
        <f t="shared" si="1278"/>
        <v>0</v>
      </c>
      <c r="R1080" s="54">
        <f t="shared" si="1279"/>
        <v>0</v>
      </c>
      <c r="S1080" s="65">
        <f t="shared" si="1311"/>
        <v>0</v>
      </c>
      <c r="T1080" s="65">
        <f>IF(C1080=A_Stammdaten!$B$9,$I1080-D_SAV!$U1080,HLOOKUP(A_Stammdaten!$B$9-1,$V$4:$AB$2004,ROW(C1080)-3,FALSE)-$U1080)</f>
        <v>0</v>
      </c>
      <c r="U1080" s="65">
        <f>HLOOKUP(A_Stammdaten!$B$9,$V$4:$AB$2004,ROW(C1080)-3,FALSE)</f>
        <v>0</v>
      </c>
      <c r="V1080" s="65">
        <f t="shared" si="1267"/>
        <v>0</v>
      </c>
      <c r="W1080" s="65">
        <f t="shared" si="1268"/>
        <v>0</v>
      </c>
      <c r="X1080" s="65">
        <f t="shared" si="1269"/>
        <v>0</v>
      </c>
      <c r="Y1080" s="65">
        <f t="shared" si="1270"/>
        <v>0</v>
      </c>
      <c r="Z1080" s="65">
        <f t="shared" si="1271"/>
        <v>0</v>
      </c>
      <c r="AA1080" s="65">
        <f t="shared" si="1272"/>
        <v>0</v>
      </c>
      <c r="AB1080" s="65">
        <f t="shared" si="1273"/>
        <v>0</v>
      </c>
    </row>
    <row r="1081" spans="1:28" x14ac:dyDescent="0.25">
      <c r="A1081" s="61"/>
      <c r="B1081" s="49"/>
      <c r="C1081" s="53"/>
      <c r="D1081" s="51"/>
      <c r="E1081" s="51"/>
      <c r="F1081" s="51"/>
      <c r="G1081" s="67">
        <f t="shared" si="1274"/>
        <v>0</v>
      </c>
      <c r="H1081" s="49"/>
      <c r="I1081" s="67">
        <f t="shared" si="1275"/>
        <v>0</v>
      </c>
      <c r="J1081" s="66">
        <f>IF(ISBLANK($B1081),0,VLOOKUP($B1081,Listen!$A$2:$C$44,2,FALSE))</f>
        <v>0</v>
      </c>
      <c r="K1081" s="66">
        <f>IF(ISBLANK($B1081),0,VLOOKUP($B1081,Listen!$A$2:$C$44,3,FALSE))</f>
        <v>0</v>
      </c>
      <c r="L1081" s="54">
        <f t="shared" si="1276"/>
        <v>0</v>
      </c>
      <c r="M1081" s="54">
        <f t="shared" si="1294"/>
        <v>0</v>
      </c>
      <c r="N1081" s="54">
        <f t="shared" si="1295"/>
        <v>0</v>
      </c>
      <c r="O1081" s="54">
        <f t="shared" ref="O1081" si="1333">N1081</f>
        <v>0</v>
      </c>
      <c r="P1081" s="54">
        <f t="shared" si="1329"/>
        <v>0</v>
      </c>
      <c r="Q1081" s="54">
        <f t="shared" si="1278"/>
        <v>0</v>
      </c>
      <c r="R1081" s="54">
        <f t="shared" si="1279"/>
        <v>0</v>
      </c>
      <c r="S1081" s="65">
        <f t="shared" si="1311"/>
        <v>0</v>
      </c>
      <c r="T1081" s="65">
        <f>IF(C1081=A_Stammdaten!$B$9,$I1081-D_SAV!$U1081,HLOOKUP(A_Stammdaten!$B$9-1,$V$4:$AB$2004,ROW(C1081)-3,FALSE)-$U1081)</f>
        <v>0</v>
      </c>
      <c r="U1081" s="65">
        <f>HLOOKUP(A_Stammdaten!$B$9,$V$4:$AB$2004,ROW(C1081)-3,FALSE)</f>
        <v>0</v>
      </c>
      <c r="V1081" s="65">
        <f t="shared" si="1267"/>
        <v>0</v>
      </c>
      <c r="W1081" s="65">
        <f t="shared" si="1268"/>
        <v>0</v>
      </c>
      <c r="X1081" s="65">
        <f t="shared" si="1269"/>
        <v>0</v>
      </c>
      <c r="Y1081" s="65">
        <f t="shared" si="1270"/>
        <v>0</v>
      </c>
      <c r="Z1081" s="65">
        <f t="shared" si="1271"/>
        <v>0</v>
      </c>
      <c r="AA1081" s="65">
        <f t="shared" si="1272"/>
        <v>0</v>
      </c>
      <c r="AB1081" s="65">
        <f t="shared" si="1273"/>
        <v>0</v>
      </c>
    </row>
    <row r="1082" spans="1:28" x14ac:dyDescent="0.25">
      <c r="A1082" s="61"/>
      <c r="B1082" s="49"/>
      <c r="C1082" s="53"/>
      <c r="D1082" s="51"/>
      <c r="E1082" s="51"/>
      <c r="F1082" s="51"/>
      <c r="G1082" s="67">
        <f t="shared" si="1274"/>
        <v>0</v>
      </c>
      <c r="H1082" s="49"/>
      <c r="I1082" s="67">
        <f t="shared" si="1275"/>
        <v>0</v>
      </c>
      <c r="J1082" s="66">
        <f>IF(ISBLANK($B1082),0,VLOOKUP($B1082,Listen!$A$2:$C$44,2,FALSE))</f>
        <v>0</v>
      </c>
      <c r="K1082" s="66">
        <f>IF(ISBLANK($B1082),0,VLOOKUP($B1082,Listen!$A$2:$C$44,3,FALSE))</f>
        <v>0</v>
      </c>
      <c r="L1082" s="54">
        <f t="shared" si="1276"/>
        <v>0</v>
      </c>
      <c r="M1082" s="54">
        <f t="shared" si="1294"/>
        <v>0</v>
      </c>
      <c r="N1082" s="54">
        <f t="shared" si="1295"/>
        <v>0</v>
      </c>
      <c r="O1082" s="54">
        <f t="shared" ref="O1082" si="1334">N1082</f>
        <v>0</v>
      </c>
      <c r="P1082" s="54">
        <f t="shared" si="1329"/>
        <v>0</v>
      </c>
      <c r="Q1082" s="54">
        <f t="shared" si="1278"/>
        <v>0</v>
      </c>
      <c r="R1082" s="54">
        <f t="shared" si="1279"/>
        <v>0</v>
      </c>
      <c r="S1082" s="65">
        <f t="shared" si="1311"/>
        <v>0</v>
      </c>
      <c r="T1082" s="65">
        <f>IF(C1082=A_Stammdaten!$B$9,$I1082-D_SAV!$U1082,HLOOKUP(A_Stammdaten!$B$9-1,$V$4:$AB$2004,ROW(C1082)-3,FALSE)-$U1082)</f>
        <v>0</v>
      </c>
      <c r="U1082" s="65">
        <f>HLOOKUP(A_Stammdaten!$B$9,$V$4:$AB$2004,ROW(C1082)-3,FALSE)</f>
        <v>0</v>
      </c>
      <c r="V1082" s="65">
        <f t="shared" si="1267"/>
        <v>0</v>
      </c>
      <c r="W1082" s="65">
        <f t="shared" si="1268"/>
        <v>0</v>
      </c>
      <c r="X1082" s="65">
        <f t="shared" si="1269"/>
        <v>0</v>
      </c>
      <c r="Y1082" s="65">
        <f t="shared" si="1270"/>
        <v>0</v>
      </c>
      <c r="Z1082" s="65">
        <f t="shared" si="1271"/>
        <v>0</v>
      </c>
      <c r="AA1082" s="65">
        <f t="shared" si="1272"/>
        <v>0</v>
      </c>
      <c r="AB1082" s="65">
        <f t="shared" si="1273"/>
        <v>0</v>
      </c>
    </row>
    <row r="1083" spans="1:28" x14ac:dyDescent="0.25">
      <c r="A1083" s="61"/>
      <c r="B1083" s="49"/>
      <c r="C1083" s="53"/>
      <c r="D1083" s="51"/>
      <c r="E1083" s="51"/>
      <c r="F1083" s="51"/>
      <c r="G1083" s="67">
        <f t="shared" si="1274"/>
        <v>0</v>
      </c>
      <c r="H1083" s="49"/>
      <c r="I1083" s="67">
        <f t="shared" si="1275"/>
        <v>0</v>
      </c>
      <c r="J1083" s="66">
        <f>IF(ISBLANK($B1083),0,VLOOKUP($B1083,Listen!$A$2:$C$44,2,FALSE))</f>
        <v>0</v>
      </c>
      <c r="K1083" s="66">
        <f>IF(ISBLANK($B1083),0,VLOOKUP($B1083,Listen!$A$2:$C$44,3,FALSE))</f>
        <v>0</v>
      </c>
      <c r="L1083" s="54">
        <f t="shared" si="1276"/>
        <v>0</v>
      </c>
      <c r="M1083" s="54">
        <f t="shared" si="1294"/>
        <v>0</v>
      </c>
      <c r="N1083" s="54">
        <f t="shared" si="1295"/>
        <v>0</v>
      </c>
      <c r="O1083" s="54">
        <f t="shared" ref="O1083" si="1335">N1083</f>
        <v>0</v>
      </c>
      <c r="P1083" s="54">
        <f t="shared" si="1329"/>
        <v>0</v>
      </c>
      <c r="Q1083" s="54">
        <f t="shared" si="1278"/>
        <v>0</v>
      </c>
      <c r="R1083" s="54">
        <f t="shared" si="1279"/>
        <v>0</v>
      </c>
      <c r="S1083" s="65">
        <f t="shared" si="1311"/>
        <v>0</v>
      </c>
      <c r="T1083" s="65">
        <f>IF(C1083=A_Stammdaten!$B$9,$I1083-D_SAV!$U1083,HLOOKUP(A_Stammdaten!$B$9-1,$V$4:$AB$2004,ROW(C1083)-3,FALSE)-$U1083)</f>
        <v>0</v>
      </c>
      <c r="U1083" s="65">
        <f>HLOOKUP(A_Stammdaten!$B$9,$V$4:$AB$2004,ROW(C1083)-3,FALSE)</f>
        <v>0</v>
      </c>
      <c r="V1083" s="65">
        <f t="shared" si="1267"/>
        <v>0</v>
      </c>
      <c r="W1083" s="65">
        <f t="shared" si="1268"/>
        <v>0</v>
      </c>
      <c r="X1083" s="65">
        <f t="shared" si="1269"/>
        <v>0</v>
      </c>
      <c r="Y1083" s="65">
        <f t="shared" si="1270"/>
        <v>0</v>
      </c>
      <c r="Z1083" s="65">
        <f t="shared" si="1271"/>
        <v>0</v>
      </c>
      <c r="AA1083" s="65">
        <f t="shared" si="1272"/>
        <v>0</v>
      </c>
      <c r="AB1083" s="65">
        <f t="shared" si="1273"/>
        <v>0</v>
      </c>
    </row>
    <row r="1084" spans="1:28" x14ac:dyDescent="0.25">
      <c r="A1084" s="61"/>
      <c r="B1084" s="49"/>
      <c r="C1084" s="53"/>
      <c r="D1084" s="51"/>
      <c r="E1084" s="51"/>
      <c r="F1084" s="51"/>
      <c r="G1084" s="67">
        <f t="shared" si="1274"/>
        <v>0</v>
      </c>
      <c r="H1084" s="49"/>
      <c r="I1084" s="67">
        <f t="shared" si="1275"/>
        <v>0</v>
      </c>
      <c r="J1084" s="66">
        <f>IF(ISBLANK($B1084),0,VLOOKUP($B1084,Listen!$A$2:$C$44,2,FALSE))</f>
        <v>0</v>
      </c>
      <c r="K1084" s="66">
        <f>IF(ISBLANK($B1084),0,VLOOKUP($B1084,Listen!$A$2:$C$44,3,FALSE))</f>
        <v>0</v>
      </c>
      <c r="L1084" s="54">
        <f t="shared" si="1276"/>
        <v>0</v>
      </c>
      <c r="M1084" s="54">
        <f t="shared" si="1294"/>
        <v>0</v>
      </c>
      <c r="N1084" s="54">
        <f t="shared" si="1295"/>
        <v>0</v>
      </c>
      <c r="O1084" s="54">
        <f t="shared" ref="O1084" si="1336">N1084</f>
        <v>0</v>
      </c>
      <c r="P1084" s="54">
        <f t="shared" si="1329"/>
        <v>0</v>
      </c>
      <c r="Q1084" s="54">
        <f t="shared" si="1278"/>
        <v>0</v>
      </c>
      <c r="R1084" s="54">
        <f t="shared" si="1279"/>
        <v>0</v>
      </c>
      <c r="S1084" s="65">
        <f t="shared" si="1311"/>
        <v>0</v>
      </c>
      <c r="T1084" s="65">
        <f>IF(C1084=A_Stammdaten!$B$9,$I1084-D_SAV!$U1084,HLOOKUP(A_Stammdaten!$B$9-1,$V$4:$AB$2004,ROW(C1084)-3,FALSE)-$U1084)</f>
        <v>0</v>
      </c>
      <c r="U1084" s="65">
        <f>HLOOKUP(A_Stammdaten!$B$9,$V$4:$AB$2004,ROW(C1084)-3,FALSE)</f>
        <v>0</v>
      </c>
      <c r="V1084" s="65">
        <f t="shared" si="1267"/>
        <v>0</v>
      </c>
      <c r="W1084" s="65">
        <f t="shared" si="1268"/>
        <v>0</v>
      </c>
      <c r="X1084" s="65">
        <f t="shared" si="1269"/>
        <v>0</v>
      </c>
      <c r="Y1084" s="65">
        <f t="shared" si="1270"/>
        <v>0</v>
      </c>
      <c r="Z1084" s="65">
        <f t="shared" si="1271"/>
        <v>0</v>
      </c>
      <c r="AA1084" s="65">
        <f t="shared" si="1272"/>
        <v>0</v>
      </c>
      <c r="AB1084" s="65">
        <f t="shared" si="1273"/>
        <v>0</v>
      </c>
    </row>
    <row r="1085" spans="1:28" x14ac:dyDescent="0.25">
      <c r="A1085" s="61"/>
      <c r="B1085" s="49"/>
      <c r="C1085" s="53"/>
      <c r="D1085" s="51"/>
      <c r="E1085" s="51"/>
      <c r="F1085" s="51"/>
      <c r="G1085" s="67">
        <f t="shared" si="1274"/>
        <v>0</v>
      </c>
      <c r="H1085" s="49"/>
      <c r="I1085" s="67">
        <f t="shared" si="1275"/>
        <v>0</v>
      </c>
      <c r="J1085" s="66">
        <f>IF(ISBLANK($B1085),0,VLOOKUP($B1085,Listen!$A$2:$C$44,2,FALSE))</f>
        <v>0</v>
      </c>
      <c r="K1085" s="66">
        <f>IF(ISBLANK($B1085),0,VLOOKUP($B1085,Listen!$A$2:$C$44,3,FALSE))</f>
        <v>0</v>
      </c>
      <c r="L1085" s="54">
        <f t="shared" si="1276"/>
        <v>0</v>
      </c>
      <c r="M1085" s="54">
        <f t="shared" si="1294"/>
        <v>0</v>
      </c>
      <c r="N1085" s="54">
        <f t="shared" si="1295"/>
        <v>0</v>
      </c>
      <c r="O1085" s="54">
        <f t="shared" ref="O1085" si="1337">N1085</f>
        <v>0</v>
      </c>
      <c r="P1085" s="54">
        <f t="shared" si="1329"/>
        <v>0</v>
      </c>
      <c r="Q1085" s="54">
        <f t="shared" si="1278"/>
        <v>0</v>
      </c>
      <c r="R1085" s="54">
        <f t="shared" si="1279"/>
        <v>0</v>
      </c>
      <c r="S1085" s="65">
        <f t="shared" si="1311"/>
        <v>0</v>
      </c>
      <c r="T1085" s="65">
        <f>IF(C1085=A_Stammdaten!$B$9,$I1085-D_SAV!$U1085,HLOOKUP(A_Stammdaten!$B$9-1,$V$4:$AB$2004,ROW(C1085)-3,FALSE)-$U1085)</f>
        <v>0</v>
      </c>
      <c r="U1085" s="65">
        <f>HLOOKUP(A_Stammdaten!$B$9,$V$4:$AB$2004,ROW(C1085)-3,FALSE)</f>
        <v>0</v>
      </c>
      <c r="V1085" s="65">
        <f t="shared" si="1267"/>
        <v>0</v>
      </c>
      <c r="W1085" s="65">
        <f t="shared" si="1268"/>
        <v>0</v>
      </c>
      <c r="X1085" s="65">
        <f t="shared" si="1269"/>
        <v>0</v>
      </c>
      <c r="Y1085" s="65">
        <f t="shared" si="1270"/>
        <v>0</v>
      </c>
      <c r="Z1085" s="65">
        <f t="shared" si="1271"/>
        <v>0</v>
      </c>
      <c r="AA1085" s="65">
        <f t="shared" si="1272"/>
        <v>0</v>
      </c>
      <c r="AB1085" s="65">
        <f t="shared" si="1273"/>
        <v>0</v>
      </c>
    </row>
    <row r="1086" spans="1:28" x14ac:dyDescent="0.25">
      <c r="A1086" s="61"/>
      <c r="B1086" s="49"/>
      <c r="C1086" s="53"/>
      <c r="D1086" s="51"/>
      <c r="E1086" s="51"/>
      <c r="F1086" s="51"/>
      <c r="G1086" s="67">
        <f t="shared" si="1274"/>
        <v>0</v>
      </c>
      <c r="H1086" s="49"/>
      <c r="I1086" s="67">
        <f t="shared" si="1275"/>
        <v>0</v>
      </c>
      <c r="J1086" s="66">
        <f>IF(ISBLANK($B1086),0,VLOOKUP($B1086,Listen!$A$2:$C$44,2,FALSE))</f>
        <v>0</v>
      </c>
      <c r="K1086" s="66">
        <f>IF(ISBLANK($B1086),0,VLOOKUP($B1086,Listen!$A$2:$C$44,3,FALSE))</f>
        <v>0</v>
      </c>
      <c r="L1086" s="54">
        <f t="shared" si="1276"/>
        <v>0</v>
      </c>
      <c r="M1086" s="54">
        <f t="shared" si="1294"/>
        <v>0</v>
      </c>
      <c r="N1086" s="54">
        <f t="shared" si="1295"/>
        <v>0</v>
      </c>
      <c r="O1086" s="54">
        <f t="shared" ref="O1086" si="1338">N1086</f>
        <v>0</v>
      </c>
      <c r="P1086" s="54">
        <f t="shared" si="1329"/>
        <v>0</v>
      </c>
      <c r="Q1086" s="54">
        <f t="shared" si="1278"/>
        <v>0</v>
      </c>
      <c r="R1086" s="54">
        <f t="shared" si="1279"/>
        <v>0</v>
      </c>
      <c r="S1086" s="65">
        <f t="shared" si="1311"/>
        <v>0</v>
      </c>
      <c r="T1086" s="65">
        <f>IF(C1086=A_Stammdaten!$B$9,$I1086-D_SAV!$U1086,HLOOKUP(A_Stammdaten!$B$9-1,$V$4:$AB$2004,ROW(C1086)-3,FALSE)-$U1086)</f>
        <v>0</v>
      </c>
      <c r="U1086" s="65">
        <f>HLOOKUP(A_Stammdaten!$B$9,$V$4:$AB$2004,ROW(C1086)-3,FALSE)</f>
        <v>0</v>
      </c>
      <c r="V1086" s="65">
        <f t="shared" si="1267"/>
        <v>0</v>
      </c>
      <c r="W1086" s="65">
        <f t="shared" si="1268"/>
        <v>0</v>
      </c>
      <c r="X1086" s="65">
        <f t="shared" si="1269"/>
        <v>0</v>
      </c>
      <c r="Y1086" s="65">
        <f t="shared" si="1270"/>
        <v>0</v>
      </c>
      <c r="Z1086" s="65">
        <f t="shared" si="1271"/>
        <v>0</v>
      </c>
      <c r="AA1086" s="65">
        <f t="shared" si="1272"/>
        <v>0</v>
      </c>
      <c r="AB1086" s="65">
        <f t="shared" si="1273"/>
        <v>0</v>
      </c>
    </row>
    <row r="1087" spans="1:28" x14ac:dyDescent="0.25">
      <c r="A1087" s="61"/>
      <c r="B1087" s="49"/>
      <c r="C1087" s="53"/>
      <c r="D1087" s="51"/>
      <c r="E1087" s="51"/>
      <c r="F1087" s="51"/>
      <c r="G1087" s="67">
        <f t="shared" si="1274"/>
        <v>0</v>
      </c>
      <c r="H1087" s="49"/>
      <c r="I1087" s="67">
        <f t="shared" si="1275"/>
        <v>0</v>
      </c>
      <c r="J1087" s="66">
        <f>IF(ISBLANK($B1087),0,VLOOKUP($B1087,Listen!$A$2:$C$44,2,FALSE))</f>
        <v>0</v>
      </c>
      <c r="K1087" s="66">
        <f>IF(ISBLANK($B1087),0,VLOOKUP($B1087,Listen!$A$2:$C$44,3,FALSE))</f>
        <v>0</v>
      </c>
      <c r="L1087" s="54">
        <f t="shared" si="1276"/>
        <v>0</v>
      </c>
      <c r="M1087" s="54">
        <f t="shared" si="1294"/>
        <v>0</v>
      </c>
      <c r="N1087" s="54">
        <f t="shared" si="1295"/>
        <v>0</v>
      </c>
      <c r="O1087" s="54">
        <f t="shared" ref="O1087" si="1339">N1087</f>
        <v>0</v>
      </c>
      <c r="P1087" s="54">
        <f t="shared" si="1329"/>
        <v>0</v>
      </c>
      <c r="Q1087" s="54">
        <f t="shared" si="1278"/>
        <v>0</v>
      </c>
      <c r="R1087" s="54">
        <f t="shared" si="1279"/>
        <v>0</v>
      </c>
      <c r="S1087" s="65">
        <f t="shared" si="1311"/>
        <v>0</v>
      </c>
      <c r="T1087" s="65">
        <f>IF(C1087=A_Stammdaten!$B$9,$I1087-D_SAV!$U1087,HLOOKUP(A_Stammdaten!$B$9-1,$V$4:$AB$2004,ROW(C1087)-3,FALSE)-$U1087)</f>
        <v>0</v>
      </c>
      <c r="U1087" s="65">
        <f>HLOOKUP(A_Stammdaten!$B$9,$V$4:$AB$2004,ROW(C1087)-3,FALSE)</f>
        <v>0</v>
      </c>
      <c r="V1087" s="65">
        <f t="shared" si="1267"/>
        <v>0</v>
      </c>
      <c r="W1087" s="65">
        <f t="shared" si="1268"/>
        <v>0</v>
      </c>
      <c r="X1087" s="65">
        <f t="shared" si="1269"/>
        <v>0</v>
      </c>
      <c r="Y1087" s="65">
        <f t="shared" si="1270"/>
        <v>0</v>
      </c>
      <c r="Z1087" s="65">
        <f t="shared" si="1271"/>
        <v>0</v>
      </c>
      <c r="AA1087" s="65">
        <f t="shared" si="1272"/>
        <v>0</v>
      </c>
      <c r="AB1087" s="65">
        <f t="shared" si="1273"/>
        <v>0</v>
      </c>
    </row>
    <row r="1088" spans="1:28" x14ac:dyDescent="0.25">
      <c r="A1088" s="61"/>
      <c r="B1088" s="49"/>
      <c r="C1088" s="53"/>
      <c r="D1088" s="51"/>
      <c r="E1088" s="51"/>
      <c r="F1088" s="51"/>
      <c r="G1088" s="67">
        <f t="shared" si="1274"/>
        <v>0</v>
      </c>
      <c r="H1088" s="49"/>
      <c r="I1088" s="67">
        <f t="shared" si="1275"/>
        <v>0</v>
      </c>
      <c r="J1088" s="66">
        <f>IF(ISBLANK($B1088),0,VLOOKUP($B1088,Listen!$A$2:$C$44,2,FALSE))</f>
        <v>0</v>
      </c>
      <c r="K1088" s="66">
        <f>IF(ISBLANK($B1088),0,VLOOKUP($B1088,Listen!$A$2:$C$44,3,FALSE))</f>
        <v>0</v>
      </c>
      <c r="L1088" s="54">
        <f t="shared" si="1276"/>
        <v>0</v>
      </c>
      <c r="M1088" s="54">
        <f t="shared" si="1294"/>
        <v>0</v>
      </c>
      <c r="N1088" s="54">
        <f t="shared" si="1295"/>
        <v>0</v>
      </c>
      <c r="O1088" s="54">
        <f t="shared" ref="O1088" si="1340">N1088</f>
        <v>0</v>
      </c>
      <c r="P1088" s="54">
        <f t="shared" si="1329"/>
        <v>0</v>
      </c>
      <c r="Q1088" s="54">
        <f t="shared" si="1278"/>
        <v>0</v>
      </c>
      <c r="R1088" s="54">
        <f t="shared" si="1279"/>
        <v>0</v>
      </c>
      <c r="S1088" s="65">
        <f t="shared" si="1311"/>
        <v>0</v>
      </c>
      <c r="T1088" s="65">
        <f>IF(C1088=A_Stammdaten!$B$9,$I1088-D_SAV!$U1088,HLOOKUP(A_Stammdaten!$B$9-1,$V$4:$AB$2004,ROW(C1088)-3,FALSE)-$U1088)</f>
        <v>0</v>
      </c>
      <c r="U1088" s="65">
        <f>HLOOKUP(A_Stammdaten!$B$9,$V$4:$AB$2004,ROW(C1088)-3,FALSE)</f>
        <v>0</v>
      </c>
      <c r="V1088" s="65">
        <f t="shared" si="1267"/>
        <v>0</v>
      </c>
      <c r="W1088" s="65">
        <f t="shared" si="1268"/>
        <v>0</v>
      </c>
      <c r="X1088" s="65">
        <f t="shared" si="1269"/>
        <v>0</v>
      </c>
      <c r="Y1088" s="65">
        <f t="shared" si="1270"/>
        <v>0</v>
      </c>
      <c r="Z1088" s="65">
        <f t="shared" si="1271"/>
        <v>0</v>
      </c>
      <c r="AA1088" s="65">
        <f t="shared" si="1272"/>
        <v>0</v>
      </c>
      <c r="AB1088" s="65">
        <f t="shared" si="1273"/>
        <v>0</v>
      </c>
    </row>
    <row r="1089" spans="1:28" x14ac:dyDescent="0.25">
      <c r="A1089" s="61"/>
      <c r="B1089" s="49"/>
      <c r="C1089" s="53"/>
      <c r="D1089" s="51"/>
      <c r="E1089" s="51"/>
      <c r="F1089" s="51"/>
      <c r="G1089" s="67">
        <f t="shared" si="1274"/>
        <v>0</v>
      </c>
      <c r="H1089" s="49"/>
      <c r="I1089" s="67">
        <f t="shared" si="1275"/>
        <v>0</v>
      </c>
      <c r="J1089" s="66">
        <f>IF(ISBLANK($B1089),0,VLOOKUP($B1089,Listen!$A$2:$C$44,2,FALSE))</f>
        <v>0</v>
      </c>
      <c r="K1089" s="66">
        <f>IF(ISBLANK($B1089),0,VLOOKUP($B1089,Listen!$A$2:$C$44,3,FALSE))</f>
        <v>0</v>
      </c>
      <c r="L1089" s="54">
        <f t="shared" si="1276"/>
        <v>0</v>
      </c>
      <c r="M1089" s="54">
        <f t="shared" si="1294"/>
        <v>0</v>
      </c>
      <c r="N1089" s="54">
        <f t="shared" si="1295"/>
        <v>0</v>
      </c>
      <c r="O1089" s="54">
        <f t="shared" ref="O1089" si="1341">N1089</f>
        <v>0</v>
      </c>
      <c r="P1089" s="54">
        <f t="shared" si="1329"/>
        <v>0</v>
      </c>
      <c r="Q1089" s="54">
        <f t="shared" si="1278"/>
        <v>0</v>
      </c>
      <c r="R1089" s="54">
        <f t="shared" si="1279"/>
        <v>0</v>
      </c>
      <c r="S1089" s="65">
        <f t="shared" si="1311"/>
        <v>0</v>
      </c>
      <c r="T1089" s="65">
        <f>IF(C1089=A_Stammdaten!$B$9,$I1089-D_SAV!$U1089,HLOOKUP(A_Stammdaten!$B$9-1,$V$4:$AB$2004,ROW(C1089)-3,FALSE)-$U1089)</f>
        <v>0</v>
      </c>
      <c r="U1089" s="65">
        <f>HLOOKUP(A_Stammdaten!$B$9,$V$4:$AB$2004,ROW(C1089)-3,FALSE)</f>
        <v>0</v>
      </c>
      <c r="V1089" s="65">
        <f t="shared" si="1267"/>
        <v>0</v>
      </c>
      <c r="W1089" s="65">
        <f t="shared" si="1268"/>
        <v>0</v>
      </c>
      <c r="X1089" s="65">
        <f t="shared" si="1269"/>
        <v>0</v>
      </c>
      <c r="Y1089" s="65">
        <f t="shared" si="1270"/>
        <v>0</v>
      </c>
      <c r="Z1089" s="65">
        <f t="shared" si="1271"/>
        <v>0</v>
      </c>
      <c r="AA1089" s="65">
        <f t="shared" si="1272"/>
        <v>0</v>
      </c>
      <c r="AB1089" s="65">
        <f t="shared" si="1273"/>
        <v>0</v>
      </c>
    </row>
    <row r="1090" spans="1:28" x14ac:dyDescent="0.25">
      <c r="A1090" s="61"/>
      <c r="B1090" s="49"/>
      <c r="C1090" s="53"/>
      <c r="D1090" s="51"/>
      <c r="E1090" s="51"/>
      <c r="F1090" s="51"/>
      <c r="G1090" s="67">
        <f t="shared" si="1274"/>
        <v>0</v>
      </c>
      <c r="H1090" s="49"/>
      <c r="I1090" s="67">
        <f t="shared" si="1275"/>
        <v>0</v>
      </c>
      <c r="J1090" s="66">
        <f>IF(ISBLANK($B1090),0,VLOOKUP($B1090,Listen!$A$2:$C$44,2,FALSE))</f>
        <v>0</v>
      </c>
      <c r="K1090" s="66">
        <f>IF(ISBLANK($B1090),0,VLOOKUP($B1090,Listen!$A$2:$C$44,3,FALSE))</f>
        <v>0</v>
      </c>
      <c r="L1090" s="54">
        <f t="shared" si="1276"/>
        <v>0</v>
      </c>
      <c r="M1090" s="54">
        <f t="shared" si="1294"/>
        <v>0</v>
      </c>
      <c r="N1090" s="54">
        <f t="shared" si="1295"/>
        <v>0</v>
      </c>
      <c r="O1090" s="54">
        <f t="shared" ref="O1090" si="1342">N1090</f>
        <v>0</v>
      </c>
      <c r="P1090" s="54">
        <f t="shared" si="1329"/>
        <v>0</v>
      </c>
      <c r="Q1090" s="54">
        <f t="shared" si="1278"/>
        <v>0</v>
      </c>
      <c r="R1090" s="54">
        <f t="shared" si="1279"/>
        <v>0</v>
      </c>
      <c r="S1090" s="65">
        <f t="shared" si="1311"/>
        <v>0</v>
      </c>
      <c r="T1090" s="65">
        <f>IF(C1090=A_Stammdaten!$B$9,$I1090-D_SAV!$U1090,HLOOKUP(A_Stammdaten!$B$9-1,$V$4:$AB$2004,ROW(C1090)-3,FALSE)-$U1090)</f>
        <v>0</v>
      </c>
      <c r="U1090" s="65">
        <f>HLOOKUP(A_Stammdaten!$B$9,$V$4:$AB$2004,ROW(C1090)-3,FALSE)</f>
        <v>0</v>
      </c>
      <c r="V1090" s="65">
        <f t="shared" si="1267"/>
        <v>0</v>
      </c>
      <c r="W1090" s="65">
        <f t="shared" si="1268"/>
        <v>0</v>
      </c>
      <c r="X1090" s="65">
        <f t="shared" si="1269"/>
        <v>0</v>
      </c>
      <c r="Y1090" s="65">
        <f t="shared" si="1270"/>
        <v>0</v>
      </c>
      <c r="Z1090" s="65">
        <f t="shared" si="1271"/>
        <v>0</v>
      </c>
      <c r="AA1090" s="65">
        <f t="shared" si="1272"/>
        <v>0</v>
      </c>
      <c r="AB1090" s="65">
        <f t="shared" si="1273"/>
        <v>0</v>
      </c>
    </row>
    <row r="1091" spans="1:28" x14ac:dyDescent="0.25">
      <c r="A1091" s="61"/>
      <c r="B1091" s="49"/>
      <c r="C1091" s="53"/>
      <c r="D1091" s="51"/>
      <c r="E1091" s="51"/>
      <c r="F1091" s="51"/>
      <c r="G1091" s="67">
        <f t="shared" si="1274"/>
        <v>0</v>
      </c>
      <c r="H1091" s="49"/>
      <c r="I1091" s="67">
        <f t="shared" si="1275"/>
        <v>0</v>
      </c>
      <c r="J1091" s="66">
        <f>IF(ISBLANK($B1091),0,VLOOKUP($B1091,Listen!$A$2:$C$44,2,FALSE))</f>
        <v>0</v>
      </c>
      <c r="K1091" s="66">
        <f>IF(ISBLANK($B1091),0,VLOOKUP($B1091,Listen!$A$2:$C$44,3,FALSE))</f>
        <v>0</v>
      </c>
      <c r="L1091" s="54">
        <f t="shared" si="1276"/>
        <v>0</v>
      </c>
      <c r="M1091" s="54">
        <f t="shared" si="1294"/>
        <v>0</v>
      </c>
      <c r="N1091" s="54">
        <f t="shared" si="1295"/>
        <v>0</v>
      </c>
      <c r="O1091" s="54">
        <f t="shared" ref="O1091" si="1343">N1091</f>
        <v>0</v>
      </c>
      <c r="P1091" s="54">
        <f t="shared" si="1329"/>
        <v>0</v>
      </c>
      <c r="Q1091" s="54">
        <f t="shared" si="1278"/>
        <v>0</v>
      </c>
      <c r="R1091" s="54">
        <f t="shared" si="1279"/>
        <v>0</v>
      </c>
      <c r="S1091" s="65">
        <f t="shared" si="1311"/>
        <v>0</v>
      </c>
      <c r="T1091" s="65">
        <f>IF(C1091=A_Stammdaten!$B$9,$I1091-D_SAV!$U1091,HLOOKUP(A_Stammdaten!$B$9-1,$V$4:$AB$2004,ROW(C1091)-3,FALSE)-$U1091)</f>
        <v>0</v>
      </c>
      <c r="U1091" s="65">
        <f>HLOOKUP(A_Stammdaten!$B$9,$V$4:$AB$2004,ROW(C1091)-3,FALSE)</f>
        <v>0</v>
      </c>
      <c r="V1091" s="65">
        <f t="shared" si="1267"/>
        <v>0</v>
      </c>
      <c r="W1091" s="65">
        <f t="shared" si="1268"/>
        <v>0</v>
      </c>
      <c r="X1091" s="65">
        <f t="shared" si="1269"/>
        <v>0</v>
      </c>
      <c r="Y1091" s="65">
        <f t="shared" si="1270"/>
        <v>0</v>
      </c>
      <c r="Z1091" s="65">
        <f t="shared" si="1271"/>
        <v>0</v>
      </c>
      <c r="AA1091" s="65">
        <f t="shared" si="1272"/>
        <v>0</v>
      </c>
      <c r="AB1091" s="65">
        <f t="shared" si="1273"/>
        <v>0</v>
      </c>
    </row>
    <row r="1092" spans="1:28" x14ac:dyDescent="0.25">
      <c r="A1092" s="61"/>
      <c r="B1092" s="49"/>
      <c r="C1092" s="53"/>
      <c r="D1092" s="51"/>
      <c r="E1092" s="51"/>
      <c r="F1092" s="51"/>
      <c r="G1092" s="67">
        <f t="shared" si="1274"/>
        <v>0</v>
      </c>
      <c r="H1092" s="49"/>
      <c r="I1092" s="67">
        <f t="shared" si="1275"/>
        <v>0</v>
      </c>
      <c r="J1092" s="66">
        <f>IF(ISBLANK($B1092),0,VLOOKUP($B1092,Listen!$A$2:$C$44,2,FALSE))</f>
        <v>0</v>
      </c>
      <c r="K1092" s="66">
        <f>IF(ISBLANK($B1092),0,VLOOKUP($B1092,Listen!$A$2:$C$44,3,FALSE))</f>
        <v>0</v>
      </c>
      <c r="L1092" s="54">
        <f t="shared" si="1276"/>
        <v>0</v>
      </c>
      <c r="M1092" s="54">
        <f t="shared" si="1294"/>
        <v>0</v>
      </c>
      <c r="N1092" s="54">
        <f t="shared" si="1295"/>
        <v>0</v>
      </c>
      <c r="O1092" s="54">
        <f t="shared" ref="O1092" si="1344">N1092</f>
        <v>0</v>
      </c>
      <c r="P1092" s="54">
        <f t="shared" si="1329"/>
        <v>0</v>
      </c>
      <c r="Q1092" s="54">
        <f t="shared" si="1278"/>
        <v>0</v>
      </c>
      <c r="R1092" s="54">
        <f t="shared" si="1279"/>
        <v>0</v>
      </c>
      <c r="S1092" s="65">
        <f t="shared" si="1311"/>
        <v>0</v>
      </c>
      <c r="T1092" s="65">
        <f>IF(C1092=A_Stammdaten!$B$9,$I1092-D_SAV!$U1092,HLOOKUP(A_Stammdaten!$B$9-1,$V$4:$AB$2004,ROW(C1092)-3,FALSE)-$U1092)</f>
        <v>0</v>
      </c>
      <c r="U1092" s="65">
        <f>HLOOKUP(A_Stammdaten!$B$9,$V$4:$AB$2004,ROW(C1092)-3,FALSE)</f>
        <v>0</v>
      </c>
      <c r="V1092" s="65">
        <f t="shared" si="1267"/>
        <v>0</v>
      </c>
      <c r="W1092" s="65">
        <f t="shared" si="1268"/>
        <v>0</v>
      </c>
      <c r="X1092" s="65">
        <f t="shared" si="1269"/>
        <v>0</v>
      </c>
      <c r="Y1092" s="65">
        <f t="shared" si="1270"/>
        <v>0</v>
      </c>
      <c r="Z1092" s="65">
        <f t="shared" si="1271"/>
        <v>0</v>
      </c>
      <c r="AA1092" s="65">
        <f t="shared" si="1272"/>
        <v>0</v>
      </c>
      <c r="AB1092" s="65">
        <f t="shared" si="1273"/>
        <v>0</v>
      </c>
    </row>
    <row r="1093" spans="1:28" x14ac:dyDescent="0.25">
      <c r="A1093" s="61"/>
      <c r="B1093" s="49"/>
      <c r="C1093" s="53"/>
      <c r="D1093" s="51"/>
      <c r="E1093" s="51"/>
      <c r="F1093" s="51"/>
      <c r="G1093" s="67">
        <f t="shared" si="1274"/>
        <v>0</v>
      </c>
      <c r="H1093" s="49"/>
      <c r="I1093" s="67">
        <f t="shared" si="1275"/>
        <v>0</v>
      </c>
      <c r="J1093" s="66">
        <f>IF(ISBLANK($B1093),0,VLOOKUP($B1093,Listen!$A$2:$C$44,2,FALSE))</f>
        <v>0</v>
      </c>
      <c r="K1093" s="66">
        <f>IF(ISBLANK($B1093),0,VLOOKUP($B1093,Listen!$A$2:$C$44,3,FALSE))</f>
        <v>0</v>
      </c>
      <c r="L1093" s="54">
        <f t="shared" si="1276"/>
        <v>0</v>
      </c>
      <c r="M1093" s="54">
        <f t="shared" si="1294"/>
        <v>0</v>
      </c>
      <c r="N1093" s="54">
        <f t="shared" si="1295"/>
        <v>0</v>
      </c>
      <c r="O1093" s="54">
        <f t="shared" ref="O1093:P1108" si="1345">N1093</f>
        <v>0</v>
      </c>
      <c r="P1093" s="54">
        <f t="shared" si="1345"/>
        <v>0</v>
      </c>
      <c r="Q1093" s="54">
        <f t="shared" si="1278"/>
        <v>0</v>
      </c>
      <c r="R1093" s="54">
        <f t="shared" si="1279"/>
        <v>0</v>
      </c>
      <c r="S1093" s="65">
        <f t="shared" si="1311"/>
        <v>0</v>
      </c>
      <c r="T1093" s="65">
        <f>IF(C1093=A_Stammdaten!$B$9,$I1093-D_SAV!$U1093,HLOOKUP(A_Stammdaten!$B$9-1,$V$4:$AB$2004,ROW(C1093)-3,FALSE)-$U1093)</f>
        <v>0</v>
      </c>
      <c r="U1093" s="65">
        <f>HLOOKUP(A_Stammdaten!$B$9,$V$4:$AB$2004,ROW(C1093)-3,FALSE)</f>
        <v>0</v>
      </c>
      <c r="V1093" s="65">
        <f t="shared" ref="V1093:V1156" si="1346">IF(OR($C1093=0,$I1093=0),0,IF($C1093&lt;=V$4,$I1093-$I1093/L1093*(V$4-$C1093+1),0))</f>
        <v>0</v>
      </c>
      <c r="W1093" s="65">
        <f t="shared" ref="W1093:W1156" si="1347">IF(OR($C1093=0,$I1093=0,M1093-(W$4-$C1093)=0),0,IF($C1093&lt;W$4,V1093-V1093/(M1093-(W$4-$C1093)),IF($C1093=W$4,$I1093-$I1093/M1093,0)))</f>
        <v>0</v>
      </c>
      <c r="X1093" s="65">
        <f t="shared" ref="X1093:X1156" si="1348">IF(OR($C1093=0,$I1093=0,N1093-(X$4-$C1093)=0),0,IF($C1093&lt;X$4,W1093-W1093/(N1093-(X$4-$C1093)),IF($C1093=X$4,$I1093-$I1093/N1093,0)))</f>
        <v>0</v>
      </c>
      <c r="Y1093" s="65">
        <f t="shared" ref="Y1093:Y1156" si="1349">IF(OR($C1093=0,$I1093=0,O1093-(Y$4-$C1093)=0),0,IF($C1093&lt;Y$4,X1093-X1093/(O1093-(Y$4-$C1093)),IF($C1093=Y$4,$I1093-$I1093/O1093,0)))</f>
        <v>0</v>
      </c>
      <c r="Z1093" s="65">
        <f t="shared" ref="Z1093:Z1156" si="1350">IF(OR($C1093=0,$I1093=0,P1093-(Z$4-$C1093)=0),0,IF($C1093&lt;Z$4,Y1093-Y1093/(P1093-(Z$4-$C1093)),IF($C1093=Z$4,$I1093-$I1093/P1093,0)))</f>
        <v>0</v>
      </c>
      <c r="AA1093" s="65">
        <f t="shared" ref="AA1093:AA1156" si="1351">IF(OR($C1093=0,$I1093=0,Q1093-(AA$4-$C1093)=0),0,IF($C1093&lt;AA$4,Z1093-Z1093/(Q1093-(AA$4-$C1093)),IF($C1093=AA$4,$I1093-$I1093/Q1093,0)))</f>
        <v>0</v>
      </c>
      <c r="AB1093" s="65">
        <f t="shared" ref="AB1093:AB1156" si="1352">IF(OR($C1093=0,$I1093=0,R1093-(AB$4-$C1093)=0),0,IF($C1093&lt;AB$4,AA1093-AA1093/(R1093-(AB$4-$C1093)),IF($C1093=AB$4,$I1093-$I1093/R1093,0)))</f>
        <v>0</v>
      </c>
    </row>
    <row r="1094" spans="1:28" x14ac:dyDescent="0.25">
      <c r="A1094" s="61"/>
      <c r="B1094" s="49"/>
      <c r="C1094" s="53"/>
      <c r="D1094" s="51"/>
      <c r="E1094" s="51"/>
      <c r="F1094" s="51"/>
      <c r="G1094" s="67">
        <f t="shared" ref="G1094:G1157" si="1353">D1094+E1094-F1094</f>
        <v>0</v>
      </c>
      <c r="H1094" s="49"/>
      <c r="I1094" s="67">
        <f t="shared" ref="I1094:I1157" si="1354">G1094-H1094</f>
        <v>0</v>
      </c>
      <c r="J1094" s="66">
        <f>IF(ISBLANK($B1094),0,VLOOKUP($B1094,Listen!$A$2:$C$44,2,FALSE))</f>
        <v>0</v>
      </c>
      <c r="K1094" s="66">
        <f>IF(ISBLANK($B1094),0,VLOOKUP($B1094,Listen!$A$2:$C$44,3,FALSE))</f>
        <v>0</v>
      </c>
      <c r="L1094" s="54">
        <f t="shared" ref="L1094:L1157" si="1355">$J1094</f>
        <v>0</v>
      </c>
      <c r="M1094" s="54">
        <f t="shared" si="1294"/>
        <v>0</v>
      </c>
      <c r="N1094" s="54">
        <f t="shared" si="1295"/>
        <v>0</v>
      </c>
      <c r="O1094" s="54">
        <f t="shared" ref="O1094" si="1356">N1094</f>
        <v>0</v>
      </c>
      <c r="P1094" s="54">
        <f t="shared" si="1345"/>
        <v>0</v>
      </c>
      <c r="Q1094" s="54">
        <f t="shared" ref="Q1094:Q1157" si="1357">P1094</f>
        <v>0</v>
      </c>
      <c r="R1094" s="54">
        <f t="shared" ref="R1094:R1157" si="1358">Q1094</f>
        <v>0</v>
      </c>
      <c r="S1094" s="65">
        <f t="shared" si="1311"/>
        <v>0</v>
      </c>
      <c r="T1094" s="65">
        <f>IF(C1094=A_Stammdaten!$B$9,$I1094-D_SAV!$U1094,HLOOKUP(A_Stammdaten!$B$9-1,$V$4:$AB$2004,ROW(C1094)-3,FALSE)-$U1094)</f>
        <v>0</v>
      </c>
      <c r="U1094" s="65">
        <f>HLOOKUP(A_Stammdaten!$B$9,$V$4:$AB$2004,ROW(C1094)-3,FALSE)</f>
        <v>0</v>
      </c>
      <c r="V1094" s="65">
        <f t="shared" si="1346"/>
        <v>0</v>
      </c>
      <c r="W1094" s="65">
        <f t="shared" si="1347"/>
        <v>0</v>
      </c>
      <c r="X1094" s="65">
        <f t="shared" si="1348"/>
        <v>0</v>
      </c>
      <c r="Y1094" s="65">
        <f t="shared" si="1349"/>
        <v>0</v>
      </c>
      <c r="Z1094" s="65">
        <f t="shared" si="1350"/>
        <v>0</v>
      </c>
      <c r="AA1094" s="65">
        <f t="shared" si="1351"/>
        <v>0</v>
      </c>
      <c r="AB1094" s="65">
        <f t="shared" si="1352"/>
        <v>0</v>
      </c>
    </row>
    <row r="1095" spans="1:28" x14ac:dyDescent="0.25">
      <c r="A1095" s="61"/>
      <c r="B1095" s="49"/>
      <c r="C1095" s="53"/>
      <c r="D1095" s="51"/>
      <c r="E1095" s="51"/>
      <c r="F1095" s="51"/>
      <c r="G1095" s="67">
        <f t="shared" si="1353"/>
        <v>0</v>
      </c>
      <c r="H1095" s="49"/>
      <c r="I1095" s="67">
        <f t="shared" si="1354"/>
        <v>0</v>
      </c>
      <c r="J1095" s="66">
        <f>IF(ISBLANK($B1095),0,VLOOKUP($B1095,Listen!$A$2:$C$44,2,FALSE))</f>
        <v>0</v>
      </c>
      <c r="K1095" s="66">
        <f>IF(ISBLANK($B1095),0,VLOOKUP($B1095,Listen!$A$2:$C$44,3,FALSE))</f>
        <v>0</v>
      </c>
      <c r="L1095" s="54">
        <f t="shared" si="1355"/>
        <v>0</v>
      </c>
      <c r="M1095" s="54">
        <f t="shared" si="1294"/>
        <v>0</v>
      </c>
      <c r="N1095" s="54">
        <f t="shared" si="1295"/>
        <v>0</v>
      </c>
      <c r="O1095" s="54">
        <f t="shared" ref="O1095" si="1359">N1095</f>
        <v>0</v>
      </c>
      <c r="P1095" s="54">
        <f t="shared" si="1345"/>
        <v>0</v>
      </c>
      <c r="Q1095" s="54">
        <f t="shared" si="1357"/>
        <v>0</v>
      </c>
      <c r="R1095" s="54">
        <f t="shared" si="1358"/>
        <v>0</v>
      </c>
      <c r="S1095" s="65">
        <f t="shared" si="1311"/>
        <v>0</v>
      </c>
      <c r="T1095" s="65">
        <f>IF(C1095=A_Stammdaten!$B$9,$I1095-D_SAV!$U1095,HLOOKUP(A_Stammdaten!$B$9-1,$V$4:$AB$2004,ROW(C1095)-3,FALSE)-$U1095)</f>
        <v>0</v>
      </c>
      <c r="U1095" s="65">
        <f>HLOOKUP(A_Stammdaten!$B$9,$V$4:$AB$2004,ROW(C1095)-3,FALSE)</f>
        <v>0</v>
      </c>
      <c r="V1095" s="65">
        <f t="shared" si="1346"/>
        <v>0</v>
      </c>
      <c r="W1095" s="65">
        <f t="shared" si="1347"/>
        <v>0</v>
      </c>
      <c r="X1095" s="65">
        <f t="shared" si="1348"/>
        <v>0</v>
      </c>
      <c r="Y1095" s="65">
        <f t="shared" si="1349"/>
        <v>0</v>
      </c>
      <c r="Z1095" s="65">
        <f t="shared" si="1350"/>
        <v>0</v>
      </c>
      <c r="AA1095" s="65">
        <f t="shared" si="1351"/>
        <v>0</v>
      </c>
      <c r="AB1095" s="65">
        <f t="shared" si="1352"/>
        <v>0</v>
      </c>
    </row>
    <row r="1096" spans="1:28" x14ac:dyDescent="0.25">
      <c r="A1096" s="61"/>
      <c r="B1096" s="49"/>
      <c r="C1096" s="53"/>
      <c r="D1096" s="51"/>
      <c r="E1096" s="51"/>
      <c r="F1096" s="51"/>
      <c r="G1096" s="67">
        <f t="shared" si="1353"/>
        <v>0</v>
      </c>
      <c r="H1096" s="49"/>
      <c r="I1096" s="67">
        <f t="shared" si="1354"/>
        <v>0</v>
      </c>
      <c r="J1096" s="66">
        <f>IF(ISBLANK($B1096),0,VLOOKUP($B1096,Listen!$A$2:$C$44,2,FALSE))</f>
        <v>0</v>
      </c>
      <c r="K1096" s="66">
        <f>IF(ISBLANK($B1096),0,VLOOKUP($B1096,Listen!$A$2:$C$44,3,FALSE))</f>
        <v>0</v>
      </c>
      <c r="L1096" s="54">
        <f t="shared" si="1355"/>
        <v>0</v>
      </c>
      <c r="M1096" s="54">
        <f t="shared" si="1294"/>
        <v>0</v>
      </c>
      <c r="N1096" s="54">
        <f t="shared" si="1295"/>
        <v>0</v>
      </c>
      <c r="O1096" s="54">
        <f t="shared" ref="O1096" si="1360">N1096</f>
        <v>0</v>
      </c>
      <c r="P1096" s="54">
        <f t="shared" si="1345"/>
        <v>0</v>
      </c>
      <c r="Q1096" s="54">
        <f t="shared" si="1357"/>
        <v>0</v>
      </c>
      <c r="R1096" s="54">
        <f t="shared" si="1358"/>
        <v>0</v>
      </c>
      <c r="S1096" s="65">
        <f t="shared" si="1311"/>
        <v>0</v>
      </c>
      <c r="T1096" s="65">
        <f>IF(C1096=A_Stammdaten!$B$9,$I1096-D_SAV!$U1096,HLOOKUP(A_Stammdaten!$B$9-1,$V$4:$AB$2004,ROW(C1096)-3,FALSE)-$U1096)</f>
        <v>0</v>
      </c>
      <c r="U1096" s="65">
        <f>HLOOKUP(A_Stammdaten!$B$9,$V$4:$AB$2004,ROW(C1096)-3,FALSE)</f>
        <v>0</v>
      </c>
      <c r="V1096" s="65">
        <f t="shared" si="1346"/>
        <v>0</v>
      </c>
      <c r="W1096" s="65">
        <f t="shared" si="1347"/>
        <v>0</v>
      </c>
      <c r="X1096" s="65">
        <f t="shared" si="1348"/>
        <v>0</v>
      </c>
      <c r="Y1096" s="65">
        <f t="shared" si="1349"/>
        <v>0</v>
      </c>
      <c r="Z1096" s="65">
        <f t="shared" si="1350"/>
        <v>0</v>
      </c>
      <c r="AA1096" s="65">
        <f t="shared" si="1351"/>
        <v>0</v>
      </c>
      <c r="AB1096" s="65">
        <f t="shared" si="1352"/>
        <v>0</v>
      </c>
    </row>
    <row r="1097" spans="1:28" x14ac:dyDescent="0.25">
      <c r="A1097" s="61"/>
      <c r="B1097" s="49"/>
      <c r="C1097" s="53"/>
      <c r="D1097" s="51"/>
      <c r="E1097" s="51"/>
      <c r="F1097" s="51"/>
      <c r="G1097" s="67">
        <f t="shared" si="1353"/>
        <v>0</v>
      </c>
      <c r="H1097" s="49"/>
      <c r="I1097" s="67">
        <f t="shared" si="1354"/>
        <v>0</v>
      </c>
      <c r="J1097" s="66">
        <f>IF(ISBLANK($B1097),0,VLOOKUP($B1097,Listen!$A$2:$C$44,2,FALSE))</f>
        <v>0</v>
      </c>
      <c r="K1097" s="66">
        <f>IF(ISBLANK($B1097),0,VLOOKUP($B1097,Listen!$A$2:$C$44,3,FALSE))</f>
        <v>0</v>
      </c>
      <c r="L1097" s="54">
        <f t="shared" si="1355"/>
        <v>0</v>
      </c>
      <c r="M1097" s="54">
        <f t="shared" si="1294"/>
        <v>0</v>
      </c>
      <c r="N1097" s="54">
        <f t="shared" si="1295"/>
        <v>0</v>
      </c>
      <c r="O1097" s="54">
        <f t="shared" ref="O1097" si="1361">N1097</f>
        <v>0</v>
      </c>
      <c r="P1097" s="54">
        <f t="shared" si="1345"/>
        <v>0</v>
      </c>
      <c r="Q1097" s="54">
        <f t="shared" si="1357"/>
        <v>0</v>
      </c>
      <c r="R1097" s="54">
        <f t="shared" si="1358"/>
        <v>0</v>
      </c>
      <c r="S1097" s="65">
        <f t="shared" si="1311"/>
        <v>0</v>
      </c>
      <c r="T1097" s="65">
        <f>IF(C1097=A_Stammdaten!$B$9,$I1097-D_SAV!$U1097,HLOOKUP(A_Stammdaten!$B$9-1,$V$4:$AB$2004,ROW(C1097)-3,FALSE)-$U1097)</f>
        <v>0</v>
      </c>
      <c r="U1097" s="65">
        <f>HLOOKUP(A_Stammdaten!$B$9,$V$4:$AB$2004,ROW(C1097)-3,FALSE)</f>
        <v>0</v>
      </c>
      <c r="V1097" s="65">
        <f t="shared" si="1346"/>
        <v>0</v>
      </c>
      <c r="W1097" s="65">
        <f t="shared" si="1347"/>
        <v>0</v>
      </c>
      <c r="X1097" s="65">
        <f t="shared" si="1348"/>
        <v>0</v>
      </c>
      <c r="Y1097" s="65">
        <f t="shared" si="1349"/>
        <v>0</v>
      </c>
      <c r="Z1097" s="65">
        <f t="shared" si="1350"/>
        <v>0</v>
      </c>
      <c r="AA1097" s="65">
        <f t="shared" si="1351"/>
        <v>0</v>
      </c>
      <c r="AB1097" s="65">
        <f t="shared" si="1352"/>
        <v>0</v>
      </c>
    </row>
    <row r="1098" spans="1:28" x14ac:dyDescent="0.25">
      <c r="A1098" s="61"/>
      <c r="B1098" s="49"/>
      <c r="C1098" s="53"/>
      <c r="D1098" s="51"/>
      <c r="E1098" s="51"/>
      <c r="F1098" s="51"/>
      <c r="G1098" s="67">
        <f t="shared" si="1353"/>
        <v>0</v>
      </c>
      <c r="H1098" s="49"/>
      <c r="I1098" s="67">
        <f t="shared" si="1354"/>
        <v>0</v>
      </c>
      <c r="J1098" s="66">
        <f>IF(ISBLANK($B1098),0,VLOOKUP($B1098,Listen!$A$2:$C$44,2,FALSE))</f>
        <v>0</v>
      </c>
      <c r="K1098" s="66">
        <f>IF(ISBLANK($B1098),0,VLOOKUP($B1098,Listen!$A$2:$C$44,3,FALSE))</f>
        <v>0</v>
      </c>
      <c r="L1098" s="54">
        <f t="shared" si="1355"/>
        <v>0</v>
      </c>
      <c r="M1098" s="54">
        <f t="shared" si="1294"/>
        <v>0</v>
      </c>
      <c r="N1098" s="54">
        <f t="shared" si="1295"/>
        <v>0</v>
      </c>
      <c r="O1098" s="54">
        <f t="shared" ref="O1098" si="1362">N1098</f>
        <v>0</v>
      </c>
      <c r="P1098" s="54">
        <f t="shared" si="1345"/>
        <v>0</v>
      </c>
      <c r="Q1098" s="54">
        <f t="shared" si="1357"/>
        <v>0</v>
      </c>
      <c r="R1098" s="54">
        <f t="shared" si="1358"/>
        <v>0</v>
      </c>
      <c r="S1098" s="65">
        <f t="shared" si="1311"/>
        <v>0</v>
      </c>
      <c r="T1098" s="65">
        <f>IF(C1098=A_Stammdaten!$B$9,$I1098-D_SAV!$U1098,HLOOKUP(A_Stammdaten!$B$9-1,$V$4:$AB$2004,ROW(C1098)-3,FALSE)-$U1098)</f>
        <v>0</v>
      </c>
      <c r="U1098" s="65">
        <f>HLOOKUP(A_Stammdaten!$B$9,$V$4:$AB$2004,ROW(C1098)-3,FALSE)</f>
        <v>0</v>
      </c>
      <c r="V1098" s="65">
        <f t="shared" si="1346"/>
        <v>0</v>
      </c>
      <c r="W1098" s="65">
        <f t="shared" si="1347"/>
        <v>0</v>
      </c>
      <c r="X1098" s="65">
        <f t="shared" si="1348"/>
        <v>0</v>
      </c>
      <c r="Y1098" s="65">
        <f t="shared" si="1349"/>
        <v>0</v>
      </c>
      <c r="Z1098" s="65">
        <f t="shared" si="1350"/>
        <v>0</v>
      </c>
      <c r="AA1098" s="65">
        <f t="shared" si="1351"/>
        <v>0</v>
      </c>
      <c r="AB1098" s="65">
        <f t="shared" si="1352"/>
        <v>0</v>
      </c>
    </row>
    <row r="1099" spans="1:28" x14ac:dyDescent="0.25">
      <c r="A1099" s="61"/>
      <c r="B1099" s="49"/>
      <c r="C1099" s="53"/>
      <c r="D1099" s="51"/>
      <c r="E1099" s="51"/>
      <c r="F1099" s="51"/>
      <c r="G1099" s="67">
        <f t="shared" si="1353"/>
        <v>0</v>
      </c>
      <c r="H1099" s="49"/>
      <c r="I1099" s="67">
        <f t="shared" si="1354"/>
        <v>0</v>
      </c>
      <c r="J1099" s="66">
        <f>IF(ISBLANK($B1099),0,VLOOKUP($B1099,Listen!$A$2:$C$44,2,FALSE))</f>
        <v>0</v>
      </c>
      <c r="K1099" s="66">
        <f>IF(ISBLANK($B1099),0,VLOOKUP($B1099,Listen!$A$2:$C$44,3,FALSE))</f>
        <v>0</v>
      </c>
      <c r="L1099" s="54">
        <f t="shared" si="1355"/>
        <v>0</v>
      </c>
      <c r="M1099" s="54">
        <f t="shared" si="1294"/>
        <v>0</v>
      </c>
      <c r="N1099" s="54">
        <f t="shared" si="1295"/>
        <v>0</v>
      </c>
      <c r="O1099" s="54">
        <f t="shared" ref="O1099" si="1363">N1099</f>
        <v>0</v>
      </c>
      <c r="P1099" s="54">
        <f t="shared" si="1345"/>
        <v>0</v>
      </c>
      <c r="Q1099" s="54">
        <f t="shared" si="1357"/>
        <v>0</v>
      </c>
      <c r="R1099" s="54">
        <f t="shared" si="1358"/>
        <v>0</v>
      </c>
      <c r="S1099" s="65">
        <f t="shared" si="1311"/>
        <v>0</v>
      </c>
      <c r="T1099" s="65">
        <f>IF(C1099=A_Stammdaten!$B$9,$I1099-D_SAV!$U1099,HLOOKUP(A_Stammdaten!$B$9-1,$V$4:$AB$2004,ROW(C1099)-3,FALSE)-$U1099)</f>
        <v>0</v>
      </c>
      <c r="U1099" s="65">
        <f>HLOOKUP(A_Stammdaten!$B$9,$V$4:$AB$2004,ROW(C1099)-3,FALSE)</f>
        <v>0</v>
      </c>
      <c r="V1099" s="65">
        <f t="shared" si="1346"/>
        <v>0</v>
      </c>
      <c r="W1099" s="65">
        <f t="shared" si="1347"/>
        <v>0</v>
      </c>
      <c r="X1099" s="65">
        <f t="shared" si="1348"/>
        <v>0</v>
      </c>
      <c r="Y1099" s="65">
        <f t="shared" si="1349"/>
        <v>0</v>
      </c>
      <c r="Z1099" s="65">
        <f t="shared" si="1350"/>
        <v>0</v>
      </c>
      <c r="AA1099" s="65">
        <f t="shared" si="1351"/>
        <v>0</v>
      </c>
      <c r="AB1099" s="65">
        <f t="shared" si="1352"/>
        <v>0</v>
      </c>
    </row>
    <row r="1100" spans="1:28" x14ac:dyDescent="0.25">
      <c r="A1100" s="61"/>
      <c r="B1100" s="49"/>
      <c r="C1100" s="53"/>
      <c r="D1100" s="51"/>
      <c r="E1100" s="51"/>
      <c r="F1100" s="51"/>
      <c r="G1100" s="67">
        <f t="shared" si="1353"/>
        <v>0</v>
      </c>
      <c r="H1100" s="49"/>
      <c r="I1100" s="67">
        <f t="shared" si="1354"/>
        <v>0</v>
      </c>
      <c r="J1100" s="66">
        <f>IF(ISBLANK($B1100),0,VLOOKUP($B1100,Listen!$A$2:$C$44,2,FALSE))</f>
        <v>0</v>
      </c>
      <c r="K1100" s="66">
        <f>IF(ISBLANK($B1100),0,VLOOKUP($B1100,Listen!$A$2:$C$44,3,FALSE))</f>
        <v>0</v>
      </c>
      <c r="L1100" s="54">
        <f t="shared" si="1355"/>
        <v>0</v>
      </c>
      <c r="M1100" s="54">
        <f t="shared" si="1294"/>
        <v>0</v>
      </c>
      <c r="N1100" s="54">
        <f t="shared" si="1295"/>
        <v>0</v>
      </c>
      <c r="O1100" s="54">
        <f t="shared" ref="O1100" si="1364">N1100</f>
        <v>0</v>
      </c>
      <c r="P1100" s="54">
        <f t="shared" si="1345"/>
        <v>0</v>
      </c>
      <c r="Q1100" s="54">
        <f t="shared" si="1357"/>
        <v>0</v>
      </c>
      <c r="R1100" s="54">
        <f t="shared" si="1358"/>
        <v>0</v>
      </c>
      <c r="S1100" s="65">
        <f t="shared" si="1311"/>
        <v>0</v>
      </c>
      <c r="T1100" s="65">
        <f>IF(C1100=A_Stammdaten!$B$9,$I1100-D_SAV!$U1100,HLOOKUP(A_Stammdaten!$B$9-1,$V$4:$AB$2004,ROW(C1100)-3,FALSE)-$U1100)</f>
        <v>0</v>
      </c>
      <c r="U1100" s="65">
        <f>HLOOKUP(A_Stammdaten!$B$9,$V$4:$AB$2004,ROW(C1100)-3,FALSE)</f>
        <v>0</v>
      </c>
      <c r="V1100" s="65">
        <f t="shared" si="1346"/>
        <v>0</v>
      </c>
      <c r="W1100" s="65">
        <f t="shared" si="1347"/>
        <v>0</v>
      </c>
      <c r="X1100" s="65">
        <f t="shared" si="1348"/>
        <v>0</v>
      </c>
      <c r="Y1100" s="65">
        <f t="shared" si="1349"/>
        <v>0</v>
      </c>
      <c r="Z1100" s="65">
        <f t="shared" si="1350"/>
        <v>0</v>
      </c>
      <c r="AA1100" s="65">
        <f t="shared" si="1351"/>
        <v>0</v>
      </c>
      <c r="AB1100" s="65">
        <f t="shared" si="1352"/>
        <v>0</v>
      </c>
    </row>
    <row r="1101" spans="1:28" x14ac:dyDescent="0.25">
      <c r="A1101" s="61"/>
      <c r="B1101" s="49"/>
      <c r="C1101" s="53"/>
      <c r="D1101" s="51"/>
      <c r="E1101" s="51"/>
      <c r="F1101" s="51"/>
      <c r="G1101" s="67">
        <f t="shared" si="1353"/>
        <v>0</v>
      </c>
      <c r="H1101" s="49"/>
      <c r="I1101" s="67">
        <f t="shared" si="1354"/>
        <v>0</v>
      </c>
      <c r="J1101" s="66">
        <f>IF(ISBLANK($B1101),0,VLOOKUP($B1101,Listen!$A$2:$C$44,2,FALSE))</f>
        <v>0</v>
      </c>
      <c r="K1101" s="66">
        <f>IF(ISBLANK($B1101),0,VLOOKUP($B1101,Listen!$A$2:$C$44,3,FALSE))</f>
        <v>0</v>
      </c>
      <c r="L1101" s="54">
        <f t="shared" si="1355"/>
        <v>0</v>
      </c>
      <c r="M1101" s="54">
        <f t="shared" si="1294"/>
        <v>0</v>
      </c>
      <c r="N1101" s="54">
        <f t="shared" si="1295"/>
        <v>0</v>
      </c>
      <c r="O1101" s="54">
        <f t="shared" ref="O1101" si="1365">N1101</f>
        <v>0</v>
      </c>
      <c r="P1101" s="54">
        <f t="shared" si="1345"/>
        <v>0</v>
      </c>
      <c r="Q1101" s="54">
        <f t="shared" si="1357"/>
        <v>0</v>
      </c>
      <c r="R1101" s="54">
        <f t="shared" si="1358"/>
        <v>0</v>
      </c>
      <c r="S1101" s="65">
        <f t="shared" si="1311"/>
        <v>0</v>
      </c>
      <c r="T1101" s="65">
        <f>IF(C1101=A_Stammdaten!$B$9,$I1101-D_SAV!$U1101,HLOOKUP(A_Stammdaten!$B$9-1,$V$4:$AB$2004,ROW(C1101)-3,FALSE)-$U1101)</f>
        <v>0</v>
      </c>
      <c r="U1101" s="65">
        <f>HLOOKUP(A_Stammdaten!$B$9,$V$4:$AB$2004,ROW(C1101)-3,FALSE)</f>
        <v>0</v>
      </c>
      <c r="V1101" s="65">
        <f t="shared" si="1346"/>
        <v>0</v>
      </c>
      <c r="W1101" s="65">
        <f t="shared" si="1347"/>
        <v>0</v>
      </c>
      <c r="X1101" s="65">
        <f t="shared" si="1348"/>
        <v>0</v>
      </c>
      <c r="Y1101" s="65">
        <f t="shared" si="1349"/>
        <v>0</v>
      </c>
      <c r="Z1101" s="65">
        <f t="shared" si="1350"/>
        <v>0</v>
      </c>
      <c r="AA1101" s="65">
        <f t="shared" si="1351"/>
        <v>0</v>
      </c>
      <c r="AB1101" s="65">
        <f t="shared" si="1352"/>
        <v>0</v>
      </c>
    </row>
    <row r="1102" spans="1:28" x14ac:dyDescent="0.25">
      <c r="A1102" s="61"/>
      <c r="B1102" s="49"/>
      <c r="C1102" s="53"/>
      <c r="D1102" s="51"/>
      <c r="E1102" s="51"/>
      <c r="F1102" s="51"/>
      <c r="G1102" s="67">
        <f t="shared" si="1353"/>
        <v>0</v>
      </c>
      <c r="H1102" s="49"/>
      <c r="I1102" s="67">
        <f t="shared" si="1354"/>
        <v>0</v>
      </c>
      <c r="J1102" s="66">
        <f>IF(ISBLANK($B1102),0,VLOOKUP($B1102,Listen!$A$2:$C$44,2,FALSE))</f>
        <v>0</v>
      </c>
      <c r="K1102" s="66">
        <f>IF(ISBLANK($B1102),0,VLOOKUP($B1102,Listen!$A$2:$C$44,3,FALSE))</f>
        <v>0</v>
      </c>
      <c r="L1102" s="54">
        <f t="shared" si="1355"/>
        <v>0</v>
      </c>
      <c r="M1102" s="54">
        <f t="shared" si="1294"/>
        <v>0</v>
      </c>
      <c r="N1102" s="54">
        <f t="shared" si="1295"/>
        <v>0</v>
      </c>
      <c r="O1102" s="54">
        <f t="shared" ref="O1102" si="1366">N1102</f>
        <v>0</v>
      </c>
      <c r="P1102" s="54">
        <f t="shared" si="1345"/>
        <v>0</v>
      </c>
      <c r="Q1102" s="54">
        <f t="shared" si="1357"/>
        <v>0</v>
      </c>
      <c r="R1102" s="54">
        <f t="shared" si="1358"/>
        <v>0</v>
      </c>
      <c r="S1102" s="65">
        <f t="shared" si="1311"/>
        <v>0</v>
      </c>
      <c r="T1102" s="65">
        <f>IF(C1102=A_Stammdaten!$B$9,$I1102-D_SAV!$U1102,HLOOKUP(A_Stammdaten!$B$9-1,$V$4:$AB$2004,ROW(C1102)-3,FALSE)-$U1102)</f>
        <v>0</v>
      </c>
      <c r="U1102" s="65">
        <f>HLOOKUP(A_Stammdaten!$B$9,$V$4:$AB$2004,ROW(C1102)-3,FALSE)</f>
        <v>0</v>
      </c>
      <c r="V1102" s="65">
        <f t="shared" si="1346"/>
        <v>0</v>
      </c>
      <c r="W1102" s="65">
        <f t="shared" si="1347"/>
        <v>0</v>
      </c>
      <c r="X1102" s="65">
        <f t="shared" si="1348"/>
        <v>0</v>
      </c>
      <c r="Y1102" s="65">
        <f t="shared" si="1349"/>
        <v>0</v>
      </c>
      <c r="Z1102" s="65">
        <f t="shared" si="1350"/>
        <v>0</v>
      </c>
      <c r="AA1102" s="65">
        <f t="shared" si="1351"/>
        <v>0</v>
      </c>
      <c r="AB1102" s="65">
        <f t="shared" si="1352"/>
        <v>0</v>
      </c>
    </row>
    <row r="1103" spans="1:28" x14ac:dyDescent="0.25">
      <c r="A1103" s="61"/>
      <c r="B1103" s="49"/>
      <c r="C1103" s="53"/>
      <c r="D1103" s="51"/>
      <c r="E1103" s="51"/>
      <c r="F1103" s="51"/>
      <c r="G1103" s="67">
        <f t="shared" si="1353"/>
        <v>0</v>
      </c>
      <c r="H1103" s="49"/>
      <c r="I1103" s="67">
        <f t="shared" si="1354"/>
        <v>0</v>
      </c>
      <c r="J1103" s="66">
        <f>IF(ISBLANK($B1103),0,VLOOKUP($B1103,Listen!$A$2:$C$44,2,FALSE))</f>
        <v>0</v>
      </c>
      <c r="K1103" s="66">
        <f>IF(ISBLANK($B1103),0,VLOOKUP($B1103,Listen!$A$2:$C$44,3,FALSE))</f>
        <v>0</v>
      </c>
      <c r="L1103" s="54">
        <f t="shared" si="1355"/>
        <v>0</v>
      </c>
      <c r="M1103" s="54">
        <f t="shared" si="1294"/>
        <v>0</v>
      </c>
      <c r="N1103" s="54">
        <f t="shared" si="1295"/>
        <v>0</v>
      </c>
      <c r="O1103" s="54">
        <f t="shared" ref="O1103" si="1367">N1103</f>
        <v>0</v>
      </c>
      <c r="P1103" s="54">
        <f t="shared" si="1345"/>
        <v>0</v>
      </c>
      <c r="Q1103" s="54">
        <f t="shared" si="1357"/>
        <v>0</v>
      </c>
      <c r="R1103" s="54">
        <f t="shared" si="1358"/>
        <v>0</v>
      </c>
      <c r="S1103" s="65">
        <f t="shared" si="1311"/>
        <v>0</v>
      </c>
      <c r="T1103" s="65">
        <f>IF(C1103=A_Stammdaten!$B$9,$I1103-D_SAV!$U1103,HLOOKUP(A_Stammdaten!$B$9-1,$V$4:$AB$2004,ROW(C1103)-3,FALSE)-$U1103)</f>
        <v>0</v>
      </c>
      <c r="U1103" s="65">
        <f>HLOOKUP(A_Stammdaten!$B$9,$V$4:$AB$2004,ROW(C1103)-3,FALSE)</f>
        <v>0</v>
      </c>
      <c r="V1103" s="65">
        <f t="shared" si="1346"/>
        <v>0</v>
      </c>
      <c r="W1103" s="65">
        <f t="shared" si="1347"/>
        <v>0</v>
      </c>
      <c r="X1103" s="65">
        <f t="shared" si="1348"/>
        <v>0</v>
      </c>
      <c r="Y1103" s="65">
        <f t="shared" si="1349"/>
        <v>0</v>
      </c>
      <c r="Z1103" s="65">
        <f t="shared" si="1350"/>
        <v>0</v>
      </c>
      <c r="AA1103" s="65">
        <f t="shared" si="1351"/>
        <v>0</v>
      </c>
      <c r="AB1103" s="65">
        <f t="shared" si="1352"/>
        <v>0</v>
      </c>
    </row>
    <row r="1104" spans="1:28" x14ac:dyDescent="0.25">
      <c r="A1104" s="61"/>
      <c r="B1104" s="49"/>
      <c r="C1104" s="53"/>
      <c r="D1104" s="51"/>
      <c r="E1104" s="51"/>
      <c r="F1104" s="51"/>
      <c r="G1104" s="67">
        <f t="shared" si="1353"/>
        <v>0</v>
      </c>
      <c r="H1104" s="49"/>
      <c r="I1104" s="67">
        <f t="shared" si="1354"/>
        <v>0</v>
      </c>
      <c r="J1104" s="66">
        <f>IF(ISBLANK($B1104),0,VLOOKUP($B1104,Listen!$A$2:$C$44,2,FALSE))</f>
        <v>0</v>
      </c>
      <c r="K1104" s="66">
        <f>IF(ISBLANK($B1104),0,VLOOKUP($B1104,Listen!$A$2:$C$44,3,FALSE))</f>
        <v>0</v>
      </c>
      <c r="L1104" s="54">
        <f t="shared" si="1355"/>
        <v>0</v>
      </c>
      <c r="M1104" s="54">
        <f t="shared" si="1294"/>
        <v>0</v>
      </c>
      <c r="N1104" s="54">
        <f t="shared" si="1295"/>
        <v>0</v>
      </c>
      <c r="O1104" s="54">
        <f t="shared" ref="O1104" si="1368">N1104</f>
        <v>0</v>
      </c>
      <c r="P1104" s="54">
        <f t="shared" si="1345"/>
        <v>0</v>
      </c>
      <c r="Q1104" s="54">
        <f t="shared" si="1357"/>
        <v>0</v>
      </c>
      <c r="R1104" s="54">
        <f t="shared" si="1358"/>
        <v>0</v>
      </c>
      <c r="S1104" s="65">
        <f t="shared" si="1311"/>
        <v>0</v>
      </c>
      <c r="T1104" s="65">
        <f>IF(C1104=A_Stammdaten!$B$9,$I1104-D_SAV!$U1104,HLOOKUP(A_Stammdaten!$B$9-1,$V$4:$AB$2004,ROW(C1104)-3,FALSE)-$U1104)</f>
        <v>0</v>
      </c>
      <c r="U1104" s="65">
        <f>HLOOKUP(A_Stammdaten!$B$9,$V$4:$AB$2004,ROW(C1104)-3,FALSE)</f>
        <v>0</v>
      </c>
      <c r="V1104" s="65">
        <f t="shared" si="1346"/>
        <v>0</v>
      </c>
      <c r="W1104" s="65">
        <f t="shared" si="1347"/>
        <v>0</v>
      </c>
      <c r="X1104" s="65">
        <f t="shared" si="1348"/>
        <v>0</v>
      </c>
      <c r="Y1104" s="65">
        <f t="shared" si="1349"/>
        <v>0</v>
      </c>
      <c r="Z1104" s="65">
        <f t="shared" si="1350"/>
        <v>0</v>
      </c>
      <c r="AA1104" s="65">
        <f t="shared" si="1351"/>
        <v>0</v>
      </c>
      <c r="AB1104" s="65">
        <f t="shared" si="1352"/>
        <v>0</v>
      </c>
    </row>
    <row r="1105" spans="1:28" x14ac:dyDescent="0.25">
      <c r="A1105" s="61"/>
      <c r="B1105" s="49"/>
      <c r="C1105" s="53"/>
      <c r="D1105" s="51"/>
      <c r="E1105" s="51"/>
      <c r="F1105" s="51"/>
      <c r="G1105" s="67">
        <f t="shared" si="1353"/>
        <v>0</v>
      </c>
      <c r="H1105" s="49"/>
      <c r="I1105" s="67">
        <f t="shared" si="1354"/>
        <v>0</v>
      </c>
      <c r="J1105" s="66">
        <f>IF(ISBLANK($B1105),0,VLOOKUP($B1105,Listen!$A$2:$C$44,2,FALSE))</f>
        <v>0</v>
      </c>
      <c r="K1105" s="66">
        <f>IF(ISBLANK($B1105),0,VLOOKUP($B1105,Listen!$A$2:$C$44,3,FALSE))</f>
        <v>0</v>
      </c>
      <c r="L1105" s="54">
        <f t="shared" si="1355"/>
        <v>0</v>
      </c>
      <c r="M1105" s="54">
        <f t="shared" si="1294"/>
        <v>0</v>
      </c>
      <c r="N1105" s="54">
        <f t="shared" si="1295"/>
        <v>0</v>
      </c>
      <c r="O1105" s="54">
        <f t="shared" ref="O1105" si="1369">N1105</f>
        <v>0</v>
      </c>
      <c r="P1105" s="54">
        <f t="shared" si="1345"/>
        <v>0</v>
      </c>
      <c r="Q1105" s="54">
        <f t="shared" si="1357"/>
        <v>0</v>
      </c>
      <c r="R1105" s="54">
        <f t="shared" si="1358"/>
        <v>0</v>
      </c>
      <c r="S1105" s="65">
        <f t="shared" si="1311"/>
        <v>0</v>
      </c>
      <c r="T1105" s="65">
        <f>IF(C1105=A_Stammdaten!$B$9,$I1105-D_SAV!$U1105,HLOOKUP(A_Stammdaten!$B$9-1,$V$4:$AB$2004,ROW(C1105)-3,FALSE)-$U1105)</f>
        <v>0</v>
      </c>
      <c r="U1105" s="65">
        <f>HLOOKUP(A_Stammdaten!$B$9,$V$4:$AB$2004,ROW(C1105)-3,FALSE)</f>
        <v>0</v>
      </c>
      <c r="V1105" s="65">
        <f t="shared" si="1346"/>
        <v>0</v>
      </c>
      <c r="W1105" s="65">
        <f t="shared" si="1347"/>
        <v>0</v>
      </c>
      <c r="X1105" s="65">
        <f t="shared" si="1348"/>
        <v>0</v>
      </c>
      <c r="Y1105" s="65">
        <f t="shared" si="1349"/>
        <v>0</v>
      </c>
      <c r="Z1105" s="65">
        <f t="shared" si="1350"/>
        <v>0</v>
      </c>
      <c r="AA1105" s="65">
        <f t="shared" si="1351"/>
        <v>0</v>
      </c>
      <c r="AB1105" s="65">
        <f t="shared" si="1352"/>
        <v>0</v>
      </c>
    </row>
    <row r="1106" spans="1:28" x14ac:dyDescent="0.25">
      <c r="A1106" s="61"/>
      <c r="B1106" s="49"/>
      <c r="C1106" s="53"/>
      <c r="D1106" s="51"/>
      <c r="E1106" s="51"/>
      <c r="F1106" s="51"/>
      <c r="G1106" s="67">
        <f t="shared" si="1353"/>
        <v>0</v>
      </c>
      <c r="H1106" s="49"/>
      <c r="I1106" s="67">
        <f t="shared" si="1354"/>
        <v>0</v>
      </c>
      <c r="J1106" s="66">
        <f>IF(ISBLANK($B1106),0,VLOOKUP($B1106,Listen!$A$2:$C$44,2,FALSE))</f>
        <v>0</v>
      </c>
      <c r="K1106" s="66">
        <f>IF(ISBLANK($B1106),0,VLOOKUP($B1106,Listen!$A$2:$C$44,3,FALSE))</f>
        <v>0</v>
      </c>
      <c r="L1106" s="54">
        <f t="shared" si="1355"/>
        <v>0</v>
      </c>
      <c r="M1106" s="54">
        <f t="shared" si="1294"/>
        <v>0</v>
      </c>
      <c r="N1106" s="54">
        <f t="shared" si="1295"/>
        <v>0</v>
      </c>
      <c r="O1106" s="54">
        <f t="shared" ref="O1106" si="1370">N1106</f>
        <v>0</v>
      </c>
      <c r="P1106" s="54">
        <f t="shared" si="1345"/>
        <v>0</v>
      </c>
      <c r="Q1106" s="54">
        <f t="shared" si="1357"/>
        <v>0</v>
      </c>
      <c r="R1106" s="54">
        <f t="shared" si="1358"/>
        <v>0</v>
      </c>
      <c r="S1106" s="65">
        <f t="shared" si="1311"/>
        <v>0</v>
      </c>
      <c r="T1106" s="65">
        <f>IF(C1106=A_Stammdaten!$B$9,$I1106-D_SAV!$U1106,HLOOKUP(A_Stammdaten!$B$9-1,$V$4:$AB$2004,ROW(C1106)-3,FALSE)-$U1106)</f>
        <v>0</v>
      </c>
      <c r="U1106" s="65">
        <f>HLOOKUP(A_Stammdaten!$B$9,$V$4:$AB$2004,ROW(C1106)-3,FALSE)</f>
        <v>0</v>
      </c>
      <c r="V1106" s="65">
        <f t="shared" si="1346"/>
        <v>0</v>
      </c>
      <c r="W1106" s="65">
        <f t="shared" si="1347"/>
        <v>0</v>
      </c>
      <c r="X1106" s="65">
        <f t="shared" si="1348"/>
        <v>0</v>
      </c>
      <c r="Y1106" s="65">
        <f t="shared" si="1349"/>
        <v>0</v>
      </c>
      <c r="Z1106" s="65">
        <f t="shared" si="1350"/>
        <v>0</v>
      </c>
      <c r="AA1106" s="65">
        <f t="shared" si="1351"/>
        <v>0</v>
      </c>
      <c r="AB1106" s="65">
        <f t="shared" si="1352"/>
        <v>0</v>
      </c>
    </row>
    <row r="1107" spans="1:28" x14ac:dyDescent="0.25">
      <c r="A1107" s="61"/>
      <c r="B1107" s="49"/>
      <c r="C1107" s="53"/>
      <c r="D1107" s="51"/>
      <c r="E1107" s="51"/>
      <c r="F1107" s="51"/>
      <c r="G1107" s="67">
        <f t="shared" si="1353"/>
        <v>0</v>
      </c>
      <c r="H1107" s="49"/>
      <c r="I1107" s="67">
        <f t="shared" si="1354"/>
        <v>0</v>
      </c>
      <c r="J1107" s="66">
        <f>IF(ISBLANK($B1107),0,VLOOKUP($B1107,Listen!$A$2:$C$44,2,FALSE))</f>
        <v>0</v>
      </c>
      <c r="K1107" s="66">
        <f>IF(ISBLANK($B1107),0,VLOOKUP($B1107,Listen!$A$2:$C$44,3,FALSE))</f>
        <v>0</v>
      </c>
      <c r="L1107" s="54">
        <f t="shared" si="1355"/>
        <v>0</v>
      </c>
      <c r="M1107" s="54">
        <f t="shared" si="1294"/>
        <v>0</v>
      </c>
      <c r="N1107" s="54">
        <f t="shared" si="1295"/>
        <v>0</v>
      </c>
      <c r="O1107" s="54">
        <f t="shared" ref="O1107" si="1371">N1107</f>
        <v>0</v>
      </c>
      <c r="P1107" s="54">
        <f t="shared" si="1345"/>
        <v>0</v>
      </c>
      <c r="Q1107" s="54">
        <f t="shared" si="1357"/>
        <v>0</v>
      </c>
      <c r="R1107" s="54">
        <f t="shared" si="1358"/>
        <v>0</v>
      </c>
      <c r="S1107" s="65">
        <f t="shared" si="1311"/>
        <v>0</v>
      </c>
      <c r="T1107" s="65">
        <f>IF(C1107=A_Stammdaten!$B$9,$I1107-D_SAV!$U1107,HLOOKUP(A_Stammdaten!$B$9-1,$V$4:$AB$2004,ROW(C1107)-3,FALSE)-$U1107)</f>
        <v>0</v>
      </c>
      <c r="U1107" s="65">
        <f>HLOOKUP(A_Stammdaten!$B$9,$V$4:$AB$2004,ROW(C1107)-3,FALSE)</f>
        <v>0</v>
      </c>
      <c r="V1107" s="65">
        <f t="shared" si="1346"/>
        <v>0</v>
      </c>
      <c r="W1107" s="65">
        <f t="shared" si="1347"/>
        <v>0</v>
      </c>
      <c r="X1107" s="65">
        <f t="shared" si="1348"/>
        <v>0</v>
      </c>
      <c r="Y1107" s="65">
        <f t="shared" si="1349"/>
        <v>0</v>
      </c>
      <c r="Z1107" s="65">
        <f t="shared" si="1350"/>
        <v>0</v>
      </c>
      <c r="AA1107" s="65">
        <f t="shared" si="1351"/>
        <v>0</v>
      </c>
      <c r="AB1107" s="65">
        <f t="shared" si="1352"/>
        <v>0</v>
      </c>
    </row>
    <row r="1108" spans="1:28" x14ac:dyDescent="0.25">
      <c r="A1108" s="61"/>
      <c r="B1108" s="49"/>
      <c r="C1108" s="53"/>
      <c r="D1108" s="51"/>
      <c r="E1108" s="51"/>
      <c r="F1108" s="51"/>
      <c r="G1108" s="67">
        <f t="shared" si="1353"/>
        <v>0</v>
      </c>
      <c r="H1108" s="49"/>
      <c r="I1108" s="67">
        <f t="shared" si="1354"/>
        <v>0</v>
      </c>
      <c r="J1108" s="66">
        <f>IF(ISBLANK($B1108),0,VLOOKUP($B1108,Listen!$A$2:$C$44,2,FALSE))</f>
        <v>0</v>
      </c>
      <c r="K1108" s="66">
        <f>IF(ISBLANK($B1108),0,VLOOKUP($B1108,Listen!$A$2:$C$44,3,FALSE))</f>
        <v>0</v>
      </c>
      <c r="L1108" s="54">
        <f t="shared" si="1355"/>
        <v>0</v>
      </c>
      <c r="M1108" s="54">
        <f t="shared" si="1294"/>
        <v>0</v>
      </c>
      <c r="N1108" s="54">
        <f t="shared" si="1295"/>
        <v>0</v>
      </c>
      <c r="O1108" s="54">
        <f t="shared" ref="O1108" si="1372">N1108</f>
        <v>0</v>
      </c>
      <c r="P1108" s="54">
        <f t="shared" si="1345"/>
        <v>0</v>
      </c>
      <c r="Q1108" s="54">
        <f t="shared" si="1357"/>
        <v>0</v>
      </c>
      <c r="R1108" s="54">
        <f t="shared" si="1358"/>
        <v>0</v>
      </c>
      <c r="S1108" s="65">
        <f t="shared" si="1311"/>
        <v>0</v>
      </c>
      <c r="T1108" s="65">
        <f>IF(C1108=A_Stammdaten!$B$9,$I1108-D_SAV!$U1108,HLOOKUP(A_Stammdaten!$B$9-1,$V$4:$AB$2004,ROW(C1108)-3,FALSE)-$U1108)</f>
        <v>0</v>
      </c>
      <c r="U1108" s="65">
        <f>HLOOKUP(A_Stammdaten!$B$9,$V$4:$AB$2004,ROW(C1108)-3,FALSE)</f>
        <v>0</v>
      </c>
      <c r="V1108" s="65">
        <f t="shared" si="1346"/>
        <v>0</v>
      </c>
      <c r="W1108" s="65">
        <f t="shared" si="1347"/>
        <v>0</v>
      </c>
      <c r="X1108" s="65">
        <f t="shared" si="1348"/>
        <v>0</v>
      </c>
      <c r="Y1108" s="65">
        <f t="shared" si="1349"/>
        <v>0</v>
      </c>
      <c r="Z1108" s="65">
        <f t="shared" si="1350"/>
        <v>0</v>
      </c>
      <c r="AA1108" s="65">
        <f t="shared" si="1351"/>
        <v>0</v>
      </c>
      <c r="AB1108" s="65">
        <f t="shared" si="1352"/>
        <v>0</v>
      </c>
    </row>
    <row r="1109" spans="1:28" x14ac:dyDescent="0.25">
      <c r="A1109" s="61"/>
      <c r="B1109" s="49"/>
      <c r="C1109" s="53"/>
      <c r="D1109" s="51"/>
      <c r="E1109" s="51"/>
      <c r="F1109" s="51"/>
      <c r="G1109" s="67">
        <f t="shared" si="1353"/>
        <v>0</v>
      </c>
      <c r="H1109" s="49"/>
      <c r="I1109" s="67">
        <f t="shared" si="1354"/>
        <v>0</v>
      </c>
      <c r="J1109" s="66">
        <f>IF(ISBLANK($B1109),0,VLOOKUP($B1109,Listen!$A$2:$C$44,2,FALSE))</f>
        <v>0</v>
      </c>
      <c r="K1109" s="66">
        <f>IF(ISBLANK($B1109),0,VLOOKUP($B1109,Listen!$A$2:$C$44,3,FALSE))</f>
        <v>0</v>
      </c>
      <c r="L1109" s="54">
        <f t="shared" si="1355"/>
        <v>0</v>
      </c>
      <c r="M1109" s="54">
        <f t="shared" ref="M1109:M1172" si="1373">L1109</f>
        <v>0</v>
      </c>
      <c r="N1109" s="54">
        <f t="shared" ref="N1109:N1172" si="1374">M1109</f>
        <v>0</v>
      </c>
      <c r="O1109" s="54">
        <f t="shared" ref="O1109:P1124" si="1375">N1109</f>
        <v>0</v>
      </c>
      <c r="P1109" s="54">
        <f t="shared" si="1375"/>
        <v>0</v>
      </c>
      <c r="Q1109" s="54">
        <f t="shared" si="1357"/>
        <v>0</v>
      </c>
      <c r="R1109" s="54">
        <f t="shared" si="1358"/>
        <v>0</v>
      </c>
      <c r="S1109" s="65">
        <f t="shared" si="1311"/>
        <v>0</v>
      </c>
      <c r="T1109" s="65">
        <f>IF(C1109=A_Stammdaten!$B$9,$I1109-D_SAV!$U1109,HLOOKUP(A_Stammdaten!$B$9-1,$V$4:$AB$2004,ROW(C1109)-3,FALSE)-$U1109)</f>
        <v>0</v>
      </c>
      <c r="U1109" s="65">
        <f>HLOOKUP(A_Stammdaten!$B$9,$V$4:$AB$2004,ROW(C1109)-3,FALSE)</f>
        <v>0</v>
      </c>
      <c r="V1109" s="65">
        <f t="shared" si="1346"/>
        <v>0</v>
      </c>
      <c r="W1109" s="65">
        <f t="shared" si="1347"/>
        <v>0</v>
      </c>
      <c r="X1109" s="65">
        <f t="shared" si="1348"/>
        <v>0</v>
      </c>
      <c r="Y1109" s="65">
        <f t="shared" si="1349"/>
        <v>0</v>
      </c>
      <c r="Z1109" s="65">
        <f t="shared" si="1350"/>
        <v>0</v>
      </c>
      <c r="AA1109" s="65">
        <f t="shared" si="1351"/>
        <v>0</v>
      </c>
      <c r="AB1109" s="65">
        <f t="shared" si="1352"/>
        <v>0</v>
      </c>
    </row>
    <row r="1110" spans="1:28" x14ac:dyDescent="0.25">
      <c r="A1110" s="61"/>
      <c r="B1110" s="49"/>
      <c r="C1110" s="53"/>
      <c r="D1110" s="51"/>
      <c r="E1110" s="51"/>
      <c r="F1110" s="51"/>
      <c r="G1110" s="67">
        <f t="shared" si="1353"/>
        <v>0</v>
      </c>
      <c r="H1110" s="49"/>
      <c r="I1110" s="67">
        <f t="shared" si="1354"/>
        <v>0</v>
      </c>
      <c r="J1110" s="66">
        <f>IF(ISBLANK($B1110),0,VLOOKUP($B1110,Listen!$A$2:$C$44,2,FALSE))</f>
        <v>0</v>
      </c>
      <c r="K1110" s="66">
        <f>IF(ISBLANK($B1110),0,VLOOKUP($B1110,Listen!$A$2:$C$44,3,FALSE))</f>
        <v>0</v>
      </c>
      <c r="L1110" s="54">
        <f t="shared" si="1355"/>
        <v>0</v>
      </c>
      <c r="M1110" s="54">
        <f t="shared" si="1373"/>
        <v>0</v>
      </c>
      <c r="N1110" s="54">
        <f t="shared" si="1374"/>
        <v>0</v>
      </c>
      <c r="O1110" s="54">
        <f t="shared" ref="O1110" si="1376">N1110</f>
        <v>0</v>
      </c>
      <c r="P1110" s="54">
        <f t="shared" si="1375"/>
        <v>0</v>
      </c>
      <c r="Q1110" s="54">
        <f t="shared" si="1357"/>
        <v>0</v>
      </c>
      <c r="R1110" s="54">
        <f t="shared" si="1358"/>
        <v>0</v>
      </c>
      <c r="S1110" s="65">
        <f t="shared" si="1311"/>
        <v>0</v>
      </c>
      <c r="T1110" s="65">
        <f>IF(C1110=A_Stammdaten!$B$9,$I1110-D_SAV!$U1110,HLOOKUP(A_Stammdaten!$B$9-1,$V$4:$AB$2004,ROW(C1110)-3,FALSE)-$U1110)</f>
        <v>0</v>
      </c>
      <c r="U1110" s="65">
        <f>HLOOKUP(A_Stammdaten!$B$9,$V$4:$AB$2004,ROW(C1110)-3,FALSE)</f>
        <v>0</v>
      </c>
      <c r="V1110" s="65">
        <f t="shared" si="1346"/>
        <v>0</v>
      </c>
      <c r="W1110" s="65">
        <f t="shared" si="1347"/>
        <v>0</v>
      </c>
      <c r="X1110" s="65">
        <f t="shared" si="1348"/>
        <v>0</v>
      </c>
      <c r="Y1110" s="65">
        <f t="shared" si="1349"/>
        <v>0</v>
      </c>
      <c r="Z1110" s="65">
        <f t="shared" si="1350"/>
        <v>0</v>
      </c>
      <c r="AA1110" s="65">
        <f t="shared" si="1351"/>
        <v>0</v>
      </c>
      <c r="AB1110" s="65">
        <f t="shared" si="1352"/>
        <v>0</v>
      </c>
    </row>
    <row r="1111" spans="1:28" x14ac:dyDescent="0.25">
      <c r="A1111" s="61"/>
      <c r="B1111" s="49"/>
      <c r="C1111" s="53"/>
      <c r="D1111" s="51"/>
      <c r="E1111" s="51"/>
      <c r="F1111" s="51"/>
      <c r="G1111" s="67">
        <f t="shared" si="1353"/>
        <v>0</v>
      </c>
      <c r="H1111" s="49"/>
      <c r="I1111" s="67">
        <f t="shared" si="1354"/>
        <v>0</v>
      </c>
      <c r="J1111" s="66">
        <f>IF(ISBLANK($B1111),0,VLOOKUP($B1111,Listen!$A$2:$C$44,2,FALSE))</f>
        <v>0</v>
      </c>
      <c r="K1111" s="66">
        <f>IF(ISBLANK($B1111),0,VLOOKUP($B1111,Listen!$A$2:$C$44,3,FALSE))</f>
        <v>0</v>
      </c>
      <c r="L1111" s="54">
        <f t="shared" si="1355"/>
        <v>0</v>
      </c>
      <c r="M1111" s="54">
        <f t="shared" si="1373"/>
        <v>0</v>
      </c>
      <c r="N1111" s="54">
        <f t="shared" si="1374"/>
        <v>0</v>
      </c>
      <c r="O1111" s="54">
        <f t="shared" ref="O1111" si="1377">N1111</f>
        <v>0</v>
      </c>
      <c r="P1111" s="54">
        <f t="shared" si="1375"/>
        <v>0</v>
      </c>
      <c r="Q1111" s="54">
        <f t="shared" si="1357"/>
        <v>0</v>
      </c>
      <c r="R1111" s="54">
        <f t="shared" si="1358"/>
        <v>0</v>
      </c>
      <c r="S1111" s="65">
        <f t="shared" si="1311"/>
        <v>0</v>
      </c>
      <c r="T1111" s="65">
        <f>IF(C1111=A_Stammdaten!$B$9,$I1111-D_SAV!$U1111,HLOOKUP(A_Stammdaten!$B$9-1,$V$4:$AB$2004,ROW(C1111)-3,FALSE)-$U1111)</f>
        <v>0</v>
      </c>
      <c r="U1111" s="65">
        <f>HLOOKUP(A_Stammdaten!$B$9,$V$4:$AB$2004,ROW(C1111)-3,FALSE)</f>
        <v>0</v>
      </c>
      <c r="V1111" s="65">
        <f t="shared" si="1346"/>
        <v>0</v>
      </c>
      <c r="W1111" s="65">
        <f t="shared" si="1347"/>
        <v>0</v>
      </c>
      <c r="X1111" s="65">
        <f t="shared" si="1348"/>
        <v>0</v>
      </c>
      <c r="Y1111" s="65">
        <f t="shared" si="1349"/>
        <v>0</v>
      </c>
      <c r="Z1111" s="65">
        <f t="shared" si="1350"/>
        <v>0</v>
      </c>
      <c r="AA1111" s="65">
        <f t="shared" si="1351"/>
        <v>0</v>
      </c>
      <c r="AB1111" s="65">
        <f t="shared" si="1352"/>
        <v>0</v>
      </c>
    </row>
    <row r="1112" spans="1:28" x14ac:dyDescent="0.25">
      <c r="A1112" s="61"/>
      <c r="B1112" s="49"/>
      <c r="C1112" s="53"/>
      <c r="D1112" s="51"/>
      <c r="E1112" s="51"/>
      <c r="F1112" s="51"/>
      <c r="G1112" s="67">
        <f t="shared" si="1353"/>
        <v>0</v>
      </c>
      <c r="H1112" s="49"/>
      <c r="I1112" s="67">
        <f t="shared" si="1354"/>
        <v>0</v>
      </c>
      <c r="J1112" s="66">
        <f>IF(ISBLANK($B1112),0,VLOOKUP($B1112,Listen!$A$2:$C$44,2,FALSE))</f>
        <v>0</v>
      </c>
      <c r="K1112" s="66">
        <f>IF(ISBLANK($B1112),0,VLOOKUP($B1112,Listen!$A$2:$C$44,3,FALSE))</f>
        <v>0</v>
      </c>
      <c r="L1112" s="54">
        <f t="shared" si="1355"/>
        <v>0</v>
      </c>
      <c r="M1112" s="54">
        <f t="shared" si="1373"/>
        <v>0</v>
      </c>
      <c r="N1112" s="54">
        <f t="shared" si="1374"/>
        <v>0</v>
      </c>
      <c r="O1112" s="54">
        <f t="shared" ref="O1112" si="1378">N1112</f>
        <v>0</v>
      </c>
      <c r="P1112" s="54">
        <f t="shared" si="1375"/>
        <v>0</v>
      </c>
      <c r="Q1112" s="54">
        <f t="shared" si="1357"/>
        <v>0</v>
      </c>
      <c r="R1112" s="54">
        <f t="shared" si="1358"/>
        <v>0</v>
      </c>
      <c r="S1112" s="65">
        <f t="shared" si="1311"/>
        <v>0</v>
      </c>
      <c r="T1112" s="65">
        <f>IF(C1112=A_Stammdaten!$B$9,$I1112-D_SAV!$U1112,HLOOKUP(A_Stammdaten!$B$9-1,$V$4:$AB$2004,ROW(C1112)-3,FALSE)-$U1112)</f>
        <v>0</v>
      </c>
      <c r="U1112" s="65">
        <f>HLOOKUP(A_Stammdaten!$B$9,$V$4:$AB$2004,ROW(C1112)-3,FALSE)</f>
        <v>0</v>
      </c>
      <c r="V1112" s="65">
        <f t="shared" si="1346"/>
        <v>0</v>
      </c>
      <c r="W1112" s="65">
        <f t="shared" si="1347"/>
        <v>0</v>
      </c>
      <c r="X1112" s="65">
        <f t="shared" si="1348"/>
        <v>0</v>
      </c>
      <c r="Y1112" s="65">
        <f t="shared" si="1349"/>
        <v>0</v>
      </c>
      <c r="Z1112" s="65">
        <f t="shared" si="1350"/>
        <v>0</v>
      </c>
      <c r="AA1112" s="65">
        <f t="shared" si="1351"/>
        <v>0</v>
      </c>
      <c r="AB1112" s="65">
        <f t="shared" si="1352"/>
        <v>0</v>
      </c>
    </row>
    <row r="1113" spans="1:28" x14ac:dyDescent="0.25">
      <c r="A1113" s="61"/>
      <c r="B1113" s="49"/>
      <c r="C1113" s="53"/>
      <c r="D1113" s="51"/>
      <c r="E1113" s="51"/>
      <c r="F1113" s="51"/>
      <c r="G1113" s="67">
        <f t="shared" si="1353"/>
        <v>0</v>
      </c>
      <c r="H1113" s="49"/>
      <c r="I1113" s="67">
        <f t="shared" si="1354"/>
        <v>0</v>
      </c>
      <c r="J1113" s="66">
        <f>IF(ISBLANK($B1113),0,VLOOKUP($B1113,Listen!$A$2:$C$44,2,FALSE))</f>
        <v>0</v>
      </c>
      <c r="K1113" s="66">
        <f>IF(ISBLANK($B1113),0,VLOOKUP($B1113,Listen!$A$2:$C$44,3,FALSE))</f>
        <v>0</v>
      </c>
      <c r="L1113" s="54">
        <f t="shared" si="1355"/>
        <v>0</v>
      </c>
      <c r="M1113" s="54">
        <f t="shared" si="1373"/>
        <v>0</v>
      </c>
      <c r="N1113" s="54">
        <f t="shared" si="1374"/>
        <v>0</v>
      </c>
      <c r="O1113" s="54">
        <f t="shared" ref="O1113" si="1379">N1113</f>
        <v>0</v>
      </c>
      <c r="P1113" s="54">
        <f t="shared" si="1375"/>
        <v>0</v>
      </c>
      <c r="Q1113" s="54">
        <f t="shared" si="1357"/>
        <v>0</v>
      </c>
      <c r="R1113" s="54">
        <f t="shared" si="1358"/>
        <v>0</v>
      </c>
      <c r="S1113" s="65">
        <f t="shared" si="1311"/>
        <v>0</v>
      </c>
      <c r="T1113" s="65">
        <f>IF(C1113=A_Stammdaten!$B$9,$I1113-D_SAV!$U1113,HLOOKUP(A_Stammdaten!$B$9-1,$V$4:$AB$2004,ROW(C1113)-3,FALSE)-$U1113)</f>
        <v>0</v>
      </c>
      <c r="U1113" s="65">
        <f>HLOOKUP(A_Stammdaten!$B$9,$V$4:$AB$2004,ROW(C1113)-3,FALSE)</f>
        <v>0</v>
      </c>
      <c r="V1113" s="65">
        <f t="shared" si="1346"/>
        <v>0</v>
      </c>
      <c r="W1113" s="65">
        <f t="shared" si="1347"/>
        <v>0</v>
      </c>
      <c r="X1113" s="65">
        <f t="shared" si="1348"/>
        <v>0</v>
      </c>
      <c r="Y1113" s="65">
        <f t="shared" si="1349"/>
        <v>0</v>
      </c>
      <c r="Z1113" s="65">
        <f t="shared" si="1350"/>
        <v>0</v>
      </c>
      <c r="AA1113" s="65">
        <f t="shared" si="1351"/>
        <v>0</v>
      </c>
      <c r="AB1113" s="65">
        <f t="shared" si="1352"/>
        <v>0</v>
      </c>
    </row>
    <row r="1114" spans="1:28" x14ac:dyDescent="0.25">
      <c r="A1114" s="61"/>
      <c r="B1114" s="49"/>
      <c r="C1114" s="53"/>
      <c r="D1114" s="51"/>
      <c r="E1114" s="51"/>
      <c r="F1114" s="51"/>
      <c r="G1114" s="67">
        <f t="shared" si="1353"/>
        <v>0</v>
      </c>
      <c r="H1114" s="49"/>
      <c r="I1114" s="67">
        <f t="shared" si="1354"/>
        <v>0</v>
      </c>
      <c r="J1114" s="66">
        <f>IF(ISBLANK($B1114),0,VLOOKUP($B1114,Listen!$A$2:$C$44,2,FALSE))</f>
        <v>0</v>
      </c>
      <c r="K1114" s="66">
        <f>IF(ISBLANK($B1114),0,VLOOKUP($B1114,Listen!$A$2:$C$44,3,FALSE))</f>
        <v>0</v>
      </c>
      <c r="L1114" s="54">
        <f t="shared" si="1355"/>
        <v>0</v>
      </c>
      <c r="M1114" s="54">
        <f t="shared" si="1373"/>
        <v>0</v>
      </c>
      <c r="N1114" s="54">
        <f t="shared" si="1374"/>
        <v>0</v>
      </c>
      <c r="O1114" s="54">
        <f t="shared" ref="O1114" si="1380">N1114</f>
        <v>0</v>
      </c>
      <c r="P1114" s="54">
        <f t="shared" si="1375"/>
        <v>0</v>
      </c>
      <c r="Q1114" s="54">
        <f t="shared" si="1357"/>
        <v>0</v>
      </c>
      <c r="R1114" s="54">
        <f t="shared" si="1358"/>
        <v>0</v>
      </c>
      <c r="S1114" s="65">
        <f t="shared" si="1311"/>
        <v>0</v>
      </c>
      <c r="T1114" s="65">
        <f>IF(C1114=A_Stammdaten!$B$9,$I1114-D_SAV!$U1114,HLOOKUP(A_Stammdaten!$B$9-1,$V$4:$AB$2004,ROW(C1114)-3,FALSE)-$U1114)</f>
        <v>0</v>
      </c>
      <c r="U1114" s="65">
        <f>HLOOKUP(A_Stammdaten!$B$9,$V$4:$AB$2004,ROW(C1114)-3,FALSE)</f>
        <v>0</v>
      </c>
      <c r="V1114" s="65">
        <f t="shared" si="1346"/>
        <v>0</v>
      </c>
      <c r="W1114" s="65">
        <f t="shared" si="1347"/>
        <v>0</v>
      </c>
      <c r="X1114" s="65">
        <f t="shared" si="1348"/>
        <v>0</v>
      </c>
      <c r="Y1114" s="65">
        <f t="shared" si="1349"/>
        <v>0</v>
      </c>
      <c r="Z1114" s="65">
        <f t="shared" si="1350"/>
        <v>0</v>
      </c>
      <c r="AA1114" s="65">
        <f t="shared" si="1351"/>
        <v>0</v>
      </c>
      <c r="AB1114" s="65">
        <f t="shared" si="1352"/>
        <v>0</v>
      </c>
    </row>
    <row r="1115" spans="1:28" x14ac:dyDescent="0.25">
      <c r="A1115" s="61"/>
      <c r="B1115" s="49"/>
      <c r="C1115" s="53"/>
      <c r="D1115" s="51"/>
      <c r="E1115" s="51"/>
      <c r="F1115" s="51"/>
      <c r="G1115" s="67">
        <f t="shared" si="1353"/>
        <v>0</v>
      </c>
      <c r="H1115" s="49"/>
      <c r="I1115" s="67">
        <f t="shared" si="1354"/>
        <v>0</v>
      </c>
      <c r="J1115" s="66">
        <f>IF(ISBLANK($B1115),0,VLOOKUP($B1115,Listen!$A$2:$C$44,2,FALSE))</f>
        <v>0</v>
      </c>
      <c r="K1115" s="66">
        <f>IF(ISBLANK($B1115),0,VLOOKUP($B1115,Listen!$A$2:$C$44,3,FALSE))</f>
        <v>0</v>
      </c>
      <c r="L1115" s="54">
        <f t="shared" si="1355"/>
        <v>0</v>
      </c>
      <c r="M1115" s="54">
        <f t="shared" si="1373"/>
        <v>0</v>
      </c>
      <c r="N1115" s="54">
        <f t="shared" si="1374"/>
        <v>0</v>
      </c>
      <c r="O1115" s="54">
        <f t="shared" ref="O1115" si="1381">N1115</f>
        <v>0</v>
      </c>
      <c r="P1115" s="54">
        <f t="shared" si="1375"/>
        <v>0</v>
      </c>
      <c r="Q1115" s="54">
        <f t="shared" si="1357"/>
        <v>0</v>
      </c>
      <c r="R1115" s="54">
        <f t="shared" si="1358"/>
        <v>0</v>
      </c>
      <c r="S1115" s="65">
        <f t="shared" si="1311"/>
        <v>0</v>
      </c>
      <c r="T1115" s="65">
        <f>IF(C1115=A_Stammdaten!$B$9,$I1115-D_SAV!$U1115,HLOOKUP(A_Stammdaten!$B$9-1,$V$4:$AB$2004,ROW(C1115)-3,FALSE)-$U1115)</f>
        <v>0</v>
      </c>
      <c r="U1115" s="65">
        <f>HLOOKUP(A_Stammdaten!$B$9,$V$4:$AB$2004,ROW(C1115)-3,FALSE)</f>
        <v>0</v>
      </c>
      <c r="V1115" s="65">
        <f t="shared" si="1346"/>
        <v>0</v>
      </c>
      <c r="W1115" s="65">
        <f t="shared" si="1347"/>
        <v>0</v>
      </c>
      <c r="X1115" s="65">
        <f t="shared" si="1348"/>
        <v>0</v>
      </c>
      <c r="Y1115" s="65">
        <f t="shared" si="1349"/>
        <v>0</v>
      </c>
      <c r="Z1115" s="65">
        <f t="shared" si="1350"/>
        <v>0</v>
      </c>
      <c r="AA1115" s="65">
        <f t="shared" si="1351"/>
        <v>0</v>
      </c>
      <c r="AB1115" s="65">
        <f t="shared" si="1352"/>
        <v>0</v>
      </c>
    </row>
    <row r="1116" spans="1:28" x14ac:dyDescent="0.25">
      <c r="A1116" s="61"/>
      <c r="B1116" s="49"/>
      <c r="C1116" s="53"/>
      <c r="D1116" s="51"/>
      <c r="E1116" s="51"/>
      <c r="F1116" s="51"/>
      <c r="G1116" s="67">
        <f t="shared" si="1353"/>
        <v>0</v>
      </c>
      <c r="H1116" s="49"/>
      <c r="I1116" s="67">
        <f t="shared" si="1354"/>
        <v>0</v>
      </c>
      <c r="J1116" s="66">
        <f>IF(ISBLANK($B1116),0,VLOOKUP($B1116,Listen!$A$2:$C$44,2,FALSE))</f>
        <v>0</v>
      </c>
      <c r="K1116" s="66">
        <f>IF(ISBLANK($B1116),0,VLOOKUP($B1116,Listen!$A$2:$C$44,3,FALSE))</f>
        <v>0</v>
      </c>
      <c r="L1116" s="54">
        <f t="shared" si="1355"/>
        <v>0</v>
      </c>
      <c r="M1116" s="54">
        <f t="shared" si="1373"/>
        <v>0</v>
      </c>
      <c r="N1116" s="54">
        <f t="shared" si="1374"/>
        <v>0</v>
      </c>
      <c r="O1116" s="54">
        <f t="shared" ref="O1116" si="1382">N1116</f>
        <v>0</v>
      </c>
      <c r="P1116" s="54">
        <f t="shared" si="1375"/>
        <v>0</v>
      </c>
      <c r="Q1116" s="54">
        <f t="shared" si="1357"/>
        <v>0</v>
      </c>
      <c r="R1116" s="54">
        <f t="shared" si="1358"/>
        <v>0</v>
      </c>
      <c r="S1116" s="65">
        <f t="shared" si="1311"/>
        <v>0</v>
      </c>
      <c r="T1116" s="65">
        <f>IF(C1116=A_Stammdaten!$B$9,$I1116-D_SAV!$U1116,HLOOKUP(A_Stammdaten!$B$9-1,$V$4:$AB$2004,ROW(C1116)-3,FALSE)-$U1116)</f>
        <v>0</v>
      </c>
      <c r="U1116" s="65">
        <f>HLOOKUP(A_Stammdaten!$B$9,$V$4:$AB$2004,ROW(C1116)-3,FALSE)</f>
        <v>0</v>
      </c>
      <c r="V1116" s="65">
        <f t="shared" si="1346"/>
        <v>0</v>
      </c>
      <c r="W1116" s="65">
        <f t="shared" si="1347"/>
        <v>0</v>
      </c>
      <c r="X1116" s="65">
        <f t="shared" si="1348"/>
        <v>0</v>
      </c>
      <c r="Y1116" s="65">
        <f t="shared" si="1349"/>
        <v>0</v>
      </c>
      <c r="Z1116" s="65">
        <f t="shared" si="1350"/>
        <v>0</v>
      </c>
      <c r="AA1116" s="65">
        <f t="shared" si="1351"/>
        <v>0</v>
      </c>
      <c r="AB1116" s="65">
        <f t="shared" si="1352"/>
        <v>0</v>
      </c>
    </row>
    <row r="1117" spans="1:28" x14ac:dyDescent="0.25">
      <c r="A1117" s="61"/>
      <c r="B1117" s="49"/>
      <c r="C1117" s="53"/>
      <c r="D1117" s="51"/>
      <c r="E1117" s="51"/>
      <c r="F1117" s="51"/>
      <c r="G1117" s="67">
        <f t="shared" si="1353"/>
        <v>0</v>
      </c>
      <c r="H1117" s="49"/>
      <c r="I1117" s="67">
        <f t="shared" si="1354"/>
        <v>0</v>
      </c>
      <c r="J1117" s="66">
        <f>IF(ISBLANK($B1117),0,VLOOKUP($B1117,Listen!$A$2:$C$44,2,FALSE))</f>
        <v>0</v>
      </c>
      <c r="K1117" s="66">
        <f>IF(ISBLANK($B1117),0,VLOOKUP($B1117,Listen!$A$2:$C$44,3,FALSE))</f>
        <v>0</v>
      </c>
      <c r="L1117" s="54">
        <f t="shared" si="1355"/>
        <v>0</v>
      </c>
      <c r="M1117" s="54">
        <f t="shared" si="1373"/>
        <v>0</v>
      </c>
      <c r="N1117" s="54">
        <f t="shared" si="1374"/>
        <v>0</v>
      </c>
      <c r="O1117" s="54">
        <f t="shared" ref="O1117" si="1383">N1117</f>
        <v>0</v>
      </c>
      <c r="P1117" s="54">
        <f t="shared" si="1375"/>
        <v>0</v>
      </c>
      <c r="Q1117" s="54">
        <f t="shared" si="1357"/>
        <v>0</v>
      </c>
      <c r="R1117" s="54">
        <f t="shared" si="1358"/>
        <v>0</v>
      </c>
      <c r="S1117" s="65">
        <f t="shared" si="1311"/>
        <v>0</v>
      </c>
      <c r="T1117" s="65">
        <f>IF(C1117=A_Stammdaten!$B$9,$I1117-D_SAV!$U1117,HLOOKUP(A_Stammdaten!$B$9-1,$V$4:$AB$2004,ROW(C1117)-3,FALSE)-$U1117)</f>
        <v>0</v>
      </c>
      <c r="U1117" s="65">
        <f>HLOOKUP(A_Stammdaten!$B$9,$V$4:$AB$2004,ROW(C1117)-3,FALSE)</f>
        <v>0</v>
      </c>
      <c r="V1117" s="65">
        <f t="shared" si="1346"/>
        <v>0</v>
      </c>
      <c r="W1117" s="65">
        <f t="shared" si="1347"/>
        <v>0</v>
      </c>
      <c r="X1117" s="65">
        <f t="shared" si="1348"/>
        <v>0</v>
      </c>
      <c r="Y1117" s="65">
        <f t="shared" si="1349"/>
        <v>0</v>
      </c>
      <c r="Z1117" s="65">
        <f t="shared" si="1350"/>
        <v>0</v>
      </c>
      <c r="AA1117" s="65">
        <f t="shared" si="1351"/>
        <v>0</v>
      </c>
      <c r="AB1117" s="65">
        <f t="shared" si="1352"/>
        <v>0</v>
      </c>
    </row>
    <row r="1118" spans="1:28" x14ac:dyDescent="0.25">
      <c r="A1118" s="61"/>
      <c r="B1118" s="49"/>
      <c r="C1118" s="53"/>
      <c r="D1118" s="51"/>
      <c r="E1118" s="51"/>
      <c r="F1118" s="51"/>
      <c r="G1118" s="67">
        <f t="shared" si="1353"/>
        <v>0</v>
      </c>
      <c r="H1118" s="49"/>
      <c r="I1118" s="67">
        <f t="shared" si="1354"/>
        <v>0</v>
      </c>
      <c r="J1118" s="66">
        <f>IF(ISBLANK($B1118),0,VLOOKUP($B1118,Listen!$A$2:$C$44,2,FALSE))</f>
        <v>0</v>
      </c>
      <c r="K1118" s="66">
        <f>IF(ISBLANK($B1118),0,VLOOKUP($B1118,Listen!$A$2:$C$44,3,FALSE))</f>
        <v>0</v>
      </c>
      <c r="L1118" s="54">
        <f t="shared" si="1355"/>
        <v>0</v>
      </c>
      <c r="M1118" s="54">
        <f t="shared" si="1373"/>
        <v>0</v>
      </c>
      <c r="N1118" s="54">
        <f t="shared" si="1374"/>
        <v>0</v>
      </c>
      <c r="O1118" s="54">
        <f t="shared" ref="O1118" si="1384">N1118</f>
        <v>0</v>
      </c>
      <c r="P1118" s="54">
        <f t="shared" si="1375"/>
        <v>0</v>
      </c>
      <c r="Q1118" s="54">
        <f t="shared" si="1357"/>
        <v>0</v>
      </c>
      <c r="R1118" s="54">
        <f t="shared" si="1358"/>
        <v>0</v>
      </c>
      <c r="S1118" s="65">
        <f t="shared" si="1311"/>
        <v>0</v>
      </c>
      <c r="T1118" s="65">
        <f>IF(C1118=A_Stammdaten!$B$9,$I1118-D_SAV!$U1118,HLOOKUP(A_Stammdaten!$B$9-1,$V$4:$AB$2004,ROW(C1118)-3,FALSE)-$U1118)</f>
        <v>0</v>
      </c>
      <c r="U1118" s="65">
        <f>HLOOKUP(A_Stammdaten!$B$9,$V$4:$AB$2004,ROW(C1118)-3,FALSE)</f>
        <v>0</v>
      </c>
      <c r="V1118" s="65">
        <f t="shared" si="1346"/>
        <v>0</v>
      </c>
      <c r="W1118" s="65">
        <f t="shared" si="1347"/>
        <v>0</v>
      </c>
      <c r="X1118" s="65">
        <f t="shared" si="1348"/>
        <v>0</v>
      </c>
      <c r="Y1118" s="65">
        <f t="shared" si="1349"/>
        <v>0</v>
      </c>
      <c r="Z1118" s="65">
        <f t="shared" si="1350"/>
        <v>0</v>
      </c>
      <c r="AA1118" s="65">
        <f t="shared" si="1351"/>
        <v>0</v>
      </c>
      <c r="AB1118" s="65">
        <f t="shared" si="1352"/>
        <v>0</v>
      </c>
    </row>
    <row r="1119" spans="1:28" x14ac:dyDescent="0.25">
      <c r="A1119" s="61"/>
      <c r="B1119" s="49"/>
      <c r="C1119" s="53"/>
      <c r="D1119" s="51"/>
      <c r="E1119" s="51"/>
      <c r="F1119" s="51"/>
      <c r="G1119" s="67">
        <f t="shared" si="1353"/>
        <v>0</v>
      </c>
      <c r="H1119" s="49"/>
      <c r="I1119" s="67">
        <f t="shared" si="1354"/>
        <v>0</v>
      </c>
      <c r="J1119" s="66">
        <f>IF(ISBLANK($B1119),0,VLOOKUP($B1119,Listen!$A$2:$C$44,2,FALSE))</f>
        <v>0</v>
      </c>
      <c r="K1119" s="66">
        <f>IF(ISBLANK($B1119),0,VLOOKUP($B1119,Listen!$A$2:$C$44,3,FALSE))</f>
        <v>0</v>
      </c>
      <c r="L1119" s="54">
        <f t="shared" si="1355"/>
        <v>0</v>
      </c>
      <c r="M1119" s="54">
        <f t="shared" si="1373"/>
        <v>0</v>
      </c>
      <c r="N1119" s="54">
        <f t="shared" si="1374"/>
        <v>0</v>
      </c>
      <c r="O1119" s="54">
        <f t="shared" ref="O1119" si="1385">N1119</f>
        <v>0</v>
      </c>
      <c r="P1119" s="54">
        <f t="shared" si="1375"/>
        <v>0</v>
      </c>
      <c r="Q1119" s="54">
        <f t="shared" si="1357"/>
        <v>0</v>
      </c>
      <c r="R1119" s="54">
        <f t="shared" si="1358"/>
        <v>0</v>
      </c>
      <c r="S1119" s="65">
        <f t="shared" si="1311"/>
        <v>0</v>
      </c>
      <c r="T1119" s="65">
        <f>IF(C1119=A_Stammdaten!$B$9,$I1119-D_SAV!$U1119,HLOOKUP(A_Stammdaten!$B$9-1,$V$4:$AB$2004,ROW(C1119)-3,FALSE)-$U1119)</f>
        <v>0</v>
      </c>
      <c r="U1119" s="65">
        <f>HLOOKUP(A_Stammdaten!$B$9,$V$4:$AB$2004,ROW(C1119)-3,FALSE)</f>
        <v>0</v>
      </c>
      <c r="V1119" s="65">
        <f t="shared" si="1346"/>
        <v>0</v>
      </c>
      <c r="W1119" s="65">
        <f t="shared" si="1347"/>
        <v>0</v>
      </c>
      <c r="X1119" s="65">
        <f t="shared" si="1348"/>
        <v>0</v>
      </c>
      <c r="Y1119" s="65">
        <f t="shared" si="1349"/>
        <v>0</v>
      </c>
      <c r="Z1119" s="65">
        <f t="shared" si="1350"/>
        <v>0</v>
      </c>
      <c r="AA1119" s="65">
        <f t="shared" si="1351"/>
        <v>0</v>
      </c>
      <c r="AB1119" s="65">
        <f t="shared" si="1352"/>
        <v>0</v>
      </c>
    </row>
    <row r="1120" spans="1:28" x14ac:dyDescent="0.25">
      <c r="A1120" s="61"/>
      <c r="B1120" s="49"/>
      <c r="C1120" s="53"/>
      <c r="D1120" s="51"/>
      <c r="E1120" s="51"/>
      <c r="F1120" s="51"/>
      <c r="G1120" s="67">
        <f t="shared" si="1353"/>
        <v>0</v>
      </c>
      <c r="H1120" s="49"/>
      <c r="I1120" s="67">
        <f t="shared" si="1354"/>
        <v>0</v>
      </c>
      <c r="J1120" s="66">
        <f>IF(ISBLANK($B1120),0,VLOOKUP($B1120,Listen!$A$2:$C$44,2,FALSE))</f>
        <v>0</v>
      </c>
      <c r="K1120" s="66">
        <f>IF(ISBLANK($B1120),0,VLOOKUP($B1120,Listen!$A$2:$C$44,3,FALSE))</f>
        <v>0</v>
      </c>
      <c r="L1120" s="54">
        <f t="shared" si="1355"/>
        <v>0</v>
      </c>
      <c r="M1120" s="54">
        <f t="shared" si="1373"/>
        <v>0</v>
      </c>
      <c r="N1120" s="54">
        <f t="shared" si="1374"/>
        <v>0</v>
      </c>
      <c r="O1120" s="54">
        <f t="shared" ref="O1120" si="1386">N1120</f>
        <v>0</v>
      </c>
      <c r="P1120" s="54">
        <f t="shared" si="1375"/>
        <v>0</v>
      </c>
      <c r="Q1120" s="54">
        <f t="shared" si="1357"/>
        <v>0</v>
      </c>
      <c r="R1120" s="54">
        <f t="shared" si="1358"/>
        <v>0</v>
      </c>
      <c r="S1120" s="65">
        <f t="shared" si="1311"/>
        <v>0</v>
      </c>
      <c r="T1120" s="65">
        <f>IF(C1120=A_Stammdaten!$B$9,$I1120-D_SAV!$U1120,HLOOKUP(A_Stammdaten!$B$9-1,$V$4:$AB$2004,ROW(C1120)-3,FALSE)-$U1120)</f>
        <v>0</v>
      </c>
      <c r="U1120" s="65">
        <f>HLOOKUP(A_Stammdaten!$B$9,$V$4:$AB$2004,ROW(C1120)-3,FALSE)</f>
        <v>0</v>
      </c>
      <c r="V1120" s="65">
        <f t="shared" si="1346"/>
        <v>0</v>
      </c>
      <c r="W1120" s="65">
        <f t="shared" si="1347"/>
        <v>0</v>
      </c>
      <c r="X1120" s="65">
        <f t="shared" si="1348"/>
        <v>0</v>
      </c>
      <c r="Y1120" s="65">
        <f t="shared" si="1349"/>
        <v>0</v>
      </c>
      <c r="Z1120" s="65">
        <f t="shared" si="1350"/>
        <v>0</v>
      </c>
      <c r="AA1120" s="65">
        <f t="shared" si="1351"/>
        <v>0</v>
      </c>
      <c r="AB1120" s="65">
        <f t="shared" si="1352"/>
        <v>0</v>
      </c>
    </row>
    <row r="1121" spans="1:28" x14ac:dyDescent="0.25">
      <c r="A1121" s="61"/>
      <c r="B1121" s="49"/>
      <c r="C1121" s="53"/>
      <c r="D1121" s="51"/>
      <c r="E1121" s="51"/>
      <c r="F1121" s="51"/>
      <c r="G1121" s="67">
        <f t="shared" si="1353"/>
        <v>0</v>
      </c>
      <c r="H1121" s="49"/>
      <c r="I1121" s="67">
        <f t="shared" si="1354"/>
        <v>0</v>
      </c>
      <c r="J1121" s="66">
        <f>IF(ISBLANK($B1121),0,VLOOKUP($B1121,Listen!$A$2:$C$44,2,FALSE))</f>
        <v>0</v>
      </c>
      <c r="K1121" s="66">
        <f>IF(ISBLANK($B1121),0,VLOOKUP($B1121,Listen!$A$2:$C$44,3,FALSE))</f>
        <v>0</v>
      </c>
      <c r="L1121" s="54">
        <f t="shared" si="1355"/>
        <v>0</v>
      </c>
      <c r="M1121" s="54">
        <f t="shared" si="1373"/>
        <v>0</v>
      </c>
      <c r="N1121" s="54">
        <f t="shared" si="1374"/>
        <v>0</v>
      </c>
      <c r="O1121" s="54">
        <f t="shared" ref="O1121" si="1387">N1121</f>
        <v>0</v>
      </c>
      <c r="P1121" s="54">
        <f t="shared" si="1375"/>
        <v>0</v>
      </c>
      <c r="Q1121" s="54">
        <f t="shared" si="1357"/>
        <v>0</v>
      </c>
      <c r="R1121" s="54">
        <f t="shared" si="1358"/>
        <v>0</v>
      </c>
      <c r="S1121" s="65">
        <f t="shared" si="1311"/>
        <v>0</v>
      </c>
      <c r="T1121" s="65">
        <f>IF(C1121=A_Stammdaten!$B$9,$I1121-D_SAV!$U1121,HLOOKUP(A_Stammdaten!$B$9-1,$V$4:$AB$2004,ROW(C1121)-3,FALSE)-$U1121)</f>
        <v>0</v>
      </c>
      <c r="U1121" s="65">
        <f>HLOOKUP(A_Stammdaten!$B$9,$V$4:$AB$2004,ROW(C1121)-3,FALSE)</f>
        <v>0</v>
      </c>
      <c r="V1121" s="65">
        <f t="shared" si="1346"/>
        <v>0</v>
      </c>
      <c r="W1121" s="65">
        <f t="shared" si="1347"/>
        <v>0</v>
      </c>
      <c r="X1121" s="65">
        <f t="shared" si="1348"/>
        <v>0</v>
      </c>
      <c r="Y1121" s="65">
        <f t="shared" si="1349"/>
        <v>0</v>
      </c>
      <c r="Z1121" s="65">
        <f t="shared" si="1350"/>
        <v>0</v>
      </c>
      <c r="AA1121" s="65">
        <f t="shared" si="1351"/>
        <v>0</v>
      </c>
      <c r="AB1121" s="65">
        <f t="shared" si="1352"/>
        <v>0</v>
      </c>
    </row>
    <row r="1122" spans="1:28" x14ac:dyDescent="0.25">
      <c r="A1122" s="61"/>
      <c r="B1122" s="49"/>
      <c r="C1122" s="53"/>
      <c r="D1122" s="51"/>
      <c r="E1122" s="51"/>
      <c r="F1122" s="51"/>
      <c r="G1122" s="67">
        <f t="shared" si="1353"/>
        <v>0</v>
      </c>
      <c r="H1122" s="49"/>
      <c r="I1122" s="67">
        <f t="shared" si="1354"/>
        <v>0</v>
      </c>
      <c r="J1122" s="66">
        <f>IF(ISBLANK($B1122),0,VLOOKUP($B1122,Listen!$A$2:$C$44,2,FALSE))</f>
        <v>0</v>
      </c>
      <c r="K1122" s="66">
        <f>IF(ISBLANK($B1122),0,VLOOKUP($B1122,Listen!$A$2:$C$44,3,FALSE))</f>
        <v>0</v>
      </c>
      <c r="L1122" s="54">
        <f t="shared" si="1355"/>
        <v>0</v>
      </c>
      <c r="M1122" s="54">
        <f t="shared" si="1373"/>
        <v>0</v>
      </c>
      <c r="N1122" s="54">
        <f t="shared" si="1374"/>
        <v>0</v>
      </c>
      <c r="O1122" s="54">
        <f t="shared" ref="O1122" si="1388">N1122</f>
        <v>0</v>
      </c>
      <c r="P1122" s="54">
        <f t="shared" si="1375"/>
        <v>0</v>
      </c>
      <c r="Q1122" s="54">
        <f t="shared" si="1357"/>
        <v>0</v>
      </c>
      <c r="R1122" s="54">
        <f t="shared" si="1358"/>
        <v>0</v>
      </c>
      <c r="S1122" s="65">
        <f t="shared" si="1311"/>
        <v>0</v>
      </c>
      <c r="T1122" s="65">
        <f>IF(C1122=A_Stammdaten!$B$9,$I1122-D_SAV!$U1122,HLOOKUP(A_Stammdaten!$B$9-1,$V$4:$AB$2004,ROW(C1122)-3,FALSE)-$U1122)</f>
        <v>0</v>
      </c>
      <c r="U1122" s="65">
        <f>HLOOKUP(A_Stammdaten!$B$9,$V$4:$AB$2004,ROW(C1122)-3,FALSE)</f>
        <v>0</v>
      </c>
      <c r="V1122" s="65">
        <f t="shared" si="1346"/>
        <v>0</v>
      </c>
      <c r="W1122" s="65">
        <f t="shared" si="1347"/>
        <v>0</v>
      </c>
      <c r="X1122" s="65">
        <f t="shared" si="1348"/>
        <v>0</v>
      </c>
      <c r="Y1122" s="65">
        <f t="shared" si="1349"/>
        <v>0</v>
      </c>
      <c r="Z1122" s="65">
        <f t="shared" si="1350"/>
        <v>0</v>
      </c>
      <c r="AA1122" s="65">
        <f t="shared" si="1351"/>
        <v>0</v>
      </c>
      <c r="AB1122" s="65">
        <f t="shared" si="1352"/>
        <v>0</v>
      </c>
    </row>
    <row r="1123" spans="1:28" x14ac:dyDescent="0.25">
      <c r="A1123" s="61"/>
      <c r="B1123" s="49"/>
      <c r="C1123" s="53"/>
      <c r="D1123" s="51"/>
      <c r="E1123" s="51"/>
      <c r="F1123" s="51"/>
      <c r="G1123" s="67">
        <f t="shared" si="1353"/>
        <v>0</v>
      </c>
      <c r="H1123" s="49"/>
      <c r="I1123" s="67">
        <f t="shared" si="1354"/>
        <v>0</v>
      </c>
      <c r="J1123" s="66">
        <f>IF(ISBLANK($B1123),0,VLOOKUP($B1123,Listen!$A$2:$C$44,2,FALSE))</f>
        <v>0</v>
      </c>
      <c r="K1123" s="66">
        <f>IF(ISBLANK($B1123),0,VLOOKUP($B1123,Listen!$A$2:$C$44,3,FALSE))</f>
        <v>0</v>
      </c>
      <c r="L1123" s="54">
        <f t="shared" si="1355"/>
        <v>0</v>
      </c>
      <c r="M1123" s="54">
        <f t="shared" si="1373"/>
        <v>0</v>
      </c>
      <c r="N1123" s="54">
        <f t="shared" si="1374"/>
        <v>0</v>
      </c>
      <c r="O1123" s="54">
        <f t="shared" ref="O1123" si="1389">N1123</f>
        <v>0</v>
      </c>
      <c r="P1123" s="54">
        <f t="shared" si="1375"/>
        <v>0</v>
      </c>
      <c r="Q1123" s="54">
        <f t="shared" si="1357"/>
        <v>0</v>
      </c>
      <c r="R1123" s="54">
        <f t="shared" si="1358"/>
        <v>0</v>
      </c>
      <c r="S1123" s="65">
        <f t="shared" ref="S1123:S1186" si="1390">U1123+T1123</f>
        <v>0</v>
      </c>
      <c r="T1123" s="65">
        <f>IF(C1123=A_Stammdaten!$B$9,$I1123-D_SAV!$U1123,HLOOKUP(A_Stammdaten!$B$9-1,$V$4:$AB$2004,ROW(C1123)-3,FALSE)-$U1123)</f>
        <v>0</v>
      </c>
      <c r="U1123" s="65">
        <f>HLOOKUP(A_Stammdaten!$B$9,$V$4:$AB$2004,ROW(C1123)-3,FALSE)</f>
        <v>0</v>
      </c>
      <c r="V1123" s="65">
        <f t="shared" si="1346"/>
        <v>0</v>
      </c>
      <c r="W1123" s="65">
        <f t="shared" si="1347"/>
        <v>0</v>
      </c>
      <c r="X1123" s="65">
        <f t="shared" si="1348"/>
        <v>0</v>
      </c>
      <c r="Y1123" s="65">
        <f t="shared" si="1349"/>
        <v>0</v>
      </c>
      <c r="Z1123" s="65">
        <f t="shared" si="1350"/>
        <v>0</v>
      </c>
      <c r="AA1123" s="65">
        <f t="shared" si="1351"/>
        <v>0</v>
      </c>
      <c r="AB1123" s="65">
        <f t="shared" si="1352"/>
        <v>0</v>
      </c>
    </row>
    <row r="1124" spans="1:28" x14ac:dyDescent="0.25">
      <c r="A1124" s="61"/>
      <c r="B1124" s="49"/>
      <c r="C1124" s="53"/>
      <c r="D1124" s="51"/>
      <c r="E1124" s="51"/>
      <c r="F1124" s="51"/>
      <c r="G1124" s="67">
        <f t="shared" si="1353"/>
        <v>0</v>
      </c>
      <c r="H1124" s="49"/>
      <c r="I1124" s="67">
        <f t="shared" si="1354"/>
        <v>0</v>
      </c>
      <c r="J1124" s="66">
        <f>IF(ISBLANK($B1124),0,VLOOKUP($B1124,Listen!$A$2:$C$44,2,FALSE))</f>
        <v>0</v>
      </c>
      <c r="K1124" s="66">
        <f>IF(ISBLANK($B1124),0,VLOOKUP($B1124,Listen!$A$2:$C$44,3,FALSE))</f>
        <v>0</v>
      </c>
      <c r="L1124" s="54">
        <f t="shared" si="1355"/>
        <v>0</v>
      </c>
      <c r="M1124" s="54">
        <f t="shared" si="1373"/>
        <v>0</v>
      </c>
      <c r="N1124" s="54">
        <f t="shared" si="1374"/>
        <v>0</v>
      </c>
      <c r="O1124" s="54">
        <f t="shared" ref="O1124" si="1391">N1124</f>
        <v>0</v>
      </c>
      <c r="P1124" s="54">
        <f t="shared" si="1375"/>
        <v>0</v>
      </c>
      <c r="Q1124" s="54">
        <f t="shared" si="1357"/>
        <v>0</v>
      </c>
      <c r="R1124" s="54">
        <f t="shared" si="1358"/>
        <v>0</v>
      </c>
      <c r="S1124" s="65">
        <f t="shared" si="1390"/>
        <v>0</v>
      </c>
      <c r="T1124" s="65">
        <f>IF(C1124=A_Stammdaten!$B$9,$I1124-D_SAV!$U1124,HLOOKUP(A_Stammdaten!$B$9-1,$V$4:$AB$2004,ROW(C1124)-3,FALSE)-$U1124)</f>
        <v>0</v>
      </c>
      <c r="U1124" s="65">
        <f>HLOOKUP(A_Stammdaten!$B$9,$V$4:$AB$2004,ROW(C1124)-3,FALSE)</f>
        <v>0</v>
      </c>
      <c r="V1124" s="65">
        <f t="shared" si="1346"/>
        <v>0</v>
      </c>
      <c r="W1124" s="65">
        <f t="shared" si="1347"/>
        <v>0</v>
      </c>
      <c r="X1124" s="65">
        <f t="shared" si="1348"/>
        <v>0</v>
      </c>
      <c r="Y1124" s="65">
        <f t="shared" si="1349"/>
        <v>0</v>
      </c>
      <c r="Z1124" s="65">
        <f t="shared" si="1350"/>
        <v>0</v>
      </c>
      <c r="AA1124" s="65">
        <f t="shared" si="1351"/>
        <v>0</v>
      </c>
      <c r="AB1124" s="65">
        <f t="shared" si="1352"/>
        <v>0</v>
      </c>
    </row>
    <row r="1125" spans="1:28" x14ac:dyDescent="0.25">
      <c r="A1125" s="61"/>
      <c r="B1125" s="49"/>
      <c r="C1125" s="53"/>
      <c r="D1125" s="51"/>
      <c r="E1125" s="51"/>
      <c r="F1125" s="51"/>
      <c r="G1125" s="67">
        <f t="shared" si="1353"/>
        <v>0</v>
      </c>
      <c r="H1125" s="49"/>
      <c r="I1125" s="67">
        <f t="shared" si="1354"/>
        <v>0</v>
      </c>
      <c r="J1125" s="66">
        <f>IF(ISBLANK($B1125),0,VLOOKUP($B1125,Listen!$A$2:$C$44,2,FALSE))</f>
        <v>0</v>
      </c>
      <c r="K1125" s="66">
        <f>IF(ISBLANK($B1125),0,VLOOKUP($B1125,Listen!$A$2:$C$44,3,FALSE))</f>
        <v>0</v>
      </c>
      <c r="L1125" s="54">
        <f t="shared" si="1355"/>
        <v>0</v>
      </c>
      <c r="M1125" s="54">
        <f t="shared" si="1373"/>
        <v>0</v>
      </c>
      <c r="N1125" s="54">
        <f t="shared" si="1374"/>
        <v>0</v>
      </c>
      <c r="O1125" s="54">
        <f t="shared" ref="O1125:P1140" si="1392">N1125</f>
        <v>0</v>
      </c>
      <c r="P1125" s="54">
        <f t="shared" si="1392"/>
        <v>0</v>
      </c>
      <c r="Q1125" s="54">
        <f t="shared" si="1357"/>
        <v>0</v>
      </c>
      <c r="R1125" s="54">
        <f t="shared" si="1358"/>
        <v>0</v>
      </c>
      <c r="S1125" s="65">
        <f t="shared" si="1390"/>
        <v>0</v>
      </c>
      <c r="T1125" s="65">
        <f>IF(C1125=A_Stammdaten!$B$9,$I1125-D_SAV!$U1125,HLOOKUP(A_Stammdaten!$B$9-1,$V$4:$AB$2004,ROW(C1125)-3,FALSE)-$U1125)</f>
        <v>0</v>
      </c>
      <c r="U1125" s="65">
        <f>HLOOKUP(A_Stammdaten!$B$9,$V$4:$AB$2004,ROW(C1125)-3,FALSE)</f>
        <v>0</v>
      </c>
      <c r="V1125" s="65">
        <f t="shared" si="1346"/>
        <v>0</v>
      </c>
      <c r="W1125" s="65">
        <f t="shared" si="1347"/>
        <v>0</v>
      </c>
      <c r="X1125" s="65">
        <f t="shared" si="1348"/>
        <v>0</v>
      </c>
      <c r="Y1125" s="65">
        <f t="shared" si="1349"/>
        <v>0</v>
      </c>
      <c r="Z1125" s="65">
        <f t="shared" si="1350"/>
        <v>0</v>
      </c>
      <c r="AA1125" s="65">
        <f t="shared" si="1351"/>
        <v>0</v>
      </c>
      <c r="AB1125" s="65">
        <f t="shared" si="1352"/>
        <v>0</v>
      </c>
    </row>
    <row r="1126" spans="1:28" x14ac:dyDescent="0.25">
      <c r="A1126" s="61"/>
      <c r="B1126" s="49"/>
      <c r="C1126" s="53"/>
      <c r="D1126" s="51"/>
      <c r="E1126" s="51"/>
      <c r="F1126" s="51"/>
      <c r="G1126" s="67">
        <f t="shared" si="1353"/>
        <v>0</v>
      </c>
      <c r="H1126" s="49"/>
      <c r="I1126" s="67">
        <f t="shared" si="1354"/>
        <v>0</v>
      </c>
      <c r="J1126" s="66">
        <f>IF(ISBLANK($B1126),0,VLOOKUP($B1126,Listen!$A$2:$C$44,2,FALSE))</f>
        <v>0</v>
      </c>
      <c r="K1126" s="66">
        <f>IF(ISBLANK($B1126),0,VLOOKUP($B1126,Listen!$A$2:$C$44,3,FALSE))</f>
        <v>0</v>
      </c>
      <c r="L1126" s="54">
        <f t="shared" si="1355"/>
        <v>0</v>
      </c>
      <c r="M1126" s="54">
        <f t="shared" si="1373"/>
        <v>0</v>
      </c>
      <c r="N1126" s="54">
        <f t="shared" si="1374"/>
        <v>0</v>
      </c>
      <c r="O1126" s="54">
        <f t="shared" ref="O1126" si="1393">N1126</f>
        <v>0</v>
      </c>
      <c r="P1126" s="54">
        <f t="shared" si="1392"/>
        <v>0</v>
      </c>
      <c r="Q1126" s="54">
        <f t="shared" si="1357"/>
        <v>0</v>
      </c>
      <c r="R1126" s="54">
        <f t="shared" si="1358"/>
        <v>0</v>
      </c>
      <c r="S1126" s="65">
        <f t="shared" si="1390"/>
        <v>0</v>
      </c>
      <c r="T1126" s="65">
        <f>IF(C1126=A_Stammdaten!$B$9,$I1126-D_SAV!$U1126,HLOOKUP(A_Stammdaten!$B$9-1,$V$4:$AB$2004,ROW(C1126)-3,FALSE)-$U1126)</f>
        <v>0</v>
      </c>
      <c r="U1126" s="65">
        <f>HLOOKUP(A_Stammdaten!$B$9,$V$4:$AB$2004,ROW(C1126)-3,FALSE)</f>
        <v>0</v>
      </c>
      <c r="V1126" s="65">
        <f t="shared" si="1346"/>
        <v>0</v>
      </c>
      <c r="W1126" s="65">
        <f t="shared" si="1347"/>
        <v>0</v>
      </c>
      <c r="X1126" s="65">
        <f t="shared" si="1348"/>
        <v>0</v>
      </c>
      <c r="Y1126" s="65">
        <f t="shared" si="1349"/>
        <v>0</v>
      </c>
      <c r="Z1126" s="65">
        <f t="shared" si="1350"/>
        <v>0</v>
      </c>
      <c r="AA1126" s="65">
        <f t="shared" si="1351"/>
        <v>0</v>
      </c>
      <c r="AB1126" s="65">
        <f t="shared" si="1352"/>
        <v>0</v>
      </c>
    </row>
    <row r="1127" spans="1:28" x14ac:dyDescent="0.25">
      <c r="A1127" s="61"/>
      <c r="B1127" s="49"/>
      <c r="C1127" s="53"/>
      <c r="D1127" s="51"/>
      <c r="E1127" s="51"/>
      <c r="F1127" s="51"/>
      <c r="G1127" s="67">
        <f t="shared" si="1353"/>
        <v>0</v>
      </c>
      <c r="H1127" s="49"/>
      <c r="I1127" s="67">
        <f t="shared" si="1354"/>
        <v>0</v>
      </c>
      <c r="J1127" s="66">
        <f>IF(ISBLANK($B1127),0,VLOOKUP($B1127,Listen!$A$2:$C$44,2,FALSE))</f>
        <v>0</v>
      </c>
      <c r="K1127" s="66">
        <f>IF(ISBLANK($B1127),0,VLOOKUP($B1127,Listen!$A$2:$C$44,3,FALSE))</f>
        <v>0</v>
      </c>
      <c r="L1127" s="54">
        <f t="shared" si="1355"/>
        <v>0</v>
      </c>
      <c r="M1127" s="54">
        <f t="shared" si="1373"/>
        <v>0</v>
      </c>
      <c r="N1127" s="54">
        <f t="shared" si="1374"/>
        <v>0</v>
      </c>
      <c r="O1127" s="54">
        <f t="shared" ref="O1127" si="1394">N1127</f>
        <v>0</v>
      </c>
      <c r="P1127" s="54">
        <f t="shared" si="1392"/>
        <v>0</v>
      </c>
      <c r="Q1127" s="54">
        <f t="shared" si="1357"/>
        <v>0</v>
      </c>
      <c r="R1127" s="54">
        <f t="shared" si="1358"/>
        <v>0</v>
      </c>
      <c r="S1127" s="65">
        <f t="shared" si="1390"/>
        <v>0</v>
      </c>
      <c r="T1127" s="65">
        <f>IF(C1127=A_Stammdaten!$B$9,$I1127-D_SAV!$U1127,HLOOKUP(A_Stammdaten!$B$9-1,$V$4:$AB$2004,ROW(C1127)-3,FALSE)-$U1127)</f>
        <v>0</v>
      </c>
      <c r="U1127" s="65">
        <f>HLOOKUP(A_Stammdaten!$B$9,$V$4:$AB$2004,ROW(C1127)-3,FALSE)</f>
        <v>0</v>
      </c>
      <c r="V1127" s="65">
        <f t="shared" si="1346"/>
        <v>0</v>
      </c>
      <c r="W1127" s="65">
        <f t="shared" si="1347"/>
        <v>0</v>
      </c>
      <c r="X1127" s="65">
        <f t="shared" si="1348"/>
        <v>0</v>
      </c>
      <c r="Y1127" s="65">
        <f t="shared" si="1349"/>
        <v>0</v>
      </c>
      <c r="Z1127" s="65">
        <f t="shared" si="1350"/>
        <v>0</v>
      </c>
      <c r="AA1127" s="65">
        <f t="shared" si="1351"/>
        <v>0</v>
      </c>
      <c r="AB1127" s="65">
        <f t="shared" si="1352"/>
        <v>0</v>
      </c>
    </row>
    <row r="1128" spans="1:28" x14ac:dyDescent="0.25">
      <c r="A1128" s="61"/>
      <c r="B1128" s="49"/>
      <c r="C1128" s="53"/>
      <c r="D1128" s="51"/>
      <c r="E1128" s="51"/>
      <c r="F1128" s="51"/>
      <c r="G1128" s="67">
        <f t="shared" si="1353"/>
        <v>0</v>
      </c>
      <c r="H1128" s="49"/>
      <c r="I1128" s="67">
        <f t="shared" si="1354"/>
        <v>0</v>
      </c>
      <c r="J1128" s="66">
        <f>IF(ISBLANK($B1128),0,VLOOKUP($B1128,Listen!$A$2:$C$44,2,FALSE))</f>
        <v>0</v>
      </c>
      <c r="K1128" s="66">
        <f>IF(ISBLANK($B1128),0,VLOOKUP($B1128,Listen!$A$2:$C$44,3,FALSE))</f>
        <v>0</v>
      </c>
      <c r="L1128" s="54">
        <f t="shared" si="1355"/>
        <v>0</v>
      </c>
      <c r="M1128" s="54">
        <f t="shared" si="1373"/>
        <v>0</v>
      </c>
      <c r="N1128" s="54">
        <f t="shared" si="1374"/>
        <v>0</v>
      </c>
      <c r="O1128" s="54">
        <f t="shared" ref="O1128" si="1395">N1128</f>
        <v>0</v>
      </c>
      <c r="P1128" s="54">
        <f t="shared" si="1392"/>
        <v>0</v>
      </c>
      <c r="Q1128" s="54">
        <f t="shared" si="1357"/>
        <v>0</v>
      </c>
      <c r="R1128" s="54">
        <f t="shared" si="1358"/>
        <v>0</v>
      </c>
      <c r="S1128" s="65">
        <f t="shared" si="1390"/>
        <v>0</v>
      </c>
      <c r="T1128" s="65">
        <f>IF(C1128=A_Stammdaten!$B$9,$I1128-D_SAV!$U1128,HLOOKUP(A_Stammdaten!$B$9-1,$V$4:$AB$2004,ROW(C1128)-3,FALSE)-$U1128)</f>
        <v>0</v>
      </c>
      <c r="U1128" s="65">
        <f>HLOOKUP(A_Stammdaten!$B$9,$V$4:$AB$2004,ROW(C1128)-3,FALSE)</f>
        <v>0</v>
      </c>
      <c r="V1128" s="65">
        <f t="shared" si="1346"/>
        <v>0</v>
      </c>
      <c r="W1128" s="65">
        <f t="shared" si="1347"/>
        <v>0</v>
      </c>
      <c r="X1128" s="65">
        <f t="shared" si="1348"/>
        <v>0</v>
      </c>
      <c r="Y1128" s="65">
        <f t="shared" si="1349"/>
        <v>0</v>
      </c>
      <c r="Z1128" s="65">
        <f t="shared" si="1350"/>
        <v>0</v>
      </c>
      <c r="AA1128" s="65">
        <f t="shared" si="1351"/>
        <v>0</v>
      </c>
      <c r="AB1128" s="65">
        <f t="shared" si="1352"/>
        <v>0</v>
      </c>
    </row>
    <row r="1129" spans="1:28" x14ac:dyDescent="0.25">
      <c r="A1129" s="61"/>
      <c r="B1129" s="49"/>
      <c r="C1129" s="53"/>
      <c r="D1129" s="51"/>
      <c r="E1129" s="51"/>
      <c r="F1129" s="51"/>
      <c r="G1129" s="67">
        <f t="shared" si="1353"/>
        <v>0</v>
      </c>
      <c r="H1129" s="49"/>
      <c r="I1129" s="67">
        <f t="shared" si="1354"/>
        <v>0</v>
      </c>
      <c r="J1129" s="66">
        <f>IF(ISBLANK($B1129),0,VLOOKUP($B1129,Listen!$A$2:$C$44,2,FALSE))</f>
        <v>0</v>
      </c>
      <c r="K1129" s="66">
        <f>IF(ISBLANK($B1129),0,VLOOKUP($B1129,Listen!$A$2:$C$44,3,FALSE))</f>
        <v>0</v>
      </c>
      <c r="L1129" s="54">
        <f t="shared" si="1355"/>
        <v>0</v>
      </c>
      <c r="M1129" s="54">
        <f t="shared" si="1373"/>
        <v>0</v>
      </c>
      <c r="N1129" s="54">
        <f t="shared" si="1374"/>
        <v>0</v>
      </c>
      <c r="O1129" s="54">
        <f t="shared" ref="O1129" si="1396">N1129</f>
        <v>0</v>
      </c>
      <c r="P1129" s="54">
        <f t="shared" si="1392"/>
        <v>0</v>
      </c>
      <c r="Q1129" s="54">
        <f t="shared" si="1357"/>
        <v>0</v>
      </c>
      <c r="R1129" s="54">
        <f t="shared" si="1358"/>
        <v>0</v>
      </c>
      <c r="S1129" s="65">
        <f t="shared" si="1390"/>
        <v>0</v>
      </c>
      <c r="T1129" s="65">
        <f>IF(C1129=A_Stammdaten!$B$9,$I1129-D_SAV!$U1129,HLOOKUP(A_Stammdaten!$B$9-1,$V$4:$AB$2004,ROW(C1129)-3,FALSE)-$U1129)</f>
        <v>0</v>
      </c>
      <c r="U1129" s="65">
        <f>HLOOKUP(A_Stammdaten!$B$9,$V$4:$AB$2004,ROW(C1129)-3,FALSE)</f>
        <v>0</v>
      </c>
      <c r="V1129" s="65">
        <f t="shared" si="1346"/>
        <v>0</v>
      </c>
      <c r="W1129" s="65">
        <f t="shared" si="1347"/>
        <v>0</v>
      </c>
      <c r="X1129" s="65">
        <f t="shared" si="1348"/>
        <v>0</v>
      </c>
      <c r="Y1129" s="65">
        <f t="shared" si="1349"/>
        <v>0</v>
      </c>
      <c r="Z1129" s="65">
        <f t="shared" si="1350"/>
        <v>0</v>
      </c>
      <c r="AA1129" s="65">
        <f t="shared" si="1351"/>
        <v>0</v>
      </c>
      <c r="AB1129" s="65">
        <f t="shared" si="1352"/>
        <v>0</v>
      </c>
    </row>
    <row r="1130" spans="1:28" x14ac:dyDescent="0.25">
      <c r="A1130" s="61"/>
      <c r="B1130" s="49"/>
      <c r="C1130" s="53"/>
      <c r="D1130" s="51"/>
      <c r="E1130" s="51"/>
      <c r="F1130" s="51"/>
      <c r="G1130" s="67">
        <f t="shared" si="1353"/>
        <v>0</v>
      </c>
      <c r="H1130" s="49"/>
      <c r="I1130" s="67">
        <f t="shared" si="1354"/>
        <v>0</v>
      </c>
      <c r="J1130" s="66">
        <f>IF(ISBLANK($B1130),0,VLOOKUP($B1130,Listen!$A$2:$C$44,2,FALSE))</f>
        <v>0</v>
      </c>
      <c r="K1130" s="66">
        <f>IF(ISBLANK($B1130),0,VLOOKUP($B1130,Listen!$A$2:$C$44,3,FALSE))</f>
        <v>0</v>
      </c>
      <c r="L1130" s="54">
        <f t="shared" si="1355"/>
        <v>0</v>
      </c>
      <c r="M1130" s="54">
        <f t="shared" si="1373"/>
        <v>0</v>
      </c>
      <c r="N1130" s="54">
        <f t="shared" si="1374"/>
        <v>0</v>
      </c>
      <c r="O1130" s="54">
        <f t="shared" ref="O1130" si="1397">N1130</f>
        <v>0</v>
      </c>
      <c r="P1130" s="54">
        <f t="shared" si="1392"/>
        <v>0</v>
      </c>
      <c r="Q1130" s="54">
        <f t="shared" si="1357"/>
        <v>0</v>
      </c>
      <c r="R1130" s="54">
        <f t="shared" si="1358"/>
        <v>0</v>
      </c>
      <c r="S1130" s="65">
        <f t="shared" si="1390"/>
        <v>0</v>
      </c>
      <c r="T1130" s="65">
        <f>IF(C1130=A_Stammdaten!$B$9,$I1130-D_SAV!$U1130,HLOOKUP(A_Stammdaten!$B$9-1,$V$4:$AB$2004,ROW(C1130)-3,FALSE)-$U1130)</f>
        <v>0</v>
      </c>
      <c r="U1130" s="65">
        <f>HLOOKUP(A_Stammdaten!$B$9,$V$4:$AB$2004,ROW(C1130)-3,FALSE)</f>
        <v>0</v>
      </c>
      <c r="V1130" s="65">
        <f t="shared" si="1346"/>
        <v>0</v>
      </c>
      <c r="W1130" s="65">
        <f t="shared" si="1347"/>
        <v>0</v>
      </c>
      <c r="X1130" s="65">
        <f t="shared" si="1348"/>
        <v>0</v>
      </c>
      <c r="Y1130" s="65">
        <f t="shared" si="1349"/>
        <v>0</v>
      </c>
      <c r="Z1130" s="65">
        <f t="shared" si="1350"/>
        <v>0</v>
      </c>
      <c r="AA1130" s="65">
        <f t="shared" si="1351"/>
        <v>0</v>
      </c>
      <c r="AB1130" s="65">
        <f t="shared" si="1352"/>
        <v>0</v>
      </c>
    </row>
    <row r="1131" spans="1:28" x14ac:dyDescent="0.25">
      <c r="A1131" s="61"/>
      <c r="B1131" s="49"/>
      <c r="C1131" s="53"/>
      <c r="D1131" s="51"/>
      <c r="E1131" s="51"/>
      <c r="F1131" s="51"/>
      <c r="G1131" s="67">
        <f t="shared" si="1353"/>
        <v>0</v>
      </c>
      <c r="H1131" s="49"/>
      <c r="I1131" s="67">
        <f t="shared" si="1354"/>
        <v>0</v>
      </c>
      <c r="J1131" s="66">
        <f>IF(ISBLANK($B1131),0,VLOOKUP($B1131,Listen!$A$2:$C$44,2,FALSE))</f>
        <v>0</v>
      </c>
      <c r="K1131" s="66">
        <f>IF(ISBLANK($B1131),0,VLOOKUP($B1131,Listen!$A$2:$C$44,3,FALSE))</f>
        <v>0</v>
      </c>
      <c r="L1131" s="54">
        <f t="shared" si="1355"/>
        <v>0</v>
      </c>
      <c r="M1131" s="54">
        <f t="shared" si="1373"/>
        <v>0</v>
      </c>
      <c r="N1131" s="54">
        <f t="shared" si="1374"/>
        <v>0</v>
      </c>
      <c r="O1131" s="54">
        <f t="shared" ref="O1131" si="1398">N1131</f>
        <v>0</v>
      </c>
      <c r="P1131" s="54">
        <f t="shared" si="1392"/>
        <v>0</v>
      </c>
      <c r="Q1131" s="54">
        <f t="shared" si="1357"/>
        <v>0</v>
      </c>
      <c r="R1131" s="54">
        <f t="shared" si="1358"/>
        <v>0</v>
      </c>
      <c r="S1131" s="65">
        <f t="shared" si="1390"/>
        <v>0</v>
      </c>
      <c r="T1131" s="65">
        <f>IF(C1131=A_Stammdaten!$B$9,$I1131-D_SAV!$U1131,HLOOKUP(A_Stammdaten!$B$9-1,$V$4:$AB$2004,ROW(C1131)-3,FALSE)-$U1131)</f>
        <v>0</v>
      </c>
      <c r="U1131" s="65">
        <f>HLOOKUP(A_Stammdaten!$B$9,$V$4:$AB$2004,ROW(C1131)-3,FALSE)</f>
        <v>0</v>
      </c>
      <c r="V1131" s="65">
        <f t="shared" si="1346"/>
        <v>0</v>
      </c>
      <c r="W1131" s="65">
        <f t="shared" si="1347"/>
        <v>0</v>
      </c>
      <c r="X1131" s="65">
        <f t="shared" si="1348"/>
        <v>0</v>
      </c>
      <c r="Y1131" s="65">
        <f t="shared" si="1349"/>
        <v>0</v>
      </c>
      <c r="Z1131" s="65">
        <f t="shared" si="1350"/>
        <v>0</v>
      </c>
      <c r="AA1131" s="65">
        <f t="shared" si="1351"/>
        <v>0</v>
      </c>
      <c r="AB1131" s="65">
        <f t="shared" si="1352"/>
        <v>0</v>
      </c>
    </row>
    <row r="1132" spans="1:28" x14ac:dyDescent="0.25">
      <c r="A1132" s="61"/>
      <c r="B1132" s="49"/>
      <c r="C1132" s="53"/>
      <c r="D1132" s="51"/>
      <c r="E1132" s="51"/>
      <c r="F1132" s="51"/>
      <c r="G1132" s="67">
        <f t="shared" si="1353"/>
        <v>0</v>
      </c>
      <c r="H1132" s="49"/>
      <c r="I1132" s="67">
        <f t="shared" si="1354"/>
        <v>0</v>
      </c>
      <c r="J1132" s="66">
        <f>IF(ISBLANK($B1132),0,VLOOKUP($B1132,Listen!$A$2:$C$44,2,FALSE))</f>
        <v>0</v>
      </c>
      <c r="K1132" s="66">
        <f>IF(ISBLANK($B1132),0,VLOOKUP($B1132,Listen!$A$2:$C$44,3,FALSE))</f>
        <v>0</v>
      </c>
      <c r="L1132" s="54">
        <f t="shared" si="1355"/>
        <v>0</v>
      </c>
      <c r="M1132" s="54">
        <f t="shared" si="1373"/>
        <v>0</v>
      </c>
      <c r="N1132" s="54">
        <f t="shared" si="1374"/>
        <v>0</v>
      </c>
      <c r="O1132" s="54">
        <f t="shared" ref="O1132" si="1399">N1132</f>
        <v>0</v>
      </c>
      <c r="P1132" s="54">
        <f t="shared" si="1392"/>
        <v>0</v>
      </c>
      <c r="Q1132" s="54">
        <f t="shared" si="1357"/>
        <v>0</v>
      </c>
      <c r="R1132" s="54">
        <f t="shared" si="1358"/>
        <v>0</v>
      </c>
      <c r="S1132" s="65">
        <f t="shared" si="1390"/>
        <v>0</v>
      </c>
      <c r="T1132" s="65">
        <f>IF(C1132=A_Stammdaten!$B$9,$I1132-D_SAV!$U1132,HLOOKUP(A_Stammdaten!$B$9-1,$V$4:$AB$2004,ROW(C1132)-3,FALSE)-$U1132)</f>
        <v>0</v>
      </c>
      <c r="U1132" s="65">
        <f>HLOOKUP(A_Stammdaten!$B$9,$V$4:$AB$2004,ROW(C1132)-3,FALSE)</f>
        <v>0</v>
      </c>
      <c r="V1132" s="65">
        <f t="shared" si="1346"/>
        <v>0</v>
      </c>
      <c r="W1132" s="65">
        <f t="shared" si="1347"/>
        <v>0</v>
      </c>
      <c r="X1132" s="65">
        <f t="shared" si="1348"/>
        <v>0</v>
      </c>
      <c r="Y1132" s="65">
        <f t="shared" si="1349"/>
        <v>0</v>
      </c>
      <c r="Z1132" s="65">
        <f t="shared" si="1350"/>
        <v>0</v>
      </c>
      <c r="AA1132" s="65">
        <f t="shared" si="1351"/>
        <v>0</v>
      </c>
      <c r="AB1132" s="65">
        <f t="shared" si="1352"/>
        <v>0</v>
      </c>
    </row>
    <row r="1133" spans="1:28" x14ac:dyDescent="0.25">
      <c r="A1133" s="61"/>
      <c r="B1133" s="49"/>
      <c r="C1133" s="53"/>
      <c r="D1133" s="51"/>
      <c r="E1133" s="51"/>
      <c r="F1133" s="51"/>
      <c r="G1133" s="67">
        <f t="shared" si="1353"/>
        <v>0</v>
      </c>
      <c r="H1133" s="49"/>
      <c r="I1133" s="67">
        <f t="shared" si="1354"/>
        <v>0</v>
      </c>
      <c r="J1133" s="66">
        <f>IF(ISBLANK($B1133),0,VLOOKUP($B1133,Listen!$A$2:$C$44,2,FALSE))</f>
        <v>0</v>
      </c>
      <c r="K1133" s="66">
        <f>IF(ISBLANK($B1133),0,VLOOKUP($B1133,Listen!$A$2:$C$44,3,FALSE))</f>
        <v>0</v>
      </c>
      <c r="L1133" s="54">
        <f t="shared" si="1355"/>
        <v>0</v>
      </c>
      <c r="M1133" s="54">
        <f t="shared" si="1373"/>
        <v>0</v>
      </c>
      <c r="N1133" s="54">
        <f t="shared" si="1374"/>
        <v>0</v>
      </c>
      <c r="O1133" s="54">
        <f t="shared" ref="O1133" si="1400">N1133</f>
        <v>0</v>
      </c>
      <c r="P1133" s="54">
        <f t="shared" si="1392"/>
        <v>0</v>
      </c>
      <c r="Q1133" s="54">
        <f t="shared" si="1357"/>
        <v>0</v>
      </c>
      <c r="R1133" s="54">
        <f t="shared" si="1358"/>
        <v>0</v>
      </c>
      <c r="S1133" s="65">
        <f t="shared" si="1390"/>
        <v>0</v>
      </c>
      <c r="T1133" s="65">
        <f>IF(C1133=A_Stammdaten!$B$9,$I1133-D_SAV!$U1133,HLOOKUP(A_Stammdaten!$B$9-1,$V$4:$AB$2004,ROW(C1133)-3,FALSE)-$U1133)</f>
        <v>0</v>
      </c>
      <c r="U1133" s="65">
        <f>HLOOKUP(A_Stammdaten!$B$9,$V$4:$AB$2004,ROW(C1133)-3,FALSE)</f>
        <v>0</v>
      </c>
      <c r="V1133" s="65">
        <f t="shared" si="1346"/>
        <v>0</v>
      </c>
      <c r="W1133" s="65">
        <f t="shared" si="1347"/>
        <v>0</v>
      </c>
      <c r="X1133" s="65">
        <f t="shared" si="1348"/>
        <v>0</v>
      </c>
      <c r="Y1133" s="65">
        <f t="shared" si="1349"/>
        <v>0</v>
      </c>
      <c r="Z1133" s="65">
        <f t="shared" si="1350"/>
        <v>0</v>
      </c>
      <c r="AA1133" s="65">
        <f t="shared" si="1351"/>
        <v>0</v>
      </c>
      <c r="AB1133" s="65">
        <f t="shared" si="1352"/>
        <v>0</v>
      </c>
    </row>
    <row r="1134" spans="1:28" x14ac:dyDescent="0.25">
      <c r="A1134" s="61"/>
      <c r="B1134" s="49"/>
      <c r="C1134" s="53"/>
      <c r="D1134" s="51"/>
      <c r="E1134" s="51"/>
      <c r="F1134" s="51"/>
      <c r="G1134" s="67">
        <f t="shared" si="1353"/>
        <v>0</v>
      </c>
      <c r="H1134" s="49"/>
      <c r="I1134" s="67">
        <f t="shared" si="1354"/>
        <v>0</v>
      </c>
      <c r="J1134" s="66">
        <f>IF(ISBLANK($B1134),0,VLOOKUP($B1134,Listen!$A$2:$C$44,2,FALSE))</f>
        <v>0</v>
      </c>
      <c r="K1134" s="66">
        <f>IF(ISBLANK($B1134),0,VLOOKUP($B1134,Listen!$A$2:$C$44,3,FALSE))</f>
        <v>0</v>
      </c>
      <c r="L1134" s="54">
        <f t="shared" si="1355"/>
        <v>0</v>
      </c>
      <c r="M1134" s="54">
        <f t="shared" si="1373"/>
        <v>0</v>
      </c>
      <c r="N1134" s="54">
        <f t="shared" si="1374"/>
        <v>0</v>
      </c>
      <c r="O1134" s="54">
        <f t="shared" ref="O1134" si="1401">N1134</f>
        <v>0</v>
      </c>
      <c r="P1134" s="54">
        <f t="shared" si="1392"/>
        <v>0</v>
      </c>
      <c r="Q1134" s="54">
        <f t="shared" si="1357"/>
        <v>0</v>
      </c>
      <c r="R1134" s="54">
        <f t="shared" si="1358"/>
        <v>0</v>
      </c>
      <c r="S1134" s="65">
        <f t="shared" si="1390"/>
        <v>0</v>
      </c>
      <c r="T1134" s="65">
        <f>IF(C1134=A_Stammdaten!$B$9,$I1134-D_SAV!$U1134,HLOOKUP(A_Stammdaten!$B$9-1,$V$4:$AB$2004,ROW(C1134)-3,FALSE)-$U1134)</f>
        <v>0</v>
      </c>
      <c r="U1134" s="65">
        <f>HLOOKUP(A_Stammdaten!$B$9,$V$4:$AB$2004,ROW(C1134)-3,FALSE)</f>
        <v>0</v>
      </c>
      <c r="V1134" s="65">
        <f t="shared" si="1346"/>
        <v>0</v>
      </c>
      <c r="W1134" s="65">
        <f t="shared" si="1347"/>
        <v>0</v>
      </c>
      <c r="X1134" s="65">
        <f t="shared" si="1348"/>
        <v>0</v>
      </c>
      <c r="Y1134" s="65">
        <f t="shared" si="1349"/>
        <v>0</v>
      </c>
      <c r="Z1134" s="65">
        <f t="shared" si="1350"/>
        <v>0</v>
      </c>
      <c r="AA1134" s="65">
        <f t="shared" si="1351"/>
        <v>0</v>
      </c>
      <c r="AB1134" s="65">
        <f t="shared" si="1352"/>
        <v>0</v>
      </c>
    </row>
    <row r="1135" spans="1:28" x14ac:dyDescent="0.25">
      <c r="A1135" s="61"/>
      <c r="B1135" s="49"/>
      <c r="C1135" s="53"/>
      <c r="D1135" s="51"/>
      <c r="E1135" s="51"/>
      <c r="F1135" s="51"/>
      <c r="G1135" s="67">
        <f t="shared" si="1353"/>
        <v>0</v>
      </c>
      <c r="H1135" s="49"/>
      <c r="I1135" s="67">
        <f t="shared" si="1354"/>
        <v>0</v>
      </c>
      <c r="J1135" s="66">
        <f>IF(ISBLANK($B1135),0,VLOOKUP($B1135,Listen!$A$2:$C$44,2,FALSE))</f>
        <v>0</v>
      </c>
      <c r="K1135" s="66">
        <f>IF(ISBLANK($B1135),0,VLOOKUP($B1135,Listen!$A$2:$C$44,3,FALSE))</f>
        <v>0</v>
      </c>
      <c r="L1135" s="54">
        <f t="shared" si="1355"/>
        <v>0</v>
      </c>
      <c r="M1135" s="54">
        <f t="shared" si="1373"/>
        <v>0</v>
      </c>
      <c r="N1135" s="54">
        <f t="shared" si="1374"/>
        <v>0</v>
      </c>
      <c r="O1135" s="54">
        <f t="shared" ref="O1135" si="1402">N1135</f>
        <v>0</v>
      </c>
      <c r="P1135" s="54">
        <f t="shared" si="1392"/>
        <v>0</v>
      </c>
      <c r="Q1135" s="54">
        <f t="shared" si="1357"/>
        <v>0</v>
      </c>
      <c r="R1135" s="54">
        <f t="shared" si="1358"/>
        <v>0</v>
      </c>
      <c r="S1135" s="65">
        <f t="shared" si="1390"/>
        <v>0</v>
      </c>
      <c r="T1135" s="65">
        <f>IF(C1135=A_Stammdaten!$B$9,$I1135-D_SAV!$U1135,HLOOKUP(A_Stammdaten!$B$9-1,$V$4:$AB$2004,ROW(C1135)-3,FALSE)-$U1135)</f>
        <v>0</v>
      </c>
      <c r="U1135" s="65">
        <f>HLOOKUP(A_Stammdaten!$B$9,$V$4:$AB$2004,ROW(C1135)-3,FALSE)</f>
        <v>0</v>
      </c>
      <c r="V1135" s="65">
        <f t="shared" si="1346"/>
        <v>0</v>
      </c>
      <c r="W1135" s="65">
        <f t="shared" si="1347"/>
        <v>0</v>
      </c>
      <c r="X1135" s="65">
        <f t="shared" si="1348"/>
        <v>0</v>
      </c>
      <c r="Y1135" s="65">
        <f t="shared" si="1349"/>
        <v>0</v>
      </c>
      <c r="Z1135" s="65">
        <f t="shared" si="1350"/>
        <v>0</v>
      </c>
      <c r="AA1135" s="65">
        <f t="shared" si="1351"/>
        <v>0</v>
      </c>
      <c r="AB1135" s="65">
        <f t="shared" si="1352"/>
        <v>0</v>
      </c>
    </row>
    <row r="1136" spans="1:28" x14ac:dyDescent="0.25">
      <c r="A1136" s="61"/>
      <c r="B1136" s="49"/>
      <c r="C1136" s="53"/>
      <c r="D1136" s="51"/>
      <c r="E1136" s="51"/>
      <c r="F1136" s="51"/>
      <c r="G1136" s="67">
        <f t="shared" si="1353"/>
        <v>0</v>
      </c>
      <c r="H1136" s="49"/>
      <c r="I1136" s="67">
        <f t="shared" si="1354"/>
        <v>0</v>
      </c>
      <c r="J1136" s="66">
        <f>IF(ISBLANK($B1136),0,VLOOKUP($B1136,Listen!$A$2:$C$44,2,FALSE))</f>
        <v>0</v>
      </c>
      <c r="K1136" s="66">
        <f>IF(ISBLANK($B1136),0,VLOOKUP($B1136,Listen!$A$2:$C$44,3,FALSE))</f>
        <v>0</v>
      </c>
      <c r="L1136" s="54">
        <f t="shared" si="1355"/>
        <v>0</v>
      </c>
      <c r="M1136" s="54">
        <f t="shared" si="1373"/>
        <v>0</v>
      </c>
      <c r="N1136" s="54">
        <f t="shared" si="1374"/>
        <v>0</v>
      </c>
      <c r="O1136" s="54">
        <f t="shared" ref="O1136" si="1403">N1136</f>
        <v>0</v>
      </c>
      <c r="P1136" s="54">
        <f t="shared" si="1392"/>
        <v>0</v>
      </c>
      <c r="Q1136" s="54">
        <f t="shared" si="1357"/>
        <v>0</v>
      </c>
      <c r="R1136" s="54">
        <f t="shared" si="1358"/>
        <v>0</v>
      </c>
      <c r="S1136" s="65">
        <f t="shared" si="1390"/>
        <v>0</v>
      </c>
      <c r="T1136" s="65">
        <f>IF(C1136=A_Stammdaten!$B$9,$I1136-D_SAV!$U1136,HLOOKUP(A_Stammdaten!$B$9-1,$V$4:$AB$2004,ROW(C1136)-3,FALSE)-$U1136)</f>
        <v>0</v>
      </c>
      <c r="U1136" s="65">
        <f>HLOOKUP(A_Stammdaten!$B$9,$V$4:$AB$2004,ROW(C1136)-3,FALSE)</f>
        <v>0</v>
      </c>
      <c r="V1136" s="65">
        <f t="shared" si="1346"/>
        <v>0</v>
      </c>
      <c r="W1136" s="65">
        <f t="shared" si="1347"/>
        <v>0</v>
      </c>
      <c r="X1136" s="65">
        <f t="shared" si="1348"/>
        <v>0</v>
      </c>
      <c r="Y1136" s="65">
        <f t="shared" si="1349"/>
        <v>0</v>
      </c>
      <c r="Z1136" s="65">
        <f t="shared" si="1350"/>
        <v>0</v>
      </c>
      <c r="AA1136" s="65">
        <f t="shared" si="1351"/>
        <v>0</v>
      </c>
      <c r="AB1136" s="65">
        <f t="shared" si="1352"/>
        <v>0</v>
      </c>
    </row>
    <row r="1137" spans="1:28" x14ac:dyDescent="0.25">
      <c r="A1137" s="61"/>
      <c r="B1137" s="49"/>
      <c r="C1137" s="53"/>
      <c r="D1137" s="51"/>
      <c r="E1137" s="51"/>
      <c r="F1137" s="51"/>
      <c r="G1137" s="67">
        <f t="shared" si="1353"/>
        <v>0</v>
      </c>
      <c r="H1137" s="49"/>
      <c r="I1137" s="67">
        <f t="shared" si="1354"/>
        <v>0</v>
      </c>
      <c r="J1137" s="66">
        <f>IF(ISBLANK($B1137),0,VLOOKUP($B1137,Listen!$A$2:$C$44,2,FALSE))</f>
        <v>0</v>
      </c>
      <c r="K1137" s="66">
        <f>IF(ISBLANK($B1137),0,VLOOKUP($B1137,Listen!$A$2:$C$44,3,FALSE))</f>
        <v>0</v>
      </c>
      <c r="L1137" s="54">
        <f t="shared" si="1355"/>
        <v>0</v>
      </c>
      <c r="M1137" s="54">
        <f t="shared" si="1373"/>
        <v>0</v>
      </c>
      <c r="N1137" s="54">
        <f t="shared" si="1374"/>
        <v>0</v>
      </c>
      <c r="O1137" s="54">
        <f t="shared" ref="O1137" si="1404">N1137</f>
        <v>0</v>
      </c>
      <c r="P1137" s="54">
        <f t="shared" si="1392"/>
        <v>0</v>
      </c>
      <c r="Q1137" s="54">
        <f t="shared" si="1357"/>
        <v>0</v>
      </c>
      <c r="R1137" s="54">
        <f t="shared" si="1358"/>
        <v>0</v>
      </c>
      <c r="S1137" s="65">
        <f t="shared" si="1390"/>
        <v>0</v>
      </c>
      <c r="T1137" s="65">
        <f>IF(C1137=A_Stammdaten!$B$9,$I1137-D_SAV!$U1137,HLOOKUP(A_Stammdaten!$B$9-1,$V$4:$AB$2004,ROW(C1137)-3,FALSE)-$U1137)</f>
        <v>0</v>
      </c>
      <c r="U1137" s="65">
        <f>HLOOKUP(A_Stammdaten!$B$9,$V$4:$AB$2004,ROW(C1137)-3,FALSE)</f>
        <v>0</v>
      </c>
      <c r="V1137" s="65">
        <f t="shared" si="1346"/>
        <v>0</v>
      </c>
      <c r="W1137" s="65">
        <f t="shared" si="1347"/>
        <v>0</v>
      </c>
      <c r="X1137" s="65">
        <f t="shared" si="1348"/>
        <v>0</v>
      </c>
      <c r="Y1137" s="65">
        <f t="shared" si="1349"/>
        <v>0</v>
      </c>
      <c r="Z1137" s="65">
        <f t="shared" si="1350"/>
        <v>0</v>
      </c>
      <c r="AA1137" s="65">
        <f t="shared" si="1351"/>
        <v>0</v>
      </c>
      <c r="AB1137" s="65">
        <f t="shared" si="1352"/>
        <v>0</v>
      </c>
    </row>
    <row r="1138" spans="1:28" x14ac:dyDescent="0.25">
      <c r="A1138" s="61"/>
      <c r="B1138" s="49"/>
      <c r="C1138" s="53"/>
      <c r="D1138" s="51"/>
      <c r="E1138" s="51"/>
      <c r="F1138" s="51"/>
      <c r="G1138" s="67">
        <f t="shared" si="1353"/>
        <v>0</v>
      </c>
      <c r="H1138" s="49"/>
      <c r="I1138" s="67">
        <f t="shared" si="1354"/>
        <v>0</v>
      </c>
      <c r="J1138" s="66">
        <f>IF(ISBLANK($B1138),0,VLOOKUP($B1138,Listen!$A$2:$C$44,2,FALSE))</f>
        <v>0</v>
      </c>
      <c r="K1138" s="66">
        <f>IF(ISBLANK($B1138),0,VLOOKUP($B1138,Listen!$A$2:$C$44,3,FALSE))</f>
        <v>0</v>
      </c>
      <c r="L1138" s="54">
        <f t="shared" si="1355"/>
        <v>0</v>
      </c>
      <c r="M1138" s="54">
        <f t="shared" si="1373"/>
        <v>0</v>
      </c>
      <c r="N1138" s="54">
        <f t="shared" si="1374"/>
        <v>0</v>
      </c>
      <c r="O1138" s="54">
        <f t="shared" ref="O1138" si="1405">N1138</f>
        <v>0</v>
      </c>
      <c r="P1138" s="54">
        <f t="shared" si="1392"/>
        <v>0</v>
      </c>
      <c r="Q1138" s="54">
        <f t="shared" si="1357"/>
        <v>0</v>
      </c>
      <c r="R1138" s="54">
        <f t="shared" si="1358"/>
        <v>0</v>
      </c>
      <c r="S1138" s="65">
        <f t="shared" si="1390"/>
        <v>0</v>
      </c>
      <c r="T1138" s="65">
        <f>IF(C1138=A_Stammdaten!$B$9,$I1138-D_SAV!$U1138,HLOOKUP(A_Stammdaten!$B$9-1,$V$4:$AB$2004,ROW(C1138)-3,FALSE)-$U1138)</f>
        <v>0</v>
      </c>
      <c r="U1138" s="65">
        <f>HLOOKUP(A_Stammdaten!$B$9,$V$4:$AB$2004,ROW(C1138)-3,FALSE)</f>
        <v>0</v>
      </c>
      <c r="V1138" s="65">
        <f t="shared" si="1346"/>
        <v>0</v>
      </c>
      <c r="W1138" s="65">
        <f t="shared" si="1347"/>
        <v>0</v>
      </c>
      <c r="X1138" s="65">
        <f t="shared" si="1348"/>
        <v>0</v>
      </c>
      <c r="Y1138" s="65">
        <f t="shared" si="1349"/>
        <v>0</v>
      </c>
      <c r="Z1138" s="65">
        <f t="shared" si="1350"/>
        <v>0</v>
      </c>
      <c r="AA1138" s="65">
        <f t="shared" si="1351"/>
        <v>0</v>
      </c>
      <c r="AB1138" s="65">
        <f t="shared" si="1352"/>
        <v>0</v>
      </c>
    </row>
    <row r="1139" spans="1:28" x14ac:dyDescent="0.25">
      <c r="A1139" s="61"/>
      <c r="B1139" s="49"/>
      <c r="C1139" s="53"/>
      <c r="D1139" s="51"/>
      <c r="E1139" s="51"/>
      <c r="F1139" s="51"/>
      <c r="G1139" s="67">
        <f t="shared" si="1353"/>
        <v>0</v>
      </c>
      <c r="H1139" s="49"/>
      <c r="I1139" s="67">
        <f t="shared" si="1354"/>
        <v>0</v>
      </c>
      <c r="J1139" s="66">
        <f>IF(ISBLANK($B1139),0,VLOOKUP($B1139,Listen!$A$2:$C$44,2,FALSE))</f>
        <v>0</v>
      </c>
      <c r="K1139" s="66">
        <f>IF(ISBLANK($B1139),0,VLOOKUP($B1139,Listen!$A$2:$C$44,3,FALSE))</f>
        <v>0</v>
      </c>
      <c r="L1139" s="54">
        <f t="shared" si="1355"/>
        <v>0</v>
      </c>
      <c r="M1139" s="54">
        <f t="shared" si="1373"/>
        <v>0</v>
      </c>
      <c r="N1139" s="54">
        <f t="shared" si="1374"/>
        <v>0</v>
      </c>
      <c r="O1139" s="54">
        <f t="shared" ref="O1139" si="1406">N1139</f>
        <v>0</v>
      </c>
      <c r="P1139" s="54">
        <f t="shared" si="1392"/>
        <v>0</v>
      </c>
      <c r="Q1139" s="54">
        <f t="shared" si="1357"/>
        <v>0</v>
      </c>
      <c r="R1139" s="54">
        <f t="shared" si="1358"/>
        <v>0</v>
      </c>
      <c r="S1139" s="65">
        <f t="shared" si="1390"/>
        <v>0</v>
      </c>
      <c r="T1139" s="65">
        <f>IF(C1139=A_Stammdaten!$B$9,$I1139-D_SAV!$U1139,HLOOKUP(A_Stammdaten!$B$9-1,$V$4:$AB$2004,ROW(C1139)-3,FALSE)-$U1139)</f>
        <v>0</v>
      </c>
      <c r="U1139" s="65">
        <f>HLOOKUP(A_Stammdaten!$B$9,$V$4:$AB$2004,ROW(C1139)-3,FALSE)</f>
        <v>0</v>
      </c>
      <c r="V1139" s="65">
        <f t="shared" si="1346"/>
        <v>0</v>
      </c>
      <c r="W1139" s="65">
        <f t="shared" si="1347"/>
        <v>0</v>
      </c>
      <c r="X1139" s="65">
        <f t="shared" si="1348"/>
        <v>0</v>
      </c>
      <c r="Y1139" s="65">
        <f t="shared" si="1349"/>
        <v>0</v>
      </c>
      <c r="Z1139" s="65">
        <f t="shared" si="1350"/>
        <v>0</v>
      </c>
      <c r="AA1139" s="65">
        <f t="shared" si="1351"/>
        <v>0</v>
      </c>
      <c r="AB1139" s="65">
        <f t="shared" si="1352"/>
        <v>0</v>
      </c>
    </row>
    <row r="1140" spans="1:28" x14ac:dyDescent="0.25">
      <c r="A1140" s="61"/>
      <c r="B1140" s="49"/>
      <c r="C1140" s="53"/>
      <c r="D1140" s="51"/>
      <c r="E1140" s="51"/>
      <c r="F1140" s="51"/>
      <c r="G1140" s="67">
        <f t="shared" si="1353"/>
        <v>0</v>
      </c>
      <c r="H1140" s="49"/>
      <c r="I1140" s="67">
        <f t="shared" si="1354"/>
        <v>0</v>
      </c>
      <c r="J1140" s="66">
        <f>IF(ISBLANK($B1140),0,VLOOKUP($B1140,Listen!$A$2:$C$44,2,FALSE))</f>
        <v>0</v>
      </c>
      <c r="K1140" s="66">
        <f>IF(ISBLANK($B1140),0,VLOOKUP($B1140,Listen!$A$2:$C$44,3,FALSE))</f>
        <v>0</v>
      </c>
      <c r="L1140" s="54">
        <f t="shared" si="1355"/>
        <v>0</v>
      </c>
      <c r="M1140" s="54">
        <f t="shared" si="1373"/>
        <v>0</v>
      </c>
      <c r="N1140" s="54">
        <f t="shared" si="1374"/>
        <v>0</v>
      </c>
      <c r="O1140" s="54">
        <f t="shared" ref="O1140" si="1407">N1140</f>
        <v>0</v>
      </c>
      <c r="P1140" s="54">
        <f t="shared" si="1392"/>
        <v>0</v>
      </c>
      <c r="Q1140" s="54">
        <f t="shared" si="1357"/>
        <v>0</v>
      </c>
      <c r="R1140" s="54">
        <f t="shared" si="1358"/>
        <v>0</v>
      </c>
      <c r="S1140" s="65">
        <f t="shared" si="1390"/>
        <v>0</v>
      </c>
      <c r="T1140" s="65">
        <f>IF(C1140=A_Stammdaten!$B$9,$I1140-D_SAV!$U1140,HLOOKUP(A_Stammdaten!$B$9-1,$V$4:$AB$2004,ROW(C1140)-3,FALSE)-$U1140)</f>
        <v>0</v>
      </c>
      <c r="U1140" s="65">
        <f>HLOOKUP(A_Stammdaten!$B$9,$V$4:$AB$2004,ROW(C1140)-3,FALSE)</f>
        <v>0</v>
      </c>
      <c r="V1140" s="65">
        <f t="shared" si="1346"/>
        <v>0</v>
      </c>
      <c r="W1140" s="65">
        <f t="shared" si="1347"/>
        <v>0</v>
      </c>
      <c r="X1140" s="65">
        <f t="shared" si="1348"/>
        <v>0</v>
      </c>
      <c r="Y1140" s="65">
        <f t="shared" si="1349"/>
        <v>0</v>
      </c>
      <c r="Z1140" s="65">
        <f t="shared" si="1350"/>
        <v>0</v>
      </c>
      <c r="AA1140" s="65">
        <f t="shared" si="1351"/>
        <v>0</v>
      </c>
      <c r="AB1140" s="65">
        <f t="shared" si="1352"/>
        <v>0</v>
      </c>
    </row>
    <row r="1141" spans="1:28" x14ac:dyDescent="0.25">
      <c r="A1141" s="61"/>
      <c r="B1141" s="49"/>
      <c r="C1141" s="53"/>
      <c r="D1141" s="51"/>
      <c r="E1141" s="51"/>
      <c r="F1141" s="51"/>
      <c r="G1141" s="67">
        <f t="shared" si="1353"/>
        <v>0</v>
      </c>
      <c r="H1141" s="49"/>
      <c r="I1141" s="67">
        <f t="shared" si="1354"/>
        <v>0</v>
      </c>
      <c r="J1141" s="66">
        <f>IF(ISBLANK($B1141),0,VLOOKUP($B1141,Listen!$A$2:$C$44,2,FALSE))</f>
        <v>0</v>
      </c>
      <c r="K1141" s="66">
        <f>IF(ISBLANK($B1141),0,VLOOKUP($B1141,Listen!$A$2:$C$44,3,FALSE))</f>
        <v>0</v>
      </c>
      <c r="L1141" s="54">
        <f t="shared" si="1355"/>
        <v>0</v>
      </c>
      <c r="M1141" s="54">
        <f t="shared" si="1373"/>
        <v>0</v>
      </c>
      <c r="N1141" s="54">
        <f t="shared" si="1374"/>
        <v>0</v>
      </c>
      <c r="O1141" s="54">
        <f t="shared" ref="O1141:P1156" si="1408">N1141</f>
        <v>0</v>
      </c>
      <c r="P1141" s="54">
        <f t="shared" si="1408"/>
        <v>0</v>
      </c>
      <c r="Q1141" s="54">
        <f t="shared" si="1357"/>
        <v>0</v>
      </c>
      <c r="R1141" s="54">
        <f t="shared" si="1358"/>
        <v>0</v>
      </c>
      <c r="S1141" s="65">
        <f t="shared" si="1390"/>
        <v>0</v>
      </c>
      <c r="T1141" s="65">
        <f>IF(C1141=A_Stammdaten!$B$9,$I1141-D_SAV!$U1141,HLOOKUP(A_Stammdaten!$B$9-1,$V$4:$AB$2004,ROW(C1141)-3,FALSE)-$U1141)</f>
        <v>0</v>
      </c>
      <c r="U1141" s="65">
        <f>HLOOKUP(A_Stammdaten!$B$9,$V$4:$AB$2004,ROW(C1141)-3,FALSE)</f>
        <v>0</v>
      </c>
      <c r="V1141" s="65">
        <f t="shared" si="1346"/>
        <v>0</v>
      </c>
      <c r="W1141" s="65">
        <f t="shared" si="1347"/>
        <v>0</v>
      </c>
      <c r="X1141" s="65">
        <f t="shared" si="1348"/>
        <v>0</v>
      </c>
      <c r="Y1141" s="65">
        <f t="shared" si="1349"/>
        <v>0</v>
      </c>
      <c r="Z1141" s="65">
        <f t="shared" si="1350"/>
        <v>0</v>
      </c>
      <c r="AA1141" s="65">
        <f t="shared" si="1351"/>
        <v>0</v>
      </c>
      <c r="AB1141" s="65">
        <f t="shared" si="1352"/>
        <v>0</v>
      </c>
    </row>
    <row r="1142" spans="1:28" x14ac:dyDescent="0.25">
      <c r="A1142" s="61"/>
      <c r="B1142" s="49"/>
      <c r="C1142" s="53"/>
      <c r="D1142" s="51"/>
      <c r="E1142" s="51"/>
      <c r="F1142" s="51"/>
      <c r="G1142" s="67">
        <f t="shared" si="1353"/>
        <v>0</v>
      </c>
      <c r="H1142" s="49"/>
      <c r="I1142" s="67">
        <f t="shared" si="1354"/>
        <v>0</v>
      </c>
      <c r="J1142" s="66">
        <f>IF(ISBLANK($B1142),0,VLOOKUP($B1142,Listen!$A$2:$C$44,2,FALSE))</f>
        <v>0</v>
      </c>
      <c r="K1142" s="66">
        <f>IF(ISBLANK($B1142),0,VLOOKUP($B1142,Listen!$A$2:$C$44,3,FALSE))</f>
        <v>0</v>
      </c>
      <c r="L1142" s="54">
        <f t="shared" si="1355"/>
        <v>0</v>
      </c>
      <c r="M1142" s="54">
        <f t="shared" si="1373"/>
        <v>0</v>
      </c>
      <c r="N1142" s="54">
        <f t="shared" si="1374"/>
        <v>0</v>
      </c>
      <c r="O1142" s="54">
        <f t="shared" ref="O1142" si="1409">N1142</f>
        <v>0</v>
      </c>
      <c r="P1142" s="54">
        <f t="shared" si="1408"/>
        <v>0</v>
      </c>
      <c r="Q1142" s="54">
        <f t="shared" si="1357"/>
        <v>0</v>
      </c>
      <c r="R1142" s="54">
        <f t="shared" si="1358"/>
        <v>0</v>
      </c>
      <c r="S1142" s="65">
        <f t="shared" si="1390"/>
        <v>0</v>
      </c>
      <c r="T1142" s="65">
        <f>IF(C1142=A_Stammdaten!$B$9,$I1142-D_SAV!$U1142,HLOOKUP(A_Stammdaten!$B$9-1,$V$4:$AB$2004,ROW(C1142)-3,FALSE)-$U1142)</f>
        <v>0</v>
      </c>
      <c r="U1142" s="65">
        <f>HLOOKUP(A_Stammdaten!$B$9,$V$4:$AB$2004,ROW(C1142)-3,FALSE)</f>
        <v>0</v>
      </c>
      <c r="V1142" s="65">
        <f t="shared" si="1346"/>
        <v>0</v>
      </c>
      <c r="W1142" s="65">
        <f t="shared" si="1347"/>
        <v>0</v>
      </c>
      <c r="X1142" s="65">
        <f t="shared" si="1348"/>
        <v>0</v>
      </c>
      <c r="Y1142" s="65">
        <f t="shared" si="1349"/>
        <v>0</v>
      </c>
      <c r="Z1142" s="65">
        <f t="shared" si="1350"/>
        <v>0</v>
      </c>
      <c r="AA1142" s="65">
        <f t="shared" si="1351"/>
        <v>0</v>
      </c>
      <c r="AB1142" s="65">
        <f t="shared" si="1352"/>
        <v>0</v>
      </c>
    </row>
    <row r="1143" spans="1:28" x14ac:dyDescent="0.25">
      <c r="A1143" s="61"/>
      <c r="B1143" s="49"/>
      <c r="C1143" s="53"/>
      <c r="D1143" s="51"/>
      <c r="E1143" s="51"/>
      <c r="F1143" s="51"/>
      <c r="G1143" s="67">
        <f t="shared" si="1353"/>
        <v>0</v>
      </c>
      <c r="H1143" s="49"/>
      <c r="I1143" s="67">
        <f t="shared" si="1354"/>
        <v>0</v>
      </c>
      <c r="J1143" s="66">
        <f>IF(ISBLANK($B1143),0,VLOOKUP($B1143,Listen!$A$2:$C$44,2,FALSE))</f>
        <v>0</v>
      </c>
      <c r="K1143" s="66">
        <f>IF(ISBLANK($B1143),0,VLOOKUP($B1143,Listen!$A$2:$C$44,3,FALSE))</f>
        <v>0</v>
      </c>
      <c r="L1143" s="54">
        <f t="shared" si="1355"/>
        <v>0</v>
      </c>
      <c r="M1143" s="54">
        <f t="shared" si="1373"/>
        <v>0</v>
      </c>
      <c r="N1143" s="54">
        <f t="shared" si="1374"/>
        <v>0</v>
      </c>
      <c r="O1143" s="54">
        <f t="shared" ref="O1143" si="1410">N1143</f>
        <v>0</v>
      </c>
      <c r="P1143" s="54">
        <f t="shared" si="1408"/>
        <v>0</v>
      </c>
      <c r="Q1143" s="54">
        <f t="shared" si="1357"/>
        <v>0</v>
      </c>
      <c r="R1143" s="54">
        <f t="shared" si="1358"/>
        <v>0</v>
      </c>
      <c r="S1143" s="65">
        <f t="shared" si="1390"/>
        <v>0</v>
      </c>
      <c r="T1143" s="65">
        <f>IF(C1143=A_Stammdaten!$B$9,$I1143-D_SAV!$U1143,HLOOKUP(A_Stammdaten!$B$9-1,$V$4:$AB$2004,ROW(C1143)-3,FALSE)-$U1143)</f>
        <v>0</v>
      </c>
      <c r="U1143" s="65">
        <f>HLOOKUP(A_Stammdaten!$B$9,$V$4:$AB$2004,ROW(C1143)-3,FALSE)</f>
        <v>0</v>
      </c>
      <c r="V1143" s="65">
        <f t="shared" si="1346"/>
        <v>0</v>
      </c>
      <c r="W1143" s="65">
        <f t="shared" si="1347"/>
        <v>0</v>
      </c>
      <c r="X1143" s="65">
        <f t="shared" si="1348"/>
        <v>0</v>
      </c>
      <c r="Y1143" s="65">
        <f t="shared" si="1349"/>
        <v>0</v>
      </c>
      <c r="Z1143" s="65">
        <f t="shared" si="1350"/>
        <v>0</v>
      </c>
      <c r="AA1143" s="65">
        <f t="shared" si="1351"/>
        <v>0</v>
      </c>
      <c r="AB1143" s="65">
        <f t="shared" si="1352"/>
        <v>0</v>
      </c>
    </row>
    <row r="1144" spans="1:28" x14ac:dyDescent="0.25">
      <c r="A1144" s="61"/>
      <c r="B1144" s="49"/>
      <c r="C1144" s="53"/>
      <c r="D1144" s="51"/>
      <c r="E1144" s="51"/>
      <c r="F1144" s="51"/>
      <c r="G1144" s="67">
        <f t="shared" si="1353"/>
        <v>0</v>
      </c>
      <c r="H1144" s="49"/>
      <c r="I1144" s="67">
        <f t="shared" si="1354"/>
        <v>0</v>
      </c>
      <c r="J1144" s="66">
        <f>IF(ISBLANK($B1144),0,VLOOKUP($B1144,Listen!$A$2:$C$44,2,FALSE))</f>
        <v>0</v>
      </c>
      <c r="K1144" s="66">
        <f>IF(ISBLANK($B1144),0,VLOOKUP($B1144,Listen!$A$2:$C$44,3,FALSE))</f>
        <v>0</v>
      </c>
      <c r="L1144" s="54">
        <f t="shared" si="1355"/>
        <v>0</v>
      </c>
      <c r="M1144" s="54">
        <f t="shared" si="1373"/>
        <v>0</v>
      </c>
      <c r="N1144" s="54">
        <f t="shared" si="1374"/>
        <v>0</v>
      </c>
      <c r="O1144" s="54">
        <f t="shared" ref="O1144" si="1411">N1144</f>
        <v>0</v>
      </c>
      <c r="P1144" s="54">
        <f t="shared" si="1408"/>
        <v>0</v>
      </c>
      <c r="Q1144" s="54">
        <f t="shared" si="1357"/>
        <v>0</v>
      </c>
      <c r="R1144" s="54">
        <f t="shared" si="1358"/>
        <v>0</v>
      </c>
      <c r="S1144" s="65">
        <f t="shared" si="1390"/>
        <v>0</v>
      </c>
      <c r="T1144" s="65">
        <f>IF(C1144=A_Stammdaten!$B$9,$I1144-D_SAV!$U1144,HLOOKUP(A_Stammdaten!$B$9-1,$V$4:$AB$2004,ROW(C1144)-3,FALSE)-$U1144)</f>
        <v>0</v>
      </c>
      <c r="U1144" s="65">
        <f>HLOOKUP(A_Stammdaten!$B$9,$V$4:$AB$2004,ROW(C1144)-3,FALSE)</f>
        <v>0</v>
      </c>
      <c r="V1144" s="65">
        <f t="shared" si="1346"/>
        <v>0</v>
      </c>
      <c r="W1144" s="65">
        <f t="shared" si="1347"/>
        <v>0</v>
      </c>
      <c r="X1144" s="65">
        <f t="shared" si="1348"/>
        <v>0</v>
      </c>
      <c r="Y1144" s="65">
        <f t="shared" si="1349"/>
        <v>0</v>
      </c>
      <c r="Z1144" s="65">
        <f t="shared" si="1350"/>
        <v>0</v>
      </c>
      <c r="AA1144" s="65">
        <f t="shared" si="1351"/>
        <v>0</v>
      </c>
      <c r="AB1144" s="65">
        <f t="shared" si="1352"/>
        <v>0</v>
      </c>
    </row>
    <row r="1145" spans="1:28" x14ac:dyDescent="0.25">
      <c r="A1145" s="61"/>
      <c r="B1145" s="49"/>
      <c r="C1145" s="53"/>
      <c r="D1145" s="51"/>
      <c r="E1145" s="51"/>
      <c r="F1145" s="51"/>
      <c r="G1145" s="67">
        <f t="shared" si="1353"/>
        <v>0</v>
      </c>
      <c r="H1145" s="49"/>
      <c r="I1145" s="67">
        <f t="shared" si="1354"/>
        <v>0</v>
      </c>
      <c r="J1145" s="66">
        <f>IF(ISBLANK($B1145),0,VLOOKUP($B1145,Listen!$A$2:$C$44,2,FALSE))</f>
        <v>0</v>
      </c>
      <c r="K1145" s="66">
        <f>IF(ISBLANK($B1145),0,VLOOKUP($B1145,Listen!$A$2:$C$44,3,FALSE))</f>
        <v>0</v>
      </c>
      <c r="L1145" s="54">
        <f t="shared" si="1355"/>
        <v>0</v>
      </c>
      <c r="M1145" s="54">
        <f t="shared" si="1373"/>
        <v>0</v>
      </c>
      <c r="N1145" s="54">
        <f t="shared" si="1374"/>
        <v>0</v>
      </c>
      <c r="O1145" s="54">
        <f t="shared" ref="O1145" si="1412">N1145</f>
        <v>0</v>
      </c>
      <c r="P1145" s="54">
        <f t="shared" si="1408"/>
        <v>0</v>
      </c>
      <c r="Q1145" s="54">
        <f t="shared" si="1357"/>
        <v>0</v>
      </c>
      <c r="R1145" s="54">
        <f t="shared" si="1358"/>
        <v>0</v>
      </c>
      <c r="S1145" s="65">
        <f t="shared" si="1390"/>
        <v>0</v>
      </c>
      <c r="T1145" s="65">
        <f>IF(C1145=A_Stammdaten!$B$9,$I1145-D_SAV!$U1145,HLOOKUP(A_Stammdaten!$B$9-1,$V$4:$AB$2004,ROW(C1145)-3,FALSE)-$U1145)</f>
        <v>0</v>
      </c>
      <c r="U1145" s="65">
        <f>HLOOKUP(A_Stammdaten!$B$9,$V$4:$AB$2004,ROW(C1145)-3,FALSE)</f>
        <v>0</v>
      </c>
      <c r="V1145" s="65">
        <f t="shared" si="1346"/>
        <v>0</v>
      </c>
      <c r="W1145" s="65">
        <f t="shared" si="1347"/>
        <v>0</v>
      </c>
      <c r="X1145" s="65">
        <f t="shared" si="1348"/>
        <v>0</v>
      </c>
      <c r="Y1145" s="65">
        <f t="shared" si="1349"/>
        <v>0</v>
      </c>
      <c r="Z1145" s="65">
        <f t="shared" si="1350"/>
        <v>0</v>
      </c>
      <c r="AA1145" s="65">
        <f t="shared" si="1351"/>
        <v>0</v>
      </c>
      <c r="AB1145" s="65">
        <f t="shared" si="1352"/>
        <v>0</v>
      </c>
    </row>
    <row r="1146" spans="1:28" x14ac:dyDescent="0.25">
      <c r="A1146" s="61"/>
      <c r="B1146" s="49"/>
      <c r="C1146" s="53"/>
      <c r="D1146" s="51"/>
      <c r="E1146" s="51"/>
      <c r="F1146" s="51"/>
      <c r="G1146" s="67">
        <f t="shared" si="1353"/>
        <v>0</v>
      </c>
      <c r="H1146" s="49"/>
      <c r="I1146" s="67">
        <f t="shared" si="1354"/>
        <v>0</v>
      </c>
      <c r="J1146" s="66">
        <f>IF(ISBLANK($B1146),0,VLOOKUP($B1146,Listen!$A$2:$C$44,2,FALSE))</f>
        <v>0</v>
      </c>
      <c r="K1146" s="66">
        <f>IF(ISBLANK($B1146),0,VLOOKUP($B1146,Listen!$A$2:$C$44,3,FALSE))</f>
        <v>0</v>
      </c>
      <c r="L1146" s="54">
        <f t="shared" si="1355"/>
        <v>0</v>
      </c>
      <c r="M1146" s="54">
        <f t="shared" si="1373"/>
        <v>0</v>
      </c>
      <c r="N1146" s="54">
        <f t="shared" si="1374"/>
        <v>0</v>
      </c>
      <c r="O1146" s="54">
        <f t="shared" ref="O1146" si="1413">N1146</f>
        <v>0</v>
      </c>
      <c r="P1146" s="54">
        <f t="shared" si="1408"/>
        <v>0</v>
      </c>
      <c r="Q1146" s="54">
        <f t="shared" si="1357"/>
        <v>0</v>
      </c>
      <c r="R1146" s="54">
        <f t="shared" si="1358"/>
        <v>0</v>
      </c>
      <c r="S1146" s="65">
        <f t="shared" si="1390"/>
        <v>0</v>
      </c>
      <c r="T1146" s="65">
        <f>IF(C1146=A_Stammdaten!$B$9,$I1146-D_SAV!$U1146,HLOOKUP(A_Stammdaten!$B$9-1,$V$4:$AB$2004,ROW(C1146)-3,FALSE)-$U1146)</f>
        <v>0</v>
      </c>
      <c r="U1146" s="65">
        <f>HLOOKUP(A_Stammdaten!$B$9,$V$4:$AB$2004,ROW(C1146)-3,FALSE)</f>
        <v>0</v>
      </c>
      <c r="V1146" s="65">
        <f t="shared" si="1346"/>
        <v>0</v>
      </c>
      <c r="W1146" s="65">
        <f t="shared" si="1347"/>
        <v>0</v>
      </c>
      <c r="X1146" s="65">
        <f t="shared" si="1348"/>
        <v>0</v>
      </c>
      <c r="Y1146" s="65">
        <f t="shared" si="1349"/>
        <v>0</v>
      </c>
      <c r="Z1146" s="65">
        <f t="shared" si="1350"/>
        <v>0</v>
      </c>
      <c r="AA1146" s="65">
        <f t="shared" si="1351"/>
        <v>0</v>
      </c>
      <c r="AB1146" s="65">
        <f t="shared" si="1352"/>
        <v>0</v>
      </c>
    </row>
    <row r="1147" spans="1:28" x14ac:dyDescent="0.25">
      <c r="A1147" s="61"/>
      <c r="B1147" s="49"/>
      <c r="C1147" s="53"/>
      <c r="D1147" s="51"/>
      <c r="E1147" s="51"/>
      <c r="F1147" s="51"/>
      <c r="G1147" s="67">
        <f t="shared" si="1353"/>
        <v>0</v>
      </c>
      <c r="H1147" s="49"/>
      <c r="I1147" s="67">
        <f t="shared" si="1354"/>
        <v>0</v>
      </c>
      <c r="J1147" s="66">
        <f>IF(ISBLANK($B1147),0,VLOOKUP($B1147,Listen!$A$2:$C$44,2,FALSE))</f>
        <v>0</v>
      </c>
      <c r="K1147" s="66">
        <f>IF(ISBLANK($B1147),0,VLOOKUP($B1147,Listen!$A$2:$C$44,3,FALSE))</f>
        <v>0</v>
      </c>
      <c r="L1147" s="54">
        <f t="shared" si="1355"/>
        <v>0</v>
      </c>
      <c r="M1147" s="54">
        <f t="shared" si="1373"/>
        <v>0</v>
      </c>
      <c r="N1147" s="54">
        <f t="shared" si="1374"/>
        <v>0</v>
      </c>
      <c r="O1147" s="54">
        <f t="shared" ref="O1147" si="1414">N1147</f>
        <v>0</v>
      </c>
      <c r="P1147" s="54">
        <f t="shared" si="1408"/>
        <v>0</v>
      </c>
      <c r="Q1147" s="54">
        <f t="shared" si="1357"/>
        <v>0</v>
      </c>
      <c r="R1147" s="54">
        <f t="shared" si="1358"/>
        <v>0</v>
      </c>
      <c r="S1147" s="65">
        <f t="shared" si="1390"/>
        <v>0</v>
      </c>
      <c r="T1147" s="65">
        <f>IF(C1147=A_Stammdaten!$B$9,$I1147-D_SAV!$U1147,HLOOKUP(A_Stammdaten!$B$9-1,$V$4:$AB$2004,ROW(C1147)-3,FALSE)-$U1147)</f>
        <v>0</v>
      </c>
      <c r="U1147" s="65">
        <f>HLOOKUP(A_Stammdaten!$B$9,$V$4:$AB$2004,ROW(C1147)-3,FALSE)</f>
        <v>0</v>
      </c>
      <c r="V1147" s="65">
        <f t="shared" si="1346"/>
        <v>0</v>
      </c>
      <c r="W1147" s="65">
        <f t="shared" si="1347"/>
        <v>0</v>
      </c>
      <c r="X1147" s="65">
        <f t="shared" si="1348"/>
        <v>0</v>
      </c>
      <c r="Y1147" s="65">
        <f t="shared" si="1349"/>
        <v>0</v>
      </c>
      <c r="Z1147" s="65">
        <f t="shared" si="1350"/>
        <v>0</v>
      </c>
      <c r="AA1147" s="65">
        <f t="shared" si="1351"/>
        <v>0</v>
      </c>
      <c r="AB1147" s="65">
        <f t="shared" si="1352"/>
        <v>0</v>
      </c>
    </row>
    <row r="1148" spans="1:28" x14ac:dyDescent="0.25">
      <c r="A1148" s="61"/>
      <c r="B1148" s="49"/>
      <c r="C1148" s="53"/>
      <c r="D1148" s="51"/>
      <c r="E1148" s="51"/>
      <c r="F1148" s="51"/>
      <c r="G1148" s="67">
        <f t="shared" si="1353"/>
        <v>0</v>
      </c>
      <c r="H1148" s="49"/>
      <c r="I1148" s="67">
        <f t="shared" si="1354"/>
        <v>0</v>
      </c>
      <c r="J1148" s="66">
        <f>IF(ISBLANK($B1148),0,VLOOKUP($B1148,Listen!$A$2:$C$44,2,FALSE))</f>
        <v>0</v>
      </c>
      <c r="K1148" s="66">
        <f>IF(ISBLANK($B1148),0,VLOOKUP($B1148,Listen!$A$2:$C$44,3,FALSE))</f>
        <v>0</v>
      </c>
      <c r="L1148" s="54">
        <f t="shared" si="1355"/>
        <v>0</v>
      </c>
      <c r="M1148" s="54">
        <f t="shared" si="1373"/>
        <v>0</v>
      </c>
      <c r="N1148" s="54">
        <f t="shared" si="1374"/>
        <v>0</v>
      </c>
      <c r="O1148" s="54">
        <f t="shared" ref="O1148" si="1415">N1148</f>
        <v>0</v>
      </c>
      <c r="P1148" s="54">
        <f t="shared" si="1408"/>
        <v>0</v>
      </c>
      <c r="Q1148" s="54">
        <f t="shared" si="1357"/>
        <v>0</v>
      </c>
      <c r="R1148" s="54">
        <f t="shared" si="1358"/>
        <v>0</v>
      </c>
      <c r="S1148" s="65">
        <f t="shared" si="1390"/>
        <v>0</v>
      </c>
      <c r="T1148" s="65">
        <f>IF(C1148=A_Stammdaten!$B$9,$I1148-D_SAV!$U1148,HLOOKUP(A_Stammdaten!$B$9-1,$V$4:$AB$2004,ROW(C1148)-3,FALSE)-$U1148)</f>
        <v>0</v>
      </c>
      <c r="U1148" s="65">
        <f>HLOOKUP(A_Stammdaten!$B$9,$V$4:$AB$2004,ROW(C1148)-3,FALSE)</f>
        <v>0</v>
      </c>
      <c r="V1148" s="65">
        <f t="shared" si="1346"/>
        <v>0</v>
      </c>
      <c r="W1148" s="65">
        <f t="shared" si="1347"/>
        <v>0</v>
      </c>
      <c r="X1148" s="65">
        <f t="shared" si="1348"/>
        <v>0</v>
      </c>
      <c r="Y1148" s="65">
        <f t="shared" si="1349"/>
        <v>0</v>
      </c>
      <c r="Z1148" s="65">
        <f t="shared" si="1350"/>
        <v>0</v>
      </c>
      <c r="AA1148" s="65">
        <f t="shared" si="1351"/>
        <v>0</v>
      </c>
      <c r="AB1148" s="65">
        <f t="shared" si="1352"/>
        <v>0</v>
      </c>
    </row>
    <row r="1149" spans="1:28" x14ac:dyDescent="0.25">
      <c r="A1149" s="61"/>
      <c r="B1149" s="49"/>
      <c r="C1149" s="53"/>
      <c r="D1149" s="51"/>
      <c r="E1149" s="51"/>
      <c r="F1149" s="51"/>
      <c r="G1149" s="67">
        <f t="shared" si="1353"/>
        <v>0</v>
      </c>
      <c r="H1149" s="49"/>
      <c r="I1149" s="67">
        <f t="shared" si="1354"/>
        <v>0</v>
      </c>
      <c r="J1149" s="66">
        <f>IF(ISBLANK($B1149),0,VLOOKUP($B1149,Listen!$A$2:$C$44,2,FALSE))</f>
        <v>0</v>
      </c>
      <c r="K1149" s="66">
        <f>IF(ISBLANK($B1149),0,VLOOKUP($B1149,Listen!$A$2:$C$44,3,FALSE))</f>
        <v>0</v>
      </c>
      <c r="L1149" s="54">
        <f t="shared" si="1355"/>
        <v>0</v>
      </c>
      <c r="M1149" s="54">
        <f t="shared" si="1373"/>
        <v>0</v>
      </c>
      <c r="N1149" s="54">
        <f t="shared" si="1374"/>
        <v>0</v>
      </c>
      <c r="O1149" s="54">
        <f t="shared" ref="O1149" si="1416">N1149</f>
        <v>0</v>
      </c>
      <c r="P1149" s="54">
        <f t="shared" si="1408"/>
        <v>0</v>
      </c>
      <c r="Q1149" s="54">
        <f t="shared" si="1357"/>
        <v>0</v>
      </c>
      <c r="R1149" s="54">
        <f t="shared" si="1358"/>
        <v>0</v>
      </c>
      <c r="S1149" s="65">
        <f t="shared" si="1390"/>
        <v>0</v>
      </c>
      <c r="T1149" s="65">
        <f>IF(C1149=A_Stammdaten!$B$9,$I1149-D_SAV!$U1149,HLOOKUP(A_Stammdaten!$B$9-1,$V$4:$AB$2004,ROW(C1149)-3,FALSE)-$U1149)</f>
        <v>0</v>
      </c>
      <c r="U1149" s="65">
        <f>HLOOKUP(A_Stammdaten!$B$9,$V$4:$AB$2004,ROW(C1149)-3,FALSE)</f>
        <v>0</v>
      </c>
      <c r="V1149" s="65">
        <f t="shared" si="1346"/>
        <v>0</v>
      </c>
      <c r="W1149" s="65">
        <f t="shared" si="1347"/>
        <v>0</v>
      </c>
      <c r="X1149" s="65">
        <f t="shared" si="1348"/>
        <v>0</v>
      </c>
      <c r="Y1149" s="65">
        <f t="shared" si="1349"/>
        <v>0</v>
      </c>
      <c r="Z1149" s="65">
        <f t="shared" si="1350"/>
        <v>0</v>
      </c>
      <c r="AA1149" s="65">
        <f t="shared" si="1351"/>
        <v>0</v>
      </c>
      <c r="AB1149" s="65">
        <f t="shared" si="1352"/>
        <v>0</v>
      </c>
    </row>
    <row r="1150" spans="1:28" x14ac:dyDescent="0.25">
      <c r="A1150" s="61"/>
      <c r="B1150" s="49"/>
      <c r="C1150" s="53"/>
      <c r="D1150" s="51"/>
      <c r="E1150" s="51"/>
      <c r="F1150" s="51"/>
      <c r="G1150" s="67">
        <f t="shared" si="1353"/>
        <v>0</v>
      </c>
      <c r="H1150" s="49"/>
      <c r="I1150" s="67">
        <f t="shared" si="1354"/>
        <v>0</v>
      </c>
      <c r="J1150" s="66">
        <f>IF(ISBLANK($B1150),0,VLOOKUP($B1150,Listen!$A$2:$C$44,2,FALSE))</f>
        <v>0</v>
      </c>
      <c r="K1150" s="66">
        <f>IF(ISBLANK($B1150),0,VLOOKUP($B1150,Listen!$A$2:$C$44,3,FALSE))</f>
        <v>0</v>
      </c>
      <c r="L1150" s="54">
        <f t="shared" si="1355"/>
        <v>0</v>
      </c>
      <c r="M1150" s="54">
        <f t="shared" si="1373"/>
        <v>0</v>
      </c>
      <c r="N1150" s="54">
        <f t="shared" si="1374"/>
        <v>0</v>
      </c>
      <c r="O1150" s="54">
        <f t="shared" ref="O1150" si="1417">N1150</f>
        <v>0</v>
      </c>
      <c r="P1150" s="54">
        <f t="shared" si="1408"/>
        <v>0</v>
      </c>
      <c r="Q1150" s="54">
        <f t="shared" si="1357"/>
        <v>0</v>
      </c>
      <c r="R1150" s="54">
        <f t="shared" si="1358"/>
        <v>0</v>
      </c>
      <c r="S1150" s="65">
        <f t="shared" si="1390"/>
        <v>0</v>
      </c>
      <c r="T1150" s="65">
        <f>IF(C1150=A_Stammdaten!$B$9,$I1150-D_SAV!$U1150,HLOOKUP(A_Stammdaten!$B$9-1,$V$4:$AB$2004,ROW(C1150)-3,FALSE)-$U1150)</f>
        <v>0</v>
      </c>
      <c r="U1150" s="65">
        <f>HLOOKUP(A_Stammdaten!$B$9,$V$4:$AB$2004,ROW(C1150)-3,FALSE)</f>
        <v>0</v>
      </c>
      <c r="V1150" s="65">
        <f t="shared" si="1346"/>
        <v>0</v>
      </c>
      <c r="W1150" s="65">
        <f t="shared" si="1347"/>
        <v>0</v>
      </c>
      <c r="X1150" s="65">
        <f t="shared" si="1348"/>
        <v>0</v>
      </c>
      <c r="Y1150" s="65">
        <f t="shared" si="1349"/>
        <v>0</v>
      </c>
      <c r="Z1150" s="65">
        <f t="shared" si="1350"/>
        <v>0</v>
      </c>
      <c r="AA1150" s="65">
        <f t="shared" si="1351"/>
        <v>0</v>
      </c>
      <c r="AB1150" s="65">
        <f t="shared" si="1352"/>
        <v>0</v>
      </c>
    </row>
    <row r="1151" spans="1:28" x14ac:dyDescent="0.25">
      <c r="A1151" s="61"/>
      <c r="B1151" s="49"/>
      <c r="C1151" s="53"/>
      <c r="D1151" s="51"/>
      <c r="E1151" s="51"/>
      <c r="F1151" s="51"/>
      <c r="G1151" s="67">
        <f t="shared" si="1353"/>
        <v>0</v>
      </c>
      <c r="H1151" s="49"/>
      <c r="I1151" s="67">
        <f t="shared" si="1354"/>
        <v>0</v>
      </c>
      <c r="J1151" s="66">
        <f>IF(ISBLANK($B1151),0,VLOOKUP($B1151,Listen!$A$2:$C$44,2,FALSE))</f>
        <v>0</v>
      </c>
      <c r="K1151" s="66">
        <f>IF(ISBLANK($B1151),0,VLOOKUP($B1151,Listen!$A$2:$C$44,3,FALSE))</f>
        <v>0</v>
      </c>
      <c r="L1151" s="54">
        <f t="shared" si="1355"/>
        <v>0</v>
      </c>
      <c r="M1151" s="54">
        <f t="shared" si="1373"/>
        <v>0</v>
      </c>
      <c r="N1151" s="54">
        <f t="shared" si="1374"/>
        <v>0</v>
      </c>
      <c r="O1151" s="54">
        <f t="shared" ref="O1151" si="1418">N1151</f>
        <v>0</v>
      </c>
      <c r="P1151" s="54">
        <f t="shared" si="1408"/>
        <v>0</v>
      </c>
      <c r="Q1151" s="54">
        <f t="shared" si="1357"/>
        <v>0</v>
      </c>
      <c r="R1151" s="54">
        <f t="shared" si="1358"/>
        <v>0</v>
      </c>
      <c r="S1151" s="65">
        <f t="shared" si="1390"/>
        <v>0</v>
      </c>
      <c r="T1151" s="65">
        <f>IF(C1151=A_Stammdaten!$B$9,$I1151-D_SAV!$U1151,HLOOKUP(A_Stammdaten!$B$9-1,$V$4:$AB$2004,ROW(C1151)-3,FALSE)-$U1151)</f>
        <v>0</v>
      </c>
      <c r="U1151" s="65">
        <f>HLOOKUP(A_Stammdaten!$B$9,$V$4:$AB$2004,ROW(C1151)-3,FALSE)</f>
        <v>0</v>
      </c>
      <c r="V1151" s="65">
        <f t="shared" si="1346"/>
        <v>0</v>
      </c>
      <c r="W1151" s="65">
        <f t="shared" si="1347"/>
        <v>0</v>
      </c>
      <c r="X1151" s="65">
        <f t="shared" si="1348"/>
        <v>0</v>
      </c>
      <c r="Y1151" s="65">
        <f t="shared" si="1349"/>
        <v>0</v>
      </c>
      <c r="Z1151" s="65">
        <f t="shared" si="1350"/>
        <v>0</v>
      </c>
      <c r="AA1151" s="65">
        <f t="shared" si="1351"/>
        <v>0</v>
      </c>
      <c r="AB1151" s="65">
        <f t="shared" si="1352"/>
        <v>0</v>
      </c>
    </row>
    <row r="1152" spans="1:28" x14ac:dyDescent="0.25">
      <c r="A1152" s="61"/>
      <c r="B1152" s="49"/>
      <c r="C1152" s="53"/>
      <c r="D1152" s="51"/>
      <c r="E1152" s="51"/>
      <c r="F1152" s="51"/>
      <c r="G1152" s="67">
        <f t="shared" si="1353"/>
        <v>0</v>
      </c>
      <c r="H1152" s="49"/>
      <c r="I1152" s="67">
        <f t="shared" si="1354"/>
        <v>0</v>
      </c>
      <c r="J1152" s="66">
        <f>IF(ISBLANK($B1152),0,VLOOKUP($B1152,Listen!$A$2:$C$44,2,FALSE))</f>
        <v>0</v>
      </c>
      <c r="K1152" s="66">
        <f>IF(ISBLANK($B1152),0,VLOOKUP($B1152,Listen!$A$2:$C$44,3,FALSE))</f>
        <v>0</v>
      </c>
      <c r="L1152" s="54">
        <f t="shared" si="1355"/>
        <v>0</v>
      </c>
      <c r="M1152" s="54">
        <f t="shared" si="1373"/>
        <v>0</v>
      </c>
      <c r="N1152" s="54">
        <f t="shared" si="1374"/>
        <v>0</v>
      </c>
      <c r="O1152" s="54">
        <f t="shared" ref="O1152" si="1419">N1152</f>
        <v>0</v>
      </c>
      <c r="P1152" s="54">
        <f t="shared" si="1408"/>
        <v>0</v>
      </c>
      <c r="Q1152" s="54">
        <f t="shared" si="1357"/>
        <v>0</v>
      </c>
      <c r="R1152" s="54">
        <f t="shared" si="1358"/>
        <v>0</v>
      </c>
      <c r="S1152" s="65">
        <f t="shared" si="1390"/>
        <v>0</v>
      </c>
      <c r="T1152" s="65">
        <f>IF(C1152=A_Stammdaten!$B$9,$I1152-D_SAV!$U1152,HLOOKUP(A_Stammdaten!$B$9-1,$V$4:$AB$2004,ROW(C1152)-3,FALSE)-$U1152)</f>
        <v>0</v>
      </c>
      <c r="U1152" s="65">
        <f>HLOOKUP(A_Stammdaten!$B$9,$V$4:$AB$2004,ROW(C1152)-3,FALSE)</f>
        <v>0</v>
      </c>
      <c r="V1152" s="65">
        <f t="shared" si="1346"/>
        <v>0</v>
      </c>
      <c r="W1152" s="65">
        <f t="shared" si="1347"/>
        <v>0</v>
      </c>
      <c r="X1152" s="65">
        <f t="shared" si="1348"/>
        <v>0</v>
      </c>
      <c r="Y1152" s="65">
        <f t="shared" si="1349"/>
        <v>0</v>
      </c>
      <c r="Z1152" s="65">
        <f t="shared" si="1350"/>
        <v>0</v>
      </c>
      <c r="AA1152" s="65">
        <f t="shared" si="1351"/>
        <v>0</v>
      </c>
      <c r="AB1152" s="65">
        <f t="shared" si="1352"/>
        <v>0</v>
      </c>
    </row>
    <row r="1153" spans="1:28" x14ac:dyDescent="0.25">
      <c r="A1153" s="61"/>
      <c r="B1153" s="49"/>
      <c r="C1153" s="53"/>
      <c r="D1153" s="51"/>
      <c r="E1153" s="51"/>
      <c r="F1153" s="51"/>
      <c r="G1153" s="67">
        <f t="shared" si="1353"/>
        <v>0</v>
      </c>
      <c r="H1153" s="49"/>
      <c r="I1153" s="67">
        <f t="shared" si="1354"/>
        <v>0</v>
      </c>
      <c r="J1153" s="66">
        <f>IF(ISBLANK($B1153),0,VLOOKUP($B1153,Listen!$A$2:$C$44,2,FALSE))</f>
        <v>0</v>
      </c>
      <c r="K1153" s="66">
        <f>IF(ISBLANK($B1153),0,VLOOKUP($B1153,Listen!$A$2:$C$44,3,FALSE))</f>
        <v>0</v>
      </c>
      <c r="L1153" s="54">
        <f t="shared" si="1355"/>
        <v>0</v>
      </c>
      <c r="M1153" s="54">
        <f t="shared" si="1373"/>
        <v>0</v>
      </c>
      <c r="N1153" s="54">
        <f t="shared" si="1374"/>
        <v>0</v>
      </c>
      <c r="O1153" s="54">
        <f t="shared" ref="O1153" si="1420">N1153</f>
        <v>0</v>
      </c>
      <c r="P1153" s="54">
        <f t="shared" si="1408"/>
        <v>0</v>
      </c>
      <c r="Q1153" s="54">
        <f t="shared" si="1357"/>
        <v>0</v>
      </c>
      <c r="R1153" s="54">
        <f t="shared" si="1358"/>
        <v>0</v>
      </c>
      <c r="S1153" s="65">
        <f t="shared" si="1390"/>
        <v>0</v>
      </c>
      <c r="T1153" s="65">
        <f>IF(C1153=A_Stammdaten!$B$9,$I1153-D_SAV!$U1153,HLOOKUP(A_Stammdaten!$B$9-1,$V$4:$AB$2004,ROW(C1153)-3,FALSE)-$U1153)</f>
        <v>0</v>
      </c>
      <c r="U1153" s="65">
        <f>HLOOKUP(A_Stammdaten!$B$9,$V$4:$AB$2004,ROW(C1153)-3,FALSE)</f>
        <v>0</v>
      </c>
      <c r="V1153" s="65">
        <f t="shared" si="1346"/>
        <v>0</v>
      </c>
      <c r="W1153" s="65">
        <f t="shared" si="1347"/>
        <v>0</v>
      </c>
      <c r="X1153" s="65">
        <f t="shared" si="1348"/>
        <v>0</v>
      </c>
      <c r="Y1153" s="65">
        <f t="shared" si="1349"/>
        <v>0</v>
      </c>
      <c r="Z1153" s="65">
        <f t="shared" si="1350"/>
        <v>0</v>
      </c>
      <c r="AA1153" s="65">
        <f t="shared" si="1351"/>
        <v>0</v>
      </c>
      <c r="AB1153" s="65">
        <f t="shared" si="1352"/>
        <v>0</v>
      </c>
    </row>
    <row r="1154" spans="1:28" x14ac:dyDescent="0.25">
      <c r="A1154" s="61"/>
      <c r="B1154" s="49"/>
      <c r="C1154" s="53"/>
      <c r="D1154" s="51"/>
      <c r="E1154" s="51"/>
      <c r="F1154" s="51"/>
      <c r="G1154" s="67">
        <f t="shared" si="1353"/>
        <v>0</v>
      </c>
      <c r="H1154" s="49"/>
      <c r="I1154" s="67">
        <f t="shared" si="1354"/>
        <v>0</v>
      </c>
      <c r="J1154" s="66">
        <f>IF(ISBLANK($B1154),0,VLOOKUP($B1154,Listen!$A$2:$C$44,2,FALSE))</f>
        <v>0</v>
      </c>
      <c r="K1154" s="66">
        <f>IF(ISBLANK($B1154),0,VLOOKUP($B1154,Listen!$A$2:$C$44,3,FALSE))</f>
        <v>0</v>
      </c>
      <c r="L1154" s="54">
        <f t="shared" si="1355"/>
        <v>0</v>
      </c>
      <c r="M1154" s="54">
        <f t="shared" si="1373"/>
        <v>0</v>
      </c>
      <c r="N1154" s="54">
        <f t="shared" si="1374"/>
        <v>0</v>
      </c>
      <c r="O1154" s="54">
        <f t="shared" ref="O1154" si="1421">N1154</f>
        <v>0</v>
      </c>
      <c r="P1154" s="54">
        <f t="shared" si="1408"/>
        <v>0</v>
      </c>
      <c r="Q1154" s="54">
        <f t="shared" si="1357"/>
        <v>0</v>
      </c>
      <c r="R1154" s="54">
        <f t="shared" si="1358"/>
        <v>0</v>
      </c>
      <c r="S1154" s="65">
        <f t="shared" si="1390"/>
        <v>0</v>
      </c>
      <c r="T1154" s="65">
        <f>IF(C1154=A_Stammdaten!$B$9,$I1154-D_SAV!$U1154,HLOOKUP(A_Stammdaten!$B$9-1,$V$4:$AB$2004,ROW(C1154)-3,FALSE)-$U1154)</f>
        <v>0</v>
      </c>
      <c r="U1154" s="65">
        <f>HLOOKUP(A_Stammdaten!$B$9,$V$4:$AB$2004,ROW(C1154)-3,FALSE)</f>
        <v>0</v>
      </c>
      <c r="V1154" s="65">
        <f t="shared" si="1346"/>
        <v>0</v>
      </c>
      <c r="W1154" s="65">
        <f t="shared" si="1347"/>
        <v>0</v>
      </c>
      <c r="X1154" s="65">
        <f t="shared" si="1348"/>
        <v>0</v>
      </c>
      <c r="Y1154" s="65">
        <f t="shared" si="1349"/>
        <v>0</v>
      </c>
      <c r="Z1154" s="65">
        <f t="shared" si="1350"/>
        <v>0</v>
      </c>
      <c r="AA1154" s="65">
        <f t="shared" si="1351"/>
        <v>0</v>
      </c>
      <c r="AB1154" s="65">
        <f t="shared" si="1352"/>
        <v>0</v>
      </c>
    </row>
    <row r="1155" spans="1:28" x14ac:dyDescent="0.25">
      <c r="A1155" s="61"/>
      <c r="B1155" s="49"/>
      <c r="C1155" s="53"/>
      <c r="D1155" s="51"/>
      <c r="E1155" s="51"/>
      <c r="F1155" s="51"/>
      <c r="G1155" s="67">
        <f t="shared" si="1353"/>
        <v>0</v>
      </c>
      <c r="H1155" s="49"/>
      <c r="I1155" s="67">
        <f t="shared" si="1354"/>
        <v>0</v>
      </c>
      <c r="J1155" s="66">
        <f>IF(ISBLANK($B1155),0,VLOOKUP($B1155,Listen!$A$2:$C$44,2,FALSE))</f>
        <v>0</v>
      </c>
      <c r="K1155" s="66">
        <f>IF(ISBLANK($B1155),0,VLOOKUP($B1155,Listen!$A$2:$C$44,3,FALSE))</f>
        <v>0</v>
      </c>
      <c r="L1155" s="54">
        <f t="shared" si="1355"/>
        <v>0</v>
      </c>
      <c r="M1155" s="54">
        <f t="shared" si="1373"/>
        <v>0</v>
      </c>
      <c r="N1155" s="54">
        <f t="shared" si="1374"/>
        <v>0</v>
      </c>
      <c r="O1155" s="54">
        <f t="shared" ref="O1155" si="1422">N1155</f>
        <v>0</v>
      </c>
      <c r="P1155" s="54">
        <f t="shared" si="1408"/>
        <v>0</v>
      </c>
      <c r="Q1155" s="54">
        <f t="shared" si="1357"/>
        <v>0</v>
      </c>
      <c r="R1155" s="54">
        <f t="shared" si="1358"/>
        <v>0</v>
      </c>
      <c r="S1155" s="65">
        <f t="shared" si="1390"/>
        <v>0</v>
      </c>
      <c r="T1155" s="65">
        <f>IF(C1155=A_Stammdaten!$B$9,$I1155-D_SAV!$U1155,HLOOKUP(A_Stammdaten!$B$9-1,$V$4:$AB$2004,ROW(C1155)-3,FALSE)-$U1155)</f>
        <v>0</v>
      </c>
      <c r="U1155" s="65">
        <f>HLOOKUP(A_Stammdaten!$B$9,$V$4:$AB$2004,ROW(C1155)-3,FALSE)</f>
        <v>0</v>
      </c>
      <c r="V1155" s="65">
        <f t="shared" si="1346"/>
        <v>0</v>
      </c>
      <c r="W1155" s="65">
        <f t="shared" si="1347"/>
        <v>0</v>
      </c>
      <c r="X1155" s="65">
        <f t="shared" si="1348"/>
        <v>0</v>
      </c>
      <c r="Y1155" s="65">
        <f t="shared" si="1349"/>
        <v>0</v>
      </c>
      <c r="Z1155" s="65">
        <f t="shared" si="1350"/>
        <v>0</v>
      </c>
      <c r="AA1155" s="65">
        <f t="shared" si="1351"/>
        <v>0</v>
      </c>
      <c r="AB1155" s="65">
        <f t="shared" si="1352"/>
        <v>0</v>
      </c>
    </row>
    <row r="1156" spans="1:28" x14ac:dyDescent="0.25">
      <c r="A1156" s="61"/>
      <c r="B1156" s="49"/>
      <c r="C1156" s="53"/>
      <c r="D1156" s="51"/>
      <c r="E1156" s="51"/>
      <c r="F1156" s="51"/>
      <c r="G1156" s="67">
        <f t="shared" si="1353"/>
        <v>0</v>
      </c>
      <c r="H1156" s="49"/>
      <c r="I1156" s="67">
        <f t="shared" si="1354"/>
        <v>0</v>
      </c>
      <c r="J1156" s="66">
        <f>IF(ISBLANK($B1156),0,VLOOKUP($B1156,Listen!$A$2:$C$44,2,FALSE))</f>
        <v>0</v>
      </c>
      <c r="K1156" s="66">
        <f>IF(ISBLANK($B1156),0,VLOOKUP($B1156,Listen!$A$2:$C$44,3,FALSE))</f>
        <v>0</v>
      </c>
      <c r="L1156" s="54">
        <f t="shared" si="1355"/>
        <v>0</v>
      </c>
      <c r="M1156" s="54">
        <f t="shared" si="1373"/>
        <v>0</v>
      </c>
      <c r="N1156" s="54">
        <f t="shared" si="1374"/>
        <v>0</v>
      </c>
      <c r="O1156" s="54">
        <f t="shared" ref="O1156" si="1423">N1156</f>
        <v>0</v>
      </c>
      <c r="P1156" s="54">
        <f t="shared" si="1408"/>
        <v>0</v>
      </c>
      <c r="Q1156" s="54">
        <f t="shared" si="1357"/>
        <v>0</v>
      </c>
      <c r="R1156" s="54">
        <f t="shared" si="1358"/>
        <v>0</v>
      </c>
      <c r="S1156" s="65">
        <f t="shared" si="1390"/>
        <v>0</v>
      </c>
      <c r="T1156" s="65">
        <f>IF(C1156=A_Stammdaten!$B$9,$I1156-D_SAV!$U1156,HLOOKUP(A_Stammdaten!$B$9-1,$V$4:$AB$2004,ROW(C1156)-3,FALSE)-$U1156)</f>
        <v>0</v>
      </c>
      <c r="U1156" s="65">
        <f>HLOOKUP(A_Stammdaten!$B$9,$V$4:$AB$2004,ROW(C1156)-3,FALSE)</f>
        <v>0</v>
      </c>
      <c r="V1156" s="65">
        <f t="shared" si="1346"/>
        <v>0</v>
      </c>
      <c r="W1156" s="65">
        <f t="shared" si="1347"/>
        <v>0</v>
      </c>
      <c r="X1156" s="65">
        <f t="shared" si="1348"/>
        <v>0</v>
      </c>
      <c r="Y1156" s="65">
        <f t="shared" si="1349"/>
        <v>0</v>
      </c>
      <c r="Z1156" s="65">
        <f t="shared" si="1350"/>
        <v>0</v>
      </c>
      <c r="AA1156" s="65">
        <f t="shared" si="1351"/>
        <v>0</v>
      </c>
      <c r="AB1156" s="65">
        <f t="shared" si="1352"/>
        <v>0</v>
      </c>
    </row>
    <row r="1157" spans="1:28" x14ac:dyDescent="0.25">
      <c r="A1157" s="61"/>
      <c r="B1157" s="49"/>
      <c r="C1157" s="53"/>
      <c r="D1157" s="51"/>
      <c r="E1157" s="51"/>
      <c r="F1157" s="51"/>
      <c r="G1157" s="67">
        <f t="shared" si="1353"/>
        <v>0</v>
      </c>
      <c r="H1157" s="49"/>
      <c r="I1157" s="67">
        <f t="shared" si="1354"/>
        <v>0</v>
      </c>
      <c r="J1157" s="66">
        <f>IF(ISBLANK($B1157),0,VLOOKUP($B1157,Listen!$A$2:$C$44,2,FALSE))</f>
        <v>0</v>
      </c>
      <c r="K1157" s="66">
        <f>IF(ISBLANK($B1157),0,VLOOKUP($B1157,Listen!$A$2:$C$44,3,FALSE))</f>
        <v>0</v>
      </c>
      <c r="L1157" s="54">
        <f t="shared" si="1355"/>
        <v>0</v>
      </c>
      <c r="M1157" s="54">
        <f t="shared" si="1373"/>
        <v>0</v>
      </c>
      <c r="N1157" s="54">
        <f t="shared" si="1374"/>
        <v>0</v>
      </c>
      <c r="O1157" s="54">
        <f t="shared" ref="O1157:P1172" si="1424">N1157</f>
        <v>0</v>
      </c>
      <c r="P1157" s="54">
        <f t="shared" si="1424"/>
        <v>0</v>
      </c>
      <c r="Q1157" s="54">
        <f t="shared" si="1357"/>
        <v>0</v>
      </c>
      <c r="R1157" s="54">
        <f t="shared" si="1358"/>
        <v>0</v>
      </c>
      <c r="S1157" s="65">
        <f t="shared" si="1390"/>
        <v>0</v>
      </c>
      <c r="T1157" s="65">
        <f>IF(C1157=A_Stammdaten!$B$9,$I1157-D_SAV!$U1157,HLOOKUP(A_Stammdaten!$B$9-1,$V$4:$AB$2004,ROW(C1157)-3,FALSE)-$U1157)</f>
        <v>0</v>
      </c>
      <c r="U1157" s="65">
        <f>HLOOKUP(A_Stammdaten!$B$9,$V$4:$AB$2004,ROW(C1157)-3,FALSE)</f>
        <v>0</v>
      </c>
      <c r="V1157" s="65">
        <f t="shared" ref="V1157:V1220" si="1425">IF(OR($C1157=0,$I1157=0),0,IF($C1157&lt;=V$4,$I1157-$I1157/L1157*(V$4-$C1157+1),0))</f>
        <v>0</v>
      </c>
      <c r="W1157" s="65">
        <f t="shared" ref="W1157:W1220" si="1426">IF(OR($C1157=0,$I1157=0,M1157-(W$4-$C1157)=0),0,IF($C1157&lt;W$4,V1157-V1157/(M1157-(W$4-$C1157)),IF($C1157=W$4,$I1157-$I1157/M1157,0)))</f>
        <v>0</v>
      </c>
      <c r="X1157" s="65">
        <f t="shared" ref="X1157:X1220" si="1427">IF(OR($C1157=0,$I1157=0,N1157-(X$4-$C1157)=0),0,IF($C1157&lt;X$4,W1157-W1157/(N1157-(X$4-$C1157)),IF($C1157=X$4,$I1157-$I1157/N1157,0)))</f>
        <v>0</v>
      </c>
      <c r="Y1157" s="65">
        <f t="shared" ref="Y1157:Y1220" si="1428">IF(OR($C1157=0,$I1157=0,O1157-(Y$4-$C1157)=0),0,IF($C1157&lt;Y$4,X1157-X1157/(O1157-(Y$4-$C1157)),IF($C1157=Y$4,$I1157-$I1157/O1157,0)))</f>
        <v>0</v>
      </c>
      <c r="Z1157" s="65">
        <f t="shared" ref="Z1157:Z1220" si="1429">IF(OR($C1157=0,$I1157=0,P1157-(Z$4-$C1157)=0),0,IF($C1157&lt;Z$4,Y1157-Y1157/(P1157-(Z$4-$C1157)),IF($C1157=Z$4,$I1157-$I1157/P1157,0)))</f>
        <v>0</v>
      </c>
      <c r="AA1157" s="65">
        <f t="shared" ref="AA1157:AA1220" si="1430">IF(OR($C1157=0,$I1157=0,Q1157-(AA$4-$C1157)=0),0,IF($C1157&lt;AA$4,Z1157-Z1157/(Q1157-(AA$4-$C1157)),IF($C1157=AA$4,$I1157-$I1157/Q1157,0)))</f>
        <v>0</v>
      </c>
      <c r="AB1157" s="65">
        <f t="shared" ref="AB1157:AB1220" si="1431">IF(OR($C1157=0,$I1157=0,R1157-(AB$4-$C1157)=0),0,IF($C1157&lt;AB$4,AA1157-AA1157/(R1157-(AB$4-$C1157)),IF($C1157=AB$4,$I1157-$I1157/R1157,0)))</f>
        <v>0</v>
      </c>
    </row>
    <row r="1158" spans="1:28" x14ac:dyDescent="0.25">
      <c r="A1158" s="61"/>
      <c r="B1158" s="49"/>
      <c r="C1158" s="53"/>
      <c r="D1158" s="51"/>
      <c r="E1158" s="51"/>
      <c r="F1158" s="51"/>
      <c r="G1158" s="67">
        <f t="shared" ref="G1158:G1221" si="1432">D1158+E1158-F1158</f>
        <v>0</v>
      </c>
      <c r="H1158" s="49"/>
      <c r="I1158" s="67">
        <f t="shared" ref="I1158:I1221" si="1433">G1158-H1158</f>
        <v>0</v>
      </c>
      <c r="J1158" s="66">
        <f>IF(ISBLANK($B1158),0,VLOOKUP($B1158,Listen!$A$2:$C$44,2,FALSE))</f>
        <v>0</v>
      </c>
      <c r="K1158" s="66">
        <f>IF(ISBLANK($B1158),0,VLOOKUP($B1158,Listen!$A$2:$C$44,3,FALSE))</f>
        <v>0</v>
      </c>
      <c r="L1158" s="54">
        <f t="shared" ref="L1158:L1221" si="1434">$J1158</f>
        <v>0</v>
      </c>
      <c r="M1158" s="54">
        <f t="shared" si="1373"/>
        <v>0</v>
      </c>
      <c r="N1158" s="54">
        <f t="shared" si="1374"/>
        <v>0</v>
      </c>
      <c r="O1158" s="54">
        <f t="shared" ref="O1158" si="1435">N1158</f>
        <v>0</v>
      </c>
      <c r="P1158" s="54">
        <f t="shared" si="1424"/>
        <v>0</v>
      </c>
      <c r="Q1158" s="54">
        <f t="shared" ref="Q1158:Q1221" si="1436">P1158</f>
        <v>0</v>
      </c>
      <c r="R1158" s="54">
        <f t="shared" ref="R1158:R1221" si="1437">Q1158</f>
        <v>0</v>
      </c>
      <c r="S1158" s="65">
        <f t="shared" si="1390"/>
        <v>0</v>
      </c>
      <c r="T1158" s="65">
        <f>IF(C1158=A_Stammdaten!$B$9,$I1158-D_SAV!$U1158,HLOOKUP(A_Stammdaten!$B$9-1,$V$4:$AB$2004,ROW(C1158)-3,FALSE)-$U1158)</f>
        <v>0</v>
      </c>
      <c r="U1158" s="65">
        <f>HLOOKUP(A_Stammdaten!$B$9,$V$4:$AB$2004,ROW(C1158)-3,FALSE)</f>
        <v>0</v>
      </c>
      <c r="V1158" s="65">
        <f t="shared" si="1425"/>
        <v>0</v>
      </c>
      <c r="W1158" s="65">
        <f t="shared" si="1426"/>
        <v>0</v>
      </c>
      <c r="X1158" s="65">
        <f t="shared" si="1427"/>
        <v>0</v>
      </c>
      <c r="Y1158" s="65">
        <f t="shared" si="1428"/>
        <v>0</v>
      </c>
      <c r="Z1158" s="65">
        <f t="shared" si="1429"/>
        <v>0</v>
      </c>
      <c r="AA1158" s="65">
        <f t="shared" si="1430"/>
        <v>0</v>
      </c>
      <c r="AB1158" s="65">
        <f t="shared" si="1431"/>
        <v>0</v>
      </c>
    </row>
    <row r="1159" spans="1:28" x14ac:dyDescent="0.25">
      <c r="A1159" s="61"/>
      <c r="B1159" s="49"/>
      <c r="C1159" s="53"/>
      <c r="D1159" s="51"/>
      <c r="E1159" s="51"/>
      <c r="F1159" s="51"/>
      <c r="G1159" s="67">
        <f t="shared" si="1432"/>
        <v>0</v>
      </c>
      <c r="H1159" s="49"/>
      <c r="I1159" s="67">
        <f t="shared" si="1433"/>
        <v>0</v>
      </c>
      <c r="J1159" s="66">
        <f>IF(ISBLANK($B1159),0,VLOOKUP($B1159,Listen!$A$2:$C$44,2,FALSE))</f>
        <v>0</v>
      </c>
      <c r="K1159" s="66">
        <f>IF(ISBLANK($B1159),0,VLOOKUP($B1159,Listen!$A$2:$C$44,3,FALSE))</f>
        <v>0</v>
      </c>
      <c r="L1159" s="54">
        <f t="shared" si="1434"/>
        <v>0</v>
      </c>
      <c r="M1159" s="54">
        <f t="shared" si="1373"/>
        <v>0</v>
      </c>
      <c r="N1159" s="54">
        <f t="shared" si="1374"/>
        <v>0</v>
      </c>
      <c r="O1159" s="54">
        <f t="shared" ref="O1159" si="1438">N1159</f>
        <v>0</v>
      </c>
      <c r="P1159" s="54">
        <f t="shared" si="1424"/>
        <v>0</v>
      </c>
      <c r="Q1159" s="54">
        <f t="shared" si="1436"/>
        <v>0</v>
      </c>
      <c r="R1159" s="54">
        <f t="shared" si="1437"/>
        <v>0</v>
      </c>
      <c r="S1159" s="65">
        <f t="shared" si="1390"/>
        <v>0</v>
      </c>
      <c r="T1159" s="65">
        <f>IF(C1159=A_Stammdaten!$B$9,$I1159-D_SAV!$U1159,HLOOKUP(A_Stammdaten!$B$9-1,$V$4:$AB$2004,ROW(C1159)-3,FALSE)-$U1159)</f>
        <v>0</v>
      </c>
      <c r="U1159" s="65">
        <f>HLOOKUP(A_Stammdaten!$B$9,$V$4:$AB$2004,ROW(C1159)-3,FALSE)</f>
        <v>0</v>
      </c>
      <c r="V1159" s="65">
        <f t="shared" si="1425"/>
        <v>0</v>
      </c>
      <c r="W1159" s="65">
        <f t="shared" si="1426"/>
        <v>0</v>
      </c>
      <c r="X1159" s="65">
        <f t="shared" si="1427"/>
        <v>0</v>
      </c>
      <c r="Y1159" s="65">
        <f t="shared" si="1428"/>
        <v>0</v>
      </c>
      <c r="Z1159" s="65">
        <f t="shared" si="1429"/>
        <v>0</v>
      </c>
      <c r="AA1159" s="65">
        <f t="shared" si="1430"/>
        <v>0</v>
      </c>
      <c r="AB1159" s="65">
        <f t="shared" si="1431"/>
        <v>0</v>
      </c>
    </row>
    <row r="1160" spans="1:28" x14ac:dyDescent="0.25">
      <c r="A1160" s="61"/>
      <c r="B1160" s="49"/>
      <c r="C1160" s="53"/>
      <c r="D1160" s="51"/>
      <c r="E1160" s="51"/>
      <c r="F1160" s="51"/>
      <c r="G1160" s="67">
        <f t="shared" si="1432"/>
        <v>0</v>
      </c>
      <c r="H1160" s="49"/>
      <c r="I1160" s="67">
        <f t="shared" si="1433"/>
        <v>0</v>
      </c>
      <c r="J1160" s="66">
        <f>IF(ISBLANK($B1160),0,VLOOKUP($B1160,Listen!$A$2:$C$44,2,FALSE))</f>
        <v>0</v>
      </c>
      <c r="K1160" s="66">
        <f>IF(ISBLANK($B1160),0,VLOOKUP($B1160,Listen!$A$2:$C$44,3,FALSE))</f>
        <v>0</v>
      </c>
      <c r="L1160" s="54">
        <f t="shared" si="1434"/>
        <v>0</v>
      </c>
      <c r="M1160" s="54">
        <f t="shared" si="1373"/>
        <v>0</v>
      </c>
      <c r="N1160" s="54">
        <f t="shared" si="1374"/>
        <v>0</v>
      </c>
      <c r="O1160" s="54">
        <f t="shared" ref="O1160" si="1439">N1160</f>
        <v>0</v>
      </c>
      <c r="P1160" s="54">
        <f t="shared" si="1424"/>
        <v>0</v>
      </c>
      <c r="Q1160" s="54">
        <f t="shared" si="1436"/>
        <v>0</v>
      </c>
      <c r="R1160" s="54">
        <f t="shared" si="1437"/>
        <v>0</v>
      </c>
      <c r="S1160" s="65">
        <f t="shared" si="1390"/>
        <v>0</v>
      </c>
      <c r="T1160" s="65">
        <f>IF(C1160=A_Stammdaten!$B$9,$I1160-D_SAV!$U1160,HLOOKUP(A_Stammdaten!$B$9-1,$V$4:$AB$2004,ROW(C1160)-3,FALSE)-$U1160)</f>
        <v>0</v>
      </c>
      <c r="U1160" s="65">
        <f>HLOOKUP(A_Stammdaten!$B$9,$V$4:$AB$2004,ROW(C1160)-3,FALSE)</f>
        <v>0</v>
      </c>
      <c r="V1160" s="65">
        <f t="shared" si="1425"/>
        <v>0</v>
      </c>
      <c r="W1160" s="65">
        <f t="shared" si="1426"/>
        <v>0</v>
      </c>
      <c r="X1160" s="65">
        <f t="shared" si="1427"/>
        <v>0</v>
      </c>
      <c r="Y1160" s="65">
        <f t="shared" si="1428"/>
        <v>0</v>
      </c>
      <c r="Z1160" s="65">
        <f t="shared" si="1429"/>
        <v>0</v>
      </c>
      <c r="AA1160" s="65">
        <f t="shared" si="1430"/>
        <v>0</v>
      </c>
      <c r="AB1160" s="65">
        <f t="shared" si="1431"/>
        <v>0</v>
      </c>
    </row>
    <row r="1161" spans="1:28" x14ac:dyDescent="0.25">
      <c r="A1161" s="61"/>
      <c r="B1161" s="49"/>
      <c r="C1161" s="53"/>
      <c r="D1161" s="51"/>
      <c r="E1161" s="51"/>
      <c r="F1161" s="51"/>
      <c r="G1161" s="67">
        <f t="shared" si="1432"/>
        <v>0</v>
      </c>
      <c r="H1161" s="49"/>
      <c r="I1161" s="67">
        <f t="shared" si="1433"/>
        <v>0</v>
      </c>
      <c r="J1161" s="66">
        <f>IF(ISBLANK($B1161),0,VLOOKUP($B1161,Listen!$A$2:$C$44,2,FALSE))</f>
        <v>0</v>
      </c>
      <c r="K1161" s="66">
        <f>IF(ISBLANK($B1161),0,VLOOKUP($B1161,Listen!$A$2:$C$44,3,FALSE))</f>
        <v>0</v>
      </c>
      <c r="L1161" s="54">
        <f t="shared" si="1434"/>
        <v>0</v>
      </c>
      <c r="M1161" s="54">
        <f t="shared" si="1373"/>
        <v>0</v>
      </c>
      <c r="N1161" s="54">
        <f t="shared" si="1374"/>
        <v>0</v>
      </c>
      <c r="O1161" s="54">
        <f t="shared" ref="O1161" si="1440">N1161</f>
        <v>0</v>
      </c>
      <c r="P1161" s="54">
        <f t="shared" si="1424"/>
        <v>0</v>
      </c>
      <c r="Q1161" s="54">
        <f t="shared" si="1436"/>
        <v>0</v>
      </c>
      <c r="R1161" s="54">
        <f t="shared" si="1437"/>
        <v>0</v>
      </c>
      <c r="S1161" s="65">
        <f t="shared" si="1390"/>
        <v>0</v>
      </c>
      <c r="T1161" s="65">
        <f>IF(C1161=A_Stammdaten!$B$9,$I1161-D_SAV!$U1161,HLOOKUP(A_Stammdaten!$B$9-1,$V$4:$AB$2004,ROW(C1161)-3,FALSE)-$U1161)</f>
        <v>0</v>
      </c>
      <c r="U1161" s="65">
        <f>HLOOKUP(A_Stammdaten!$B$9,$V$4:$AB$2004,ROW(C1161)-3,FALSE)</f>
        <v>0</v>
      </c>
      <c r="V1161" s="65">
        <f t="shared" si="1425"/>
        <v>0</v>
      </c>
      <c r="W1161" s="65">
        <f t="shared" si="1426"/>
        <v>0</v>
      </c>
      <c r="X1161" s="65">
        <f t="shared" si="1427"/>
        <v>0</v>
      </c>
      <c r="Y1161" s="65">
        <f t="shared" si="1428"/>
        <v>0</v>
      </c>
      <c r="Z1161" s="65">
        <f t="shared" si="1429"/>
        <v>0</v>
      </c>
      <c r="AA1161" s="65">
        <f t="shared" si="1430"/>
        <v>0</v>
      </c>
      <c r="AB1161" s="65">
        <f t="shared" si="1431"/>
        <v>0</v>
      </c>
    </row>
    <row r="1162" spans="1:28" x14ac:dyDescent="0.25">
      <c r="A1162" s="61"/>
      <c r="B1162" s="49"/>
      <c r="C1162" s="53"/>
      <c r="D1162" s="51"/>
      <c r="E1162" s="51"/>
      <c r="F1162" s="51"/>
      <c r="G1162" s="67">
        <f t="shared" si="1432"/>
        <v>0</v>
      </c>
      <c r="H1162" s="49"/>
      <c r="I1162" s="67">
        <f t="shared" si="1433"/>
        <v>0</v>
      </c>
      <c r="J1162" s="66">
        <f>IF(ISBLANK($B1162),0,VLOOKUP($B1162,Listen!$A$2:$C$44,2,FALSE))</f>
        <v>0</v>
      </c>
      <c r="K1162" s="66">
        <f>IF(ISBLANK($B1162),0,VLOOKUP($B1162,Listen!$A$2:$C$44,3,FALSE))</f>
        <v>0</v>
      </c>
      <c r="L1162" s="54">
        <f t="shared" si="1434"/>
        <v>0</v>
      </c>
      <c r="M1162" s="54">
        <f t="shared" si="1373"/>
        <v>0</v>
      </c>
      <c r="N1162" s="54">
        <f t="shared" si="1374"/>
        <v>0</v>
      </c>
      <c r="O1162" s="54">
        <f t="shared" ref="O1162" si="1441">N1162</f>
        <v>0</v>
      </c>
      <c r="P1162" s="54">
        <f t="shared" si="1424"/>
        <v>0</v>
      </c>
      <c r="Q1162" s="54">
        <f t="shared" si="1436"/>
        <v>0</v>
      </c>
      <c r="R1162" s="54">
        <f t="shared" si="1437"/>
        <v>0</v>
      </c>
      <c r="S1162" s="65">
        <f t="shared" si="1390"/>
        <v>0</v>
      </c>
      <c r="T1162" s="65">
        <f>IF(C1162=A_Stammdaten!$B$9,$I1162-D_SAV!$U1162,HLOOKUP(A_Stammdaten!$B$9-1,$V$4:$AB$2004,ROW(C1162)-3,FALSE)-$U1162)</f>
        <v>0</v>
      </c>
      <c r="U1162" s="65">
        <f>HLOOKUP(A_Stammdaten!$B$9,$V$4:$AB$2004,ROW(C1162)-3,FALSE)</f>
        <v>0</v>
      </c>
      <c r="V1162" s="65">
        <f t="shared" si="1425"/>
        <v>0</v>
      </c>
      <c r="W1162" s="65">
        <f t="shared" si="1426"/>
        <v>0</v>
      </c>
      <c r="X1162" s="65">
        <f t="shared" si="1427"/>
        <v>0</v>
      </c>
      <c r="Y1162" s="65">
        <f t="shared" si="1428"/>
        <v>0</v>
      </c>
      <c r="Z1162" s="65">
        <f t="shared" si="1429"/>
        <v>0</v>
      </c>
      <c r="AA1162" s="65">
        <f t="shared" si="1430"/>
        <v>0</v>
      </c>
      <c r="AB1162" s="65">
        <f t="shared" si="1431"/>
        <v>0</v>
      </c>
    </row>
    <row r="1163" spans="1:28" x14ac:dyDescent="0.25">
      <c r="A1163" s="61"/>
      <c r="B1163" s="49"/>
      <c r="C1163" s="53"/>
      <c r="D1163" s="51"/>
      <c r="E1163" s="51"/>
      <c r="F1163" s="51"/>
      <c r="G1163" s="67">
        <f t="shared" si="1432"/>
        <v>0</v>
      </c>
      <c r="H1163" s="49"/>
      <c r="I1163" s="67">
        <f t="shared" si="1433"/>
        <v>0</v>
      </c>
      <c r="J1163" s="66">
        <f>IF(ISBLANK($B1163),0,VLOOKUP($B1163,Listen!$A$2:$C$44,2,FALSE))</f>
        <v>0</v>
      </c>
      <c r="K1163" s="66">
        <f>IF(ISBLANK($B1163),0,VLOOKUP($B1163,Listen!$A$2:$C$44,3,FALSE))</f>
        <v>0</v>
      </c>
      <c r="L1163" s="54">
        <f t="shared" si="1434"/>
        <v>0</v>
      </c>
      <c r="M1163" s="54">
        <f t="shared" si="1373"/>
        <v>0</v>
      </c>
      <c r="N1163" s="54">
        <f t="shared" si="1374"/>
        <v>0</v>
      </c>
      <c r="O1163" s="54">
        <f t="shared" ref="O1163" si="1442">N1163</f>
        <v>0</v>
      </c>
      <c r="P1163" s="54">
        <f t="shared" si="1424"/>
        <v>0</v>
      </c>
      <c r="Q1163" s="54">
        <f t="shared" si="1436"/>
        <v>0</v>
      </c>
      <c r="R1163" s="54">
        <f t="shared" si="1437"/>
        <v>0</v>
      </c>
      <c r="S1163" s="65">
        <f t="shared" si="1390"/>
        <v>0</v>
      </c>
      <c r="T1163" s="65">
        <f>IF(C1163=A_Stammdaten!$B$9,$I1163-D_SAV!$U1163,HLOOKUP(A_Stammdaten!$B$9-1,$V$4:$AB$2004,ROW(C1163)-3,FALSE)-$U1163)</f>
        <v>0</v>
      </c>
      <c r="U1163" s="65">
        <f>HLOOKUP(A_Stammdaten!$B$9,$V$4:$AB$2004,ROW(C1163)-3,FALSE)</f>
        <v>0</v>
      </c>
      <c r="V1163" s="65">
        <f t="shared" si="1425"/>
        <v>0</v>
      </c>
      <c r="W1163" s="65">
        <f t="shared" si="1426"/>
        <v>0</v>
      </c>
      <c r="X1163" s="65">
        <f t="shared" si="1427"/>
        <v>0</v>
      </c>
      <c r="Y1163" s="65">
        <f t="shared" si="1428"/>
        <v>0</v>
      </c>
      <c r="Z1163" s="65">
        <f t="shared" si="1429"/>
        <v>0</v>
      </c>
      <c r="AA1163" s="65">
        <f t="shared" si="1430"/>
        <v>0</v>
      </c>
      <c r="AB1163" s="65">
        <f t="shared" si="1431"/>
        <v>0</v>
      </c>
    </row>
    <row r="1164" spans="1:28" x14ac:dyDescent="0.25">
      <c r="A1164" s="61"/>
      <c r="B1164" s="49"/>
      <c r="C1164" s="53"/>
      <c r="D1164" s="51"/>
      <c r="E1164" s="51"/>
      <c r="F1164" s="51"/>
      <c r="G1164" s="67">
        <f t="shared" si="1432"/>
        <v>0</v>
      </c>
      <c r="H1164" s="49"/>
      <c r="I1164" s="67">
        <f t="shared" si="1433"/>
        <v>0</v>
      </c>
      <c r="J1164" s="66">
        <f>IF(ISBLANK($B1164),0,VLOOKUP($B1164,Listen!$A$2:$C$44,2,FALSE))</f>
        <v>0</v>
      </c>
      <c r="K1164" s="66">
        <f>IF(ISBLANK($B1164),0,VLOOKUP($B1164,Listen!$A$2:$C$44,3,FALSE))</f>
        <v>0</v>
      </c>
      <c r="L1164" s="54">
        <f t="shared" si="1434"/>
        <v>0</v>
      </c>
      <c r="M1164" s="54">
        <f t="shared" si="1373"/>
        <v>0</v>
      </c>
      <c r="N1164" s="54">
        <f t="shared" si="1374"/>
        <v>0</v>
      </c>
      <c r="O1164" s="54">
        <f t="shared" ref="O1164" si="1443">N1164</f>
        <v>0</v>
      </c>
      <c r="P1164" s="54">
        <f t="shared" si="1424"/>
        <v>0</v>
      </c>
      <c r="Q1164" s="54">
        <f t="shared" si="1436"/>
        <v>0</v>
      </c>
      <c r="R1164" s="54">
        <f t="shared" si="1437"/>
        <v>0</v>
      </c>
      <c r="S1164" s="65">
        <f t="shared" si="1390"/>
        <v>0</v>
      </c>
      <c r="T1164" s="65">
        <f>IF(C1164=A_Stammdaten!$B$9,$I1164-D_SAV!$U1164,HLOOKUP(A_Stammdaten!$B$9-1,$V$4:$AB$2004,ROW(C1164)-3,FALSE)-$U1164)</f>
        <v>0</v>
      </c>
      <c r="U1164" s="65">
        <f>HLOOKUP(A_Stammdaten!$B$9,$V$4:$AB$2004,ROW(C1164)-3,FALSE)</f>
        <v>0</v>
      </c>
      <c r="V1164" s="65">
        <f t="shared" si="1425"/>
        <v>0</v>
      </c>
      <c r="W1164" s="65">
        <f t="shared" si="1426"/>
        <v>0</v>
      </c>
      <c r="X1164" s="65">
        <f t="shared" si="1427"/>
        <v>0</v>
      </c>
      <c r="Y1164" s="65">
        <f t="shared" si="1428"/>
        <v>0</v>
      </c>
      <c r="Z1164" s="65">
        <f t="shared" si="1429"/>
        <v>0</v>
      </c>
      <c r="AA1164" s="65">
        <f t="shared" si="1430"/>
        <v>0</v>
      </c>
      <c r="AB1164" s="65">
        <f t="shared" si="1431"/>
        <v>0</v>
      </c>
    </row>
    <row r="1165" spans="1:28" x14ac:dyDescent="0.25">
      <c r="A1165" s="61"/>
      <c r="B1165" s="49"/>
      <c r="C1165" s="53"/>
      <c r="D1165" s="51"/>
      <c r="E1165" s="51"/>
      <c r="F1165" s="51"/>
      <c r="G1165" s="67">
        <f t="shared" si="1432"/>
        <v>0</v>
      </c>
      <c r="H1165" s="49"/>
      <c r="I1165" s="67">
        <f t="shared" si="1433"/>
        <v>0</v>
      </c>
      <c r="J1165" s="66">
        <f>IF(ISBLANK($B1165),0,VLOOKUP($B1165,Listen!$A$2:$C$44,2,FALSE))</f>
        <v>0</v>
      </c>
      <c r="K1165" s="66">
        <f>IF(ISBLANK($B1165),0,VLOOKUP($B1165,Listen!$A$2:$C$44,3,FALSE))</f>
        <v>0</v>
      </c>
      <c r="L1165" s="54">
        <f t="shared" si="1434"/>
        <v>0</v>
      </c>
      <c r="M1165" s="54">
        <f t="shared" si="1373"/>
        <v>0</v>
      </c>
      <c r="N1165" s="54">
        <f t="shared" si="1374"/>
        <v>0</v>
      </c>
      <c r="O1165" s="54">
        <f t="shared" ref="O1165" si="1444">N1165</f>
        <v>0</v>
      </c>
      <c r="P1165" s="54">
        <f t="shared" si="1424"/>
        <v>0</v>
      </c>
      <c r="Q1165" s="54">
        <f t="shared" si="1436"/>
        <v>0</v>
      </c>
      <c r="R1165" s="54">
        <f t="shared" si="1437"/>
        <v>0</v>
      </c>
      <c r="S1165" s="65">
        <f t="shared" si="1390"/>
        <v>0</v>
      </c>
      <c r="T1165" s="65">
        <f>IF(C1165=A_Stammdaten!$B$9,$I1165-D_SAV!$U1165,HLOOKUP(A_Stammdaten!$B$9-1,$V$4:$AB$2004,ROW(C1165)-3,FALSE)-$U1165)</f>
        <v>0</v>
      </c>
      <c r="U1165" s="65">
        <f>HLOOKUP(A_Stammdaten!$B$9,$V$4:$AB$2004,ROW(C1165)-3,FALSE)</f>
        <v>0</v>
      </c>
      <c r="V1165" s="65">
        <f t="shared" si="1425"/>
        <v>0</v>
      </c>
      <c r="W1165" s="65">
        <f t="shared" si="1426"/>
        <v>0</v>
      </c>
      <c r="X1165" s="65">
        <f t="shared" si="1427"/>
        <v>0</v>
      </c>
      <c r="Y1165" s="65">
        <f t="shared" si="1428"/>
        <v>0</v>
      </c>
      <c r="Z1165" s="65">
        <f t="shared" si="1429"/>
        <v>0</v>
      </c>
      <c r="AA1165" s="65">
        <f t="shared" si="1430"/>
        <v>0</v>
      </c>
      <c r="AB1165" s="65">
        <f t="shared" si="1431"/>
        <v>0</v>
      </c>
    </row>
    <row r="1166" spans="1:28" x14ac:dyDescent="0.25">
      <c r="A1166" s="61"/>
      <c r="B1166" s="49"/>
      <c r="C1166" s="53"/>
      <c r="D1166" s="51"/>
      <c r="E1166" s="51"/>
      <c r="F1166" s="51"/>
      <c r="G1166" s="67">
        <f t="shared" si="1432"/>
        <v>0</v>
      </c>
      <c r="H1166" s="49"/>
      <c r="I1166" s="67">
        <f t="shared" si="1433"/>
        <v>0</v>
      </c>
      <c r="J1166" s="66">
        <f>IF(ISBLANK($B1166),0,VLOOKUP($B1166,Listen!$A$2:$C$44,2,FALSE))</f>
        <v>0</v>
      </c>
      <c r="K1166" s="66">
        <f>IF(ISBLANK($B1166),0,VLOOKUP($B1166,Listen!$A$2:$C$44,3,FALSE))</f>
        <v>0</v>
      </c>
      <c r="L1166" s="54">
        <f t="shared" si="1434"/>
        <v>0</v>
      </c>
      <c r="M1166" s="54">
        <f t="shared" si="1373"/>
        <v>0</v>
      </c>
      <c r="N1166" s="54">
        <f t="shared" si="1374"/>
        <v>0</v>
      </c>
      <c r="O1166" s="54">
        <f t="shared" ref="O1166" si="1445">N1166</f>
        <v>0</v>
      </c>
      <c r="P1166" s="54">
        <f t="shared" si="1424"/>
        <v>0</v>
      </c>
      <c r="Q1166" s="54">
        <f t="shared" si="1436"/>
        <v>0</v>
      </c>
      <c r="R1166" s="54">
        <f t="shared" si="1437"/>
        <v>0</v>
      </c>
      <c r="S1166" s="65">
        <f t="shared" si="1390"/>
        <v>0</v>
      </c>
      <c r="T1166" s="65">
        <f>IF(C1166=A_Stammdaten!$B$9,$I1166-D_SAV!$U1166,HLOOKUP(A_Stammdaten!$B$9-1,$V$4:$AB$2004,ROW(C1166)-3,FALSE)-$U1166)</f>
        <v>0</v>
      </c>
      <c r="U1166" s="65">
        <f>HLOOKUP(A_Stammdaten!$B$9,$V$4:$AB$2004,ROW(C1166)-3,FALSE)</f>
        <v>0</v>
      </c>
      <c r="V1166" s="65">
        <f t="shared" si="1425"/>
        <v>0</v>
      </c>
      <c r="W1166" s="65">
        <f t="shared" si="1426"/>
        <v>0</v>
      </c>
      <c r="X1166" s="65">
        <f t="shared" si="1427"/>
        <v>0</v>
      </c>
      <c r="Y1166" s="65">
        <f t="shared" si="1428"/>
        <v>0</v>
      </c>
      <c r="Z1166" s="65">
        <f t="shared" si="1429"/>
        <v>0</v>
      </c>
      <c r="AA1166" s="65">
        <f t="shared" si="1430"/>
        <v>0</v>
      </c>
      <c r="AB1166" s="65">
        <f t="shared" si="1431"/>
        <v>0</v>
      </c>
    </row>
    <row r="1167" spans="1:28" x14ac:dyDescent="0.25">
      <c r="A1167" s="61"/>
      <c r="B1167" s="49"/>
      <c r="C1167" s="53"/>
      <c r="D1167" s="51"/>
      <c r="E1167" s="51"/>
      <c r="F1167" s="51"/>
      <c r="G1167" s="67">
        <f t="shared" si="1432"/>
        <v>0</v>
      </c>
      <c r="H1167" s="49"/>
      <c r="I1167" s="67">
        <f t="shared" si="1433"/>
        <v>0</v>
      </c>
      <c r="J1167" s="66">
        <f>IF(ISBLANK($B1167),0,VLOOKUP($B1167,Listen!$A$2:$C$44,2,FALSE))</f>
        <v>0</v>
      </c>
      <c r="K1167" s="66">
        <f>IF(ISBLANK($B1167),0,VLOOKUP($B1167,Listen!$A$2:$C$44,3,FALSE))</f>
        <v>0</v>
      </c>
      <c r="L1167" s="54">
        <f t="shared" si="1434"/>
        <v>0</v>
      </c>
      <c r="M1167" s="54">
        <f t="shared" si="1373"/>
        <v>0</v>
      </c>
      <c r="N1167" s="54">
        <f t="shared" si="1374"/>
        <v>0</v>
      </c>
      <c r="O1167" s="54">
        <f t="shared" ref="O1167" si="1446">N1167</f>
        <v>0</v>
      </c>
      <c r="P1167" s="54">
        <f t="shared" si="1424"/>
        <v>0</v>
      </c>
      <c r="Q1167" s="54">
        <f t="shared" si="1436"/>
        <v>0</v>
      </c>
      <c r="R1167" s="54">
        <f t="shared" si="1437"/>
        <v>0</v>
      </c>
      <c r="S1167" s="65">
        <f t="shared" si="1390"/>
        <v>0</v>
      </c>
      <c r="T1167" s="65">
        <f>IF(C1167=A_Stammdaten!$B$9,$I1167-D_SAV!$U1167,HLOOKUP(A_Stammdaten!$B$9-1,$V$4:$AB$2004,ROW(C1167)-3,FALSE)-$U1167)</f>
        <v>0</v>
      </c>
      <c r="U1167" s="65">
        <f>HLOOKUP(A_Stammdaten!$B$9,$V$4:$AB$2004,ROW(C1167)-3,FALSE)</f>
        <v>0</v>
      </c>
      <c r="V1167" s="65">
        <f t="shared" si="1425"/>
        <v>0</v>
      </c>
      <c r="W1167" s="65">
        <f t="shared" si="1426"/>
        <v>0</v>
      </c>
      <c r="X1167" s="65">
        <f t="shared" si="1427"/>
        <v>0</v>
      </c>
      <c r="Y1167" s="65">
        <f t="shared" si="1428"/>
        <v>0</v>
      </c>
      <c r="Z1167" s="65">
        <f t="shared" si="1429"/>
        <v>0</v>
      </c>
      <c r="AA1167" s="65">
        <f t="shared" si="1430"/>
        <v>0</v>
      </c>
      <c r="AB1167" s="65">
        <f t="shared" si="1431"/>
        <v>0</v>
      </c>
    </row>
    <row r="1168" spans="1:28" x14ac:dyDescent="0.25">
      <c r="A1168" s="61"/>
      <c r="B1168" s="49"/>
      <c r="C1168" s="53"/>
      <c r="D1168" s="51"/>
      <c r="E1168" s="51"/>
      <c r="F1168" s="51"/>
      <c r="G1168" s="67">
        <f t="shared" si="1432"/>
        <v>0</v>
      </c>
      <c r="H1168" s="49"/>
      <c r="I1168" s="67">
        <f t="shared" si="1433"/>
        <v>0</v>
      </c>
      <c r="J1168" s="66">
        <f>IF(ISBLANK($B1168),0,VLOOKUP($B1168,Listen!$A$2:$C$44,2,FALSE))</f>
        <v>0</v>
      </c>
      <c r="K1168" s="66">
        <f>IF(ISBLANK($B1168),0,VLOOKUP($B1168,Listen!$A$2:$C$44,3,FALSE))</f>
        <v>0</v>
      </c>
      <c r="L1168" s="54">
        <f t="shared" si="1434"/>
        <v>0</v>
      </c>
      <c r="M1168" s="54">
        <f t="shared" si="1373"/>
        <v>0</v>
      </c>
      <c r="N1168" s="54">
        <f t="shared" si="1374"/>
        <v>0</v>
      </c>
      <c r="O1168" s="54">
        <f t="shared" ref="O1168" si="1447">N1168</f>
        <v>0</v>
      </c>
      <c r="P1168" s="54">
        <f t="shared" si="1424"/>
        <v>0</v>
      </c>
      <c r="Q1168" s="54">
        <f t="shared" si="1436"/>
        <v>0</v>
      </c>
      <c r="R1168" s="54">
        <f t="shared" si="1437"/>
        <v>0</v>
      </c>
      <c r="S1168" s="65">
        <f t="shared" si="1390"/>
        <v>0</v>
      </c>
      <c r="T1168" s="65">
        <f>IF(C1168=A_Stammdaten!$B$9,$I1168-D_SAV!$U1168,HLOOKUP(A_Stammdaten!$B$9-1,$V$4:$AB$2004,ROW(C1168)-3,FALSE)-$U1168)</f>
        <v>0</v>
      </c>
      <c r="U1168" s="65">
        <f>HLOOKUP(A_Stammdaten!$B$9,$V$4:$AB$2004,ROW(C1168)-3,FALSE)</f>
        <v>0</v>
      </c>
      <c r="V1168" s="65">
        <f t="shared" si="1425"/>
        <v>0</v>
      </c>
      <c r="W1168" s="65">
        <f t="shared" si="1426"/>
        <v>0</v>
      </c>
      <c r="X1168" s="65">
        <f t="shared" si="1427"/>
        <v>0</v>
      </c>
      <c r="Y1168" s="65">
        <f t="shared" si="1428"/>
        <v>0</v>
      </c>
      <c r="Z1168" s="65">
        <f t="shared" si="1429"/>
        <v>0</v>
      </c>
      <c r="AA1168" s="65">
        <f t="shared" si="1430"/>
        <v>0</v>
      </c>
      <c r="AB1168" s="65">
        <f t="shared" si="1431"/>
        <v>0</v>
      </c>
    </row>
    <row r="1169" spans="1:28" x14ac:dyDescent="0.25">
      <c r="A1169" s="61"/>
      <c r="B1169" s="49"/>
      <c r="C1169" s="53"/>
      <c r="D1169" s="51"/>
      <c r="E1169" s="51"/>
      <c r="F1169" s="51"/>
      <c r="G1169" s="67">
        <f t="shared" si="1432"/>
        <v>0</v>
      </c>
      <c r="H1169" s="49"/>
      <c r="I1169" s="67">
        <f t="shared" si="1433"/>
        <v>0</v>
      </c>
      <c r="J1169" s="66">
        <f>IF(ISBLANK($B1169),0,VLOOKUP($B1169,Listen!$A$2:$C$44,2,FALSE))</f>
        <v>0</v>
      </c>
      <c r="K1169" s="66">
        <f>IF(ISBLANK($B1169),0,VLOOKUP($B1169,Listen!$A$2:$C$44,3,FALSE))</f>
        <v>0</v>
      </c>
      <c r="L1169" s="54">
        <f t="shared" si="1434"/>
        <v>0</v>
      </c>
      <c r="M1169" s="54">
        <f t="shared" si="1373"/>
        <v>0</v>
      </c>
      <c r="N1169" s="54">
        <f t="shared" si="1374"/>
        <v>0</v>
      </c>
      <c r="O1169" s="54">
        <f t="shared" ref="O1169" si="1448">N1169</f>
        <v>0</v>
      </c>
      <c r="P1169" s="54">
        <f t="shared" si="1424"/>
        <v>0</v>
      </c>
      <c r="Q1169" s="54">
        <f t="shared" si="1436"/>
        <v>0</v>
      </c>
      <c r="R1169" s="54">
        <f t="shared" si="1437"/>
        <v>0</v>
      </c>
      <c r="S1169" s="65">
        <f t="shared" si="1390"/>
        <v>0</v>
      </c>
      <c r="T1169" s="65">
        <f>IF(C1169=A_Stammdaten!$B$9,$I1169-D_SAV!$U1169,HLOOKUP(A_Stammdaten!$B$9-1,$V$4:$AB$2004,ROW(C1169)-3,FALSE)-$U1169)</f>
        <v>0</v>
      </c>
      <c r="U1169" s="65">
        <f>HLOOKUP(A_Stammdaten!$B$9,$V$4:$AB$2004,ROW(C1169)-3,FALSE)</f>
        <v>0</v>
      </c>
      <c r="V1169" s="65">
        <f t="shared" si="1425"/>
        <v>0</v>
      </c>
      <c r="W1169" s="65">
        <f t="shared" si="1426"/>
        <v>0</v>
      </c>
      <c r="X1169" s="65">
        <f t="shared" si="1427"/>
        <v>0</v>
      </c>
      <c r="Y1169" s="65">
        <f t="shared" si="1428"/>
        <v>0</v>
      </c>
      <c r="Z1169" s="65">
        <f t="shared" si="1429"/>
        <v>0</v>
      </c>
      <c r="AA1169" s="65">
        <f t="shared" si="1430"/>
        <v>0</v>
      </c>
      <c r="AB1169" s="65">
        <f t="shared" si="1431"/>
        <v>0</v>
      </c>
    </row>
    <row r="1170" spans="1:28" x14ac:dyDescent="0.25">
      <c r="A1170" s="61"/>
      <c r="B1170" s="49"/>
      <c r="C1170" s="53"/>
      <c r="D1170" s="51"/>
      <c r="E1170" s="51"/>
      <c r="F1170" s="51"/>
      <c r="G1170" s="67">
        <f t="shared" si="1432"/>
        <v>0</v>
      </c>
      <c r="H1170" s="49"/>
      <c r="I1170" s="67">
        <f t="shared" si="1433"/>
        <v>0</v>
      </c>
      <c r="J1170" s="66">
        <f>IF(ISBLANK($B1170),0,VLOOKUP($B1170,Listen!$A$2:$C$44,2,FALSE))</f>
        <v>0</v>
      </c>
      <c r="K1170" s="66">
        <f>IF(ISBLANK($B1170),0,VLOOKUP($B1170,Listen!$A$2:$C$44,3,FALSE))</f>
        <v>0</v>
      </c>
      <c r="L1170" s="54">
        <f t="shared" si="1434"/>
        <v>0</v>
      </c>
      <c r="M1170" s="54">
        <f t="shared" si="1373"/>
        <v>0</v>
      </c>
      <c r="N1170" s="54">
        <f t="shared" si="1374"/>
        <v>0</v>
      </c>
      <c r="O1170" s="54">
        <f t="shared" ref="O1170" si="1449">N1170</f>
        <v>0</v>
      </c>
      <c r="P1170" s="54">
        <f t="shared" si="1424"/>
        <v>0</v>
      </c>
      <c r="Q1170" s="54">
        <f t="shared" si="1436"/>
        <v>0</v>
      </c>
      <c r="R1170" s="54">
        <f t="shared" si="1437"/>
        <v>0</v>
      </c>
      <c r="S1170" s="65">
        <f t="shared" si="1390"/>
        <v>0</v>
      </c>
      <c r="T1170" s="65">
        <f>IF(C1170=A_Stammdaten!$B$9,$I1170-D_SAV!$U1170,HLOOKUP(A_Stammdaten!$B$9-1,$V$4:$AB$2004,ROW(C1170)-3,FALSE)-$U1170)</f>
        <v>0</v>
      </c>
      <c r="U1170" s="65">
        <f>HLOOKUP(A_Stammdaten!$B$9,$V$4:$AB$2004,ROW(C1170)-3,FALSE)</f>
        <v>0</v>
      </c>
      <c r="V1170" s="65">
        <f t="shared" si="1425"/>
        <v>0</v>
      </c>
      <c r="W1170" s="65">
        <f t="shared" si="1426"/>
        <v>0</v>
      </c>
      <c r="X1170" s="65">
        <f t="shared" si="1427"/>
        <v>0</v>
      </c>
      <c r="Y1170" s="65">
        <f t="shared" si="1428"/>
        <v>0</v>
      </c>
      <c r="Z1170" s="65">
        <f t="shared" si="1429"/>
        <v>0</v>
      </c>
      <c r="AA1170" s="65">
        <f t="shared" si="1430"/>
        <v>0</v>
      </c>
      <c r="AB1170" s="65">
        <f t="shared" si="1431"/>
        <v>0</v>
      </c>
    </row>
    <row r="1171" spans="1:28" x14ac:dyDescent="0.25">
      <c r="A1171" s="61"/>
      <c r="B1171" s="49"/>
      <c r="C1171" s="53"/>
      <c r="D1171" s="51"/>
      <c r="E1171" s="51"/>
      <c r="F1171" s="51"/>
      <c r="G1171" s="67">
        <f t="shared" si="1432"/>
        <v>0</v>
      </c>
      <c r="H1171" s="49"/>
      <c r="I1171" s="67">
        <f t="shared" si="1433"/>
        <v>0</v>
      </c>
      <c r="J1171" s="66">
        <f>IF(ISBLANK($B1171),0,VLOOKUP($B1171,Listen!$A$2:$C$44,2,FALSE))</f>
        <v>0</v>
      </c>
      <c r="K1171" s="66">
        <f>IF(ISBLANK($B1171),0,VLOOKUP($B1171,Listen!$A$2:$C$44,3,FALSE))</f>
        <v>0</v>
      </c>
      <c r="L1171" s="54">
        <f t="shared" si="1434"/>
        <v>0</v>
      </c>
      <c r="M1171" s="54">
        <f t="shared" si="1373"/>
        <v>0</v>
      </c>
      <c r="N1171" s="54">
        <f t="shared" si="1374"/>
        <v>0</v>
      </c>
      <c r="O1171" s="54">
        <f t="shared" ref="O1171" si="1450">N1171</f>
        <v>0</v>
      </c>
      <c r="P1171" s="54">
        <f t="shared" si="1424"/>
        <v>0</v>
      </c>
      <c r="Q1171" s="54">
        <f t="shared" si="1436"/>
        <v>0</v>
      </c>
      <c r="R1171" s="54">
        <f t="shared" si="1437"/>
        <v>0</v>
      </c>
      <c r="S1171" s="65">
        <f t="shared" si="1390"/>
        <v>0</v>
      </c>
      <c r="T1171" s="65">
        <f>IF(C1171=A_Stammdaten!$B$9,$I1171-D_SAV!$U1171,HLOOKUP(A_Stammdaten!$B$9-1,$V$4:$AB$2004,ROW(C1171)-3,FALSE)-$U1171)</f>
        <v>0</v>
      </c>
      <c r="U1171" s="65">
        <f>HLOOKUP(A_Stammdaten!$B$9,$V$4:$AB$2004,ROW(C1171)-3,FALSE)</f>
        <v>0</v>
      </c>
      <c r="V1171" s="65">
        <f t="shared" si="1425"/>
        <v>0</v>
      </c>
      <c r="W1171" s="65">
        <f t="shared" si="1426"/>
        <v>0</v>
      </c>
      <c r="X1171" s="65">
        <f t="shared" si="1427"/>
        <v>0</v>
      </c>
      <c r="Y1171" s="65">
        <f t="shared" si="1428"/>
        <v>0</v>
      </c>
      <c r="Z1171" s="65">
        <f t="shared" si="1429"/>
        <v>0</v>
      </c>
      <c r="AA1171" s="65">
        <f t="shared" si="1430"/>
        <v>0</v>
      </c>
      <c r="AB1171" s="65">
        <f t="shared" si="1431"/>
        <v>0</v>
      </c>
    </row>
    <row r="1172" spans="1:28" x14ac:dyDescent="0.25">
      <c r="A1172" s="61"/>
      <c r="B1172" s="49"/>
      <c r="C1172" s="53"/>
      <c r="D1172" s="51"/>
      <c r="E1172" s="51"/>
      <c r="F1172" s="51"/>
      <c r="G1172" s="67">
        <f t="shared" si="1432"/>
        <v>0</v>
      </c>
      <c r="H1172" s="49"/>
      <c r="I1172" s="67">
        <f t="shared" si="1433"/>
        <v>0</v>
      </c>
      <c r="J1172" s="66">
        <f>IF(ISBLANK($B1172),0,VLOOKUP($B1172,Listen!$A$2:$C$44,2,FALSE))</f>
        <v>0</v>
      </c>
      <c r="K1172" s="66">
        <f>IF(ISBLANK($B1172),0,VLOOKUP($B1172,Listen!$A$2:$C$44,3,FALSE))</f>
        <v>0</v>
      </c>
      <c r="L1172" s="54">
        <f t="shared" si="1434"/>
        <v>0</v>
      </c>
      <c r="M1172" s="54">
        <f t="shared" si="1373"/>
        <v>0</v>
      </c>
      <c r="N1172" s="54">
        <f t="shared" si="1374"/>
        <v>0</v>
      </c>
      <c r="O1172" s="54">
        <f t="shared" ref="O1172" si="1451">N1172</f>
        <v>0</v>
      </c>
      <c r="P1172" s="54">
        <f t="shared" si="1424"/>
        <v>0</v>
      </c>
      <c r="Q1172" s="54">
        <f t="shared" si="1436"/>
        <v>0</v>
      </c>
      <c r="R1172" s="54">
        <f t="shared" si="1437"/>
        <v>0</v>
      </c>
      <c r="S1172" s="65">
        <f t="shared" si="1390"/>
        <v>0</v>
      </c>
      <c r="T1172" s="65">
        <f>IF(C1172=A_Stammdaten!$B$9,$I1172-D_SAV!$U1172,HLOOKUP(A_Stammdaten!$B$9-1,$V$4:$AB$2004,ROW(C1172)-3,FALSE)-$U1172)</f>
        <v>0</v>
      </c>
      <c r="U1172" s="65">
        <f>HLOOKUP(A_Stammdaten!$B$9,$V$4:$AB$2004,ROW(C1172)-3,FALSE)</f>
        <v>0</v>
      </c>
      <c r="V1172" s="65">
        <f t="shared" si="1425"/>
        <v>0</v>
      </c>
      <c r="W1172" s="65">
        <f t="shared" si="1426"/>
        <v>0</v>
      </c>
      <c r="X1172" s="65">
        <f t="shared" si="1427"/>
        <v>0</v>
      </c>
      <c r="Y1172" s="65">
        <f t="shared" si="1428"/>
        <v>0</v>
      </c>
      <c r="Z1172" s="65">
        <f t="shared" si="1429"/>
        <v>0</v>
      </c>
      <c r="AA1172" s="65">
        <f t="shared" si="1430"/>
        <v>0</v>
      </c>
      <c r="AB1172" s="65">
        <f t="shared" si="1431"/>
        <v>0</v>
      </c>
    </row>
    <row r="1173" spans="1:28" x14ac:dyDescent="0.25">
      <c r="A1173" s="61"/>
      <c r="B1173" s="49"/>
      <c r="C1173" s="53"/>
      <c r="D1173" s="51"/>
      <c r="E1173" s="51"/>
      <c r="F1173" s="51"/>
      <c r="G1173" s="67">
        <f t="shared" si="1432"/>
        <v>0</v>
      </c>
      <c r="H1173" s="49"/>
      <c r="I1173" s="67">
        <f t="shared" si="1433"/>
        <v>0</v>
      </c>
      <c r="J1173" s="66">
        <f>IF(ISBLANK($B1173),0,VLOOKUP($B1173,Listen!$A$2:$C$44,2,FALSE))</f>
        <v>0</v>
      </c>
      <c r="K1173" s="66">
        <f>IF(ISBLANK($B1173),0,VLOOKUP($B1173,Listen!$A$2:$C$44,3,FALSE))</f>
        <v>0</v>
      </c>
      <c r="L1173" s="54">
        <f t="shared" si="1434"/>
        <v>0</v>
      </c>
      <c r="M1173" s="54">
        <f t="shared" ref="M1173:M1236" si="1452">L1173</f>
        <v>0</v>
      </c>
      <c r="N1173" s="54">
        <f t="shared" ref="N1173:N1236" si="1453">M1173</f>
        <v>0</v>
      </c>
      <c r="O1173" s="54">
        <f t="shared" ref="O1173:P1188" si="1454">N1173</f>
        <v>0</v>
      </c>
      <c r="P1173" s="54">
        <f t="shared" si="1454"/>
        <v>0</v>
      </c>
      <c r="Q1173" s="54">
        <f t="shared" si="1436"/>
        <v>0</v>
      </c>
      <c r="R1173" s="54">
        <f t="shared" si="1437"/>
        <v>0</v>
      </c>
      <c r="S1173" s="65">
        <f t="shared" si="1390"/>
        <v>0</v>
      </c>
      <c r="T1173" s="65">
        <f>IF(C1173=A_Stammdaten!$B$9,$I1173-D_SAV!$U1173,HLOOKUP(A_Stammdaten!$B$9-1,$V$4:$AB$2004,ROW(C1173)-3,FALSE)-$U1173)</f>
        <v>0</v>
      </c>
      <c r="U1173" s="65">
        <f>HLOOKUP(A_Stammdaten!$B$9,$V$4:$AB$2004,ROW(C1173)-3,FALSE)</f>
        <v>0</v>
      </c>
      <c r="V1173" s="65">
        <f t="shared" si="1425"/>
        <v>0</v>
      </c>
      <c r="W1173" s="65">
        <f t="shared" si="1426"/>
        <v>0</v>
      </c>
      <c r="X1173" s="65">
        <f t="shared" si="1427"/>
        <v>0</v>
      </c>
      <c r="Y1173" s="65">
        <f t="shared" si="1428"/>
        <v>0</v>
      </c>
      <c r="Z1173" s="65">
        <f t="shared" si="1429"/>
        <v>0</v>
      </c>
      <c r="AA1173" s="65">
        <f t="shared" si="1430"/>
        <v>0</v>
      </c>
      <c r="AB1173" s="65">
        <f t="shared" si="1431"/>
        <v>0</v>
      </c>
    </row>
    <row r="1174" spans="1:28" x14ac:dyDescent="0.25">
      <c r="A1174" s="61"/>
      <c r="B1174" s="49"/>
      <c r="C1174" s="53"/>
      <c r="D1174" s="51"/>
      <c r="E1174" s="51"/>
      <c r="F1174" s="51"/>
      <c r="G1174" s="67">
        <f t="shared" si="1432"/>
        <v>0</v>
      </c>
      <c r="H1174" s="49"/>
      <c r="I1174" s="67">
        <f t="shared" si="1433"/>
        <v>0</v>
      </c>
      <c r="J1174" s="66">
        <f>IF(ISBLANK($B1174),0,VLOOKUP($B1174,Listen!$A$2:$C$44,2,FALSE))</f>
        <v>0</v>
      </c>
      <c r="K1174" s="66">
        <f>IF(ISBLANK($B1174),0,VLOOKUP($B1174,Listen!$A$2:$C$44,3,FALSE))</f>
        <v>0</v>
      </c>
      <c r="L1174" s="54">
        <f t="shared" si="1434"/>
        <v>0</v>
      </c>
      <c r="M1174" s="54">
        <f t="shared" si="1452"/>
        <v>0</v>
      </c>
      <c r="N1174" s="54">
        <f t="shared" si="1453"/>
        <v>0</v>
      </c>
      <c r="O1174" s="54">
        <f t="shared" ref="O1174" si="1455">N1174</f>
        <v>0</v>
      </c>
      <c r="P1174" s="54">
        <f t="shared" si="1454"/>
        <v>0</v>
      </c>
      <c r="Q1174" s="54">
        <f t="shared" si="1436"/>
        <v>0</v>
      </c>
      <c r="R1174" s="54">
        <f t="shared" si="1437"/>
        <v>0</v>
      </c>
      <c r="S1174" s="65">
        <f t="shared" si="1390"/>
        <v>0</v>
      </c>
      <c r="T1174" s="65">
        <f>IF(C1174=A_Stammdaten!$B$9,$I1174-D_SAV!$U1174,HLOOKUP(A_Stammdaten!$B$9-1,$V$4:$AB$2004,ROW(C1174)-3,FALSE)-$U1174)</f>
        <v>0</v>
      </c>
      <c r="U1174" s="65">
        <f>HLOOKUP(A_Stammdaten!$B$9,$V$4:$AB$2004,ROW(C1174)-3,FALSE)</f>
        <v>0</v>
      </c>
      <c r="V1174" s="65">
        <f t="shared" si="1425"/>
        <v>0</v>
      </c>
      <c r="W1174" s="65">
        <f t="shared" si="1426"/>
        <v>0</v>
      </c>
      <c r="X1174" s="65">
        <f t="shared" si="1427"/>
        <v>0</v>
      </c>
      <c r="Y1174" s="65">
        <f t="shared" si="1428"/>
        <v>0</v>
      </c>
      <c r="Z1174" s="65">
        <f t="shared" si="1429"/>
        <v>0</v>
      </c>
      <c r="AA1174" s="65">
        <f t="shared" si="1430"/>
        <v>0</v>
      </c>
      <c r="AB1174" s="65">
        <f t="shared" si="1431"/>
        <v>0</v>
      </c>
    </row>
    <row r="1175" spans="1:28" x14ac:dyDescent="0.25">
      <c r="A1175" s="61"/>
      <c r="B1175" s="49"/>
      <c r="C1175" s="53"/>
      <c r="D1175" s="51"/>
      <c r="E1175" s="51"/>
      <c r="F1175" s="51"/>
      <c r="G1175" s="67">
        <f t="shared" si="1432"/>
        <v>0</v>
      </c>
      <c r="H1175" s="49"/>
      <c r="I1175" s="67">
        <f t="shared" si="1433"/>
        <v>0</v>
      </c>
      <c r="J1175" s="66">
        <f>IF(ISBLANK($B1175),0,VLOOKUP($B1175,Listen!$A$2:$C$44,2,FALSE))</f>
        <v>0</v>
      </c>
      <c r="K1175" s="66">
        <f>IF(ISBLANK($B1175),0,VLOOKUP($B1175,Listen!$A$2:$C$44,3,FALSE))</f>
        <v>0</v>
      </c>
      <c r="L1175" s="54">
        <f t="shared" si="1434"/>
        <v>0</v>
      </c>
      <c r="M1175" s="54">
        <f t="shared" si="1452"/>
        <v>0</v>
      </c>
      <c r="N1175" s="54">
        <f t="shared" si="1453"/>
        <v>0</v>
      </c>
      <c r="O1175" s="54">
        <f t="shared" ref="O1175" si="1456">N1175</f>
        <v>0</v>
      </c>
      <c r="P1175" s="54">
        <f t="shared" si="1454"/>
        <v>0</v>
      </c>
      <c r="Q1175" s="54">
        <f t="shared" si="1436"/>
        <v>0</v>
      </c>
      <c r="R1175" s="54">
        <f t="shared" si="1437"/>
        <v>0</v>
      </c>
      <c r="S1175" s="65">
        <f t="shared" si="1390"/>
        <v>0</v>
      </c>
      <c r="T1175" s="65">
        <f>IF(C1175=A_Stammdaten!$B$9,$I1175-D_SAV!$U1175,HLOOKUP(A_Stammdaten!$B$9-1,$V$4:$AB$2004,ROW(C1175)-3,FALSE)-$U1175)</f>
        <v>0</v>
      </c>
      <c r="U1175" s="65">
        <f>HLOOKUP(A_Stammdaten!$B$9,$V$4:$AB$2004,ROW(C1175)-3,FALSE)</f>
        <v>0</v>
      </c>
      <c r="V1175" s="65">
        <f t="shared" si="1425"/>
        <v>0</v>
      </c>
      <c r="W1175" s="65">
        <f t="shared" si="1426"/>
        <v>0</v>
      </c>
      <c r="X1175" s="65">
        <f t="shared" si="1427"/>
        <v>0</v>
      </c>
      <c r="Y1175" s="65">
        <f t="shared" si="1428"/>
        <v>0</v>
      </c>
      <c r="Z1175" s="65">
        <f t="shared" si="1429"/>
        <v>0</v>
      </c>
      <c r="AA1175" s="65">
        <f t="shared" si="1430"/>
        <v>0</v>
      </c>
      <c r="AB1175" s="65">
        <f t="shared" si="1431"/>
        <v>0</v>
      </c>
    </row>
    <row r="1176" spans="1:28" x14ac:dyDescent="0.25">
      <c r="A1176" s="61"/>
      <c r="B1176" s="49"/>
      <c r="C1176" s="53"/>
      <c r="D1176" s="51"/>
      <c r="E1176" s="51"/>
      <c r="F1176" s="51"/>
      <c r="G1176" s="67">
        <f t="shared" si="1432"/>
        <v>0</v>
      </c>
      <c r="H1176" s="49"/>
      <c r="I1176" s="67">
        <f t="shared" si="1433"/>
        <v>0</v>
      </c>
      <c r="J1176" s="66">
        <f>IF(ISBLANK($B1176),0,VLOOKUP($B1176,Listen!$A$2:$C$44,2,FALSE))</f>
        <v>0</v>
      </c>
      <c r="K1176" s="66">
        <f>IF(ISBLANK($B1176),0,VLOOKUP($B1176,Listen!$A$2:$C$44,3,FALSE))</f>
        <v>0</v>
      </c>
      <c r="L1176" s="54">
        <f t="shared" si="1434"/>
        <v>0</v>
      </c>
      <c r="M1176" s="54">
        <f t="shared" si="1452"/>
        <v>0</v>
      </c>
      <c r="N1176" s="54">
        <f t="shared" si="1453"/>
        <v>0</v>
      </c>
      <c r="O1176" s="54">
        <f t="shared" ref="O1176" si="1457">N1176</f>
        <v>0</v>
      </c>
      <c r="P1176" s="54">
        <f t="shared" si="1454"/>
        <v>0</v>
      </c>
      <c r="Q1176" s="54">
        <f t="shared" si="1436"/>
        <v>0</v>
      </c>
      <c r="R1176" s="54">
        <f t="shared" si="1437"/>
        <v>0</v>
      </c>
      <c r="S1176" s="65">
        <f t="shared" si="1390"/>
        <v>0</v>
      </c>
      <c r="T1176" s="65">
        <f>IF(C1176=A_Stammdaten!$B$9,$I1176-D_SAV!$U1176,HLOOKUP(A_Stammdaten!$B$9-1,$V$4:$AB$2004,ROW(C1176)-3,FALSE)-$U1176)</f>
        <v>0</v>
      </c>
      <c r="U1176" s="65">
        <f>HLOOKUP(A_Stammdaten!$B$9,$V$4:$AB$2004,ROW(C1176)-3,FALSE)</f>
        <v>0</v>
      </c>
      <c r="V1176" s="65">
        <f t="shared" si="1425"/>
        <v>0</v>
      </c>
      <c r="W1176" s="65">
        <f t="shared" si="1426"/>
        <v>0</v>
      </c>
      <c r="X1176" s="65">
        <f t="shared" si="1427"/>
        <v>0</v>
      </c>
      <c r="Y1176" s="65">
        <f t="shared" si="1428"/>
        <v>0</v>
      </c>
      <c r="Z1176" s="65">
        <f t="shared" si="1429"/>
        <v>0</v>
      </c>
      <c r="AA1176" s="65">
        <f t="shared" si="1430"/>
        <v>0</v>
      </c>
      <c r="AB1176" s="65">
        <f t="shared" si="1431"/>
        <v>0</v>
      </c>
    </row>
    <row r="1177" spans="1:28" x14ac:dyDescent="0.25">
      <c r="A1177" s="61"/>
      <c r="B1177" s="49"/>
      <c r="C1177" s="53"/>
      <c r="D1177" s="51"/>
      <c r="E1177" s="51"/>
      <c r="F1177" s="51"/>
      <c r="G1177" s="67">
        <f t="shared" si="1432"/>
        <v>0</v>
      </c>
      <c r="H1177" s="49"/>
      <c r="I1177" s="67">
        <f t="shared" si="1433"/>
        <v>0</v>
      </c>
      <c r="J1177" s="66">
        <f>IF(ISBLANK($B1177),0,VLOOKUP($B1177,Listen!$A$2:$C$44,2,FALSE))</f>
        <v>0</v>
      </c>
      <c r="K1177" s="66">
        <f>IF(ISBLANK($B1177),0,VLOOKUP($B1177,Listen!$A$2:$C$44,3,FALSE))</f>
        <v>0</v>
      </c>
      <c r="L1177" s="54">
        <f t="shared" si="1434"/>
        <v>0</v>
      </c>
      <c r="M1177" s="54">
        <f t="shared" si="1452"/>
        <v>0</v>
      </c>
      <c r="N1177" s="54">
        <f t="shared" si="1453"/>
        <v>0</v>
      </c>
      <c r="O1177" s="54">
        <f t="shared" ref="O1177" si="1458">N1177</f>
        <v>0</v>
      </c>
      <c r="P1177" s="54">
        <f t="shared" si="1454"/>
        <v>0</v>
      </c>
      <c r="Q1177" s="54">
        <f t="shared" si="1436"/>
        <v>0</v>
      </c>
      <c r="R1177" s="54">
        <f t="shared" si="1437"/>
        <v>0</v>
      </c>
      <c r="S1177" s="65">
        <f t="shared" si="1390"/>
        <v>0</v>
      </c>
      <c r="T1177" s="65">
        <f>IF(C1177=A_Stammdaten!$B$9,$I1177-D_SAV!$U1177,HLOOKUP(A_Stammdaten!$B$9-1,$V$4:$AB$2004,ROW(C1177)-3,FALSE)-$U1177)</f>
        <v>0</v>
      </c>
      <c r="U1177" s="65">
        <f>HLOOKUP(A_Stammdaten!$B$9,$V$4:$AB$2004,ROW(C1177)-3,FALSE)</f>
        <v>0</v>
      </c>
      <c r="V1177" s="65">
        <f t="shared" si="1425"/>
        <v>0</v>
      </c>
      <c r="W1177" s="65">
        <f t="shared" si="1426"/>
        <v>0</v>
      </c>
      <c r="X1177" s="65">
        <f t="shared" si="1427"/>
        <v>0</v>
      </c>
      <c r="Y1177" s="65">
        <f t="shared" si="1428"/>
        <v>0</v>
      </c>
      <c r="Z1177" s="65">
        <f t="shared" si="1429"/>
        <v>0</v>
      </c>
      <c r="AA1177" s="65">
        <f t="shared" si="1430"/>
        <v>0</v>
      </c>
      <c r="AB1177" s="65">
        <f t="shared" si="1431"/>
        <v>0</v>
      </c>
    </row>
    <row r="1178" spans="1:28" x14ac:dyDescent="0.25">
      <c r="A1178" s="61"/>
      <c r="B1178" s="49"/>
      <c r="C1178" s="53"/>
      <c r="D1178" s="51"/>
      <c r="E1178" s="51"/>
      <c r="F1178" s="51"/>
      <c r="G1178" s="67">
        <f t="shared" si="1432"/>
        <v>0</v>
      </c>
      <c r="H1178" s="49"/>
      <c r="I1178" s="67">
        <f t="shared" si="1433"/>
        <v>0</v>
      </c>
      <c r="J1178" s="66">
        <f>IF(ISBLANK($B1178),0,VLOOKUP($B1178,Listen!$A$2:$C$44,2,FALSE))</f>
        <v>0</v>
      </c>
      <c r="K1178" s="66">
        <f>IF(ISBLANK($B1178),0,VLOOKUP($B1178,Listen!$A$2:$C$44,3,FALSE))</f>
        <v>0</v>
      </c>
      <c r="L1178" s="54">
        <f t="shared" si="1434"/>
        <v>0</v>
      </c>
      <c r="M1178" s="54">
        <f t="shared" si="1452"/>
        <v>0</v>
      </c>
      <c r="N1178" s="54">
        <f t="shared" si="1453"/>
        <v>0</v>
      </c>
      <c r="O1178" s="54">
        <f t="shared" ref="O1178" si="1459">N1178</f>
        <v>0</v>
      </c>
      <c r="P1178" s="54">
        <f t="shared" si="1454"/>
        <v>0</v>
      </c>
      <c r="Q1178" s="54">
        <f t="shared" si="1436"/>
        <v>0</v>
      </c>
      <c r="R1178" s="54">
        <f t="shared" si="1437"/>
        <v>0</v>
      </c>
      <c r="S1178" s="65">
        <f t="shared" si="1390"/>
        <v>0</v>
      </c>
      <c r="T1178" s="65">
        <f>IF(C1178=A_Stammdaten!$B$9,$I1178-D_SAV!$U1178,HLOOKUP(A_Stammdaten!$B$9-1,$V$4:$AB$2004,ROW(C1178)-3,FALSE)-$U1178)</f>
        <v>0</v>
      </c>
      <c r="U1178" s="65">
        <f>HLOOKUP(A_Stammdaten!$B$9,$V$4:$AB$2004,ROW(C1178)-3,FALSE)</f>
        <v>0</v>
      </c>
      <c r="V1178" s="65">
        <f t="shared" si="1425"/>
        <v>0</v>
      </c>
      <c r="W1178" s="65">
        <f t="shared" si="1426"/>
        <v>0</v>
      </c>
      <c r="X1178" s="65">
        <f t="shared" si="1427"/>
        <v>0</v>
      </c>
      <c r="Y1178" s="65">
        <f t="shared" si="1428"/>
        <v>0</v>
      </c>
      <c r="Z1178" s="65">
        <f t="shared" si="1429"/>
        <v>0</v>
      </c>
      <c r="AA1178" s="65">
        <f t="shared" si="1430"/>
        <v>0</v>
      </c>
      <c r="AB1178" s="65">
        <f t="shared" si="1431"/>
        <v>0</v>
      </c>
    </row>
    <row r="1179" spans="1:28" x14ac:dyDescent="0.25">
      <c r="A1179" s="61"/>
      <c r="B1179" s="49"/>
      <c r="C1179" s="53"/>
      <c r="D1179" s="51"/>
      <c r="E1179" s="51"/>
      <c r="F1179" s="51"/>
      <c r="G1179" s="67">
        <f t="shared" si="1432"/>
        <v>0</v>
      </c>
      <c r="H1179" s="49"/>
      <c r="I1179" s="67">
        <f t="shared" si="1433"/>
        <v>0</v>
      </c>
      <c r="J1179" s="66">
        <f>IF(ISBLANK($B1179),0,VLOOKUP($B1179,Listen!$A$2:$C$44,2,FALSE))</f>
        <v>0</v>
      </c>
      <c r="K1179" s="66">
        <f>IF(ISBLANK($B1179),0,VLOOKUP($B1179,Listen!$A$2:$C$44,3,FALSE))</f>
        <v>0</v>
      </c>
      <c r="L1179" s="54">
        <f t="shared" si="1434"/>
        <v>0</v>
      </c>
      <c r="M1179" s="54">
        <f t="shared" si="1452"/>
        <v>0</v>
      </c>
      <c r="N1179" s="54">
        <f t="shared" si="1453"/>
        <v>0</v>
      </c>
      <c r="O1179" s="54">
        <f t="shared" ref="O1179" si="1460">N1179</f>
        <v>0</v>
      </c>
      <c r="P1179" s="54">
        <f t="shared" si="1454"/>
        <v>0</v>
      </c>
      <c r="Q1179" s="54">
        <f t="shared" si="1436"/>
        <v>0</v>
      </c>
      <c r="R1179" s="54">
        <f t="shared" si="1437"/>
        <v>0</v>
      </c>
      <c r="S1179" s="65">
        <f t="shared" si="1390"/>
        <v>0</v>
      </c>
      <c r="T1179" s="65">
        <f>IF(C1179=A_Stammdaten!$B$9,$I1179-D_SAV!$U1179,HLOOKUP(A_Stammdaten!$B$9-1,$V$4:$AB$2004,ROW(C1179)-3,FALSE)-$U1179)</f>
        <v>0</v>
      </c>
      <c r="U1179" s="65">
        <f>HLOOKUP(A_Stammdaten!$B$9,$V$4:$AB$2004,ROW(C1179)-3,FALSE)</f>
        <v>0</v>
      </c>
      <c r="V1179" s="65">
        <f t="shared" si="1425"/>
        <v>0</v>
      </c>
      <c r="W1179" s="65">
        <f t="shared" si="1426"/>
        <v>0</v>
      </c>
      <c r="X1179" s="65">
        <f t="shared" si="1427"/>
        <v>0</v>
      </c>
      <c r="Y1179" s="65">
        <f t="shared" si="1428"/>
        <v>0</v>
      </c>
      <c r="Z1179" s="65">
        <f t="shared" si="1429"/>
        <v>0</v>
      </c>
      <c r="AA1179" s="65">
        <f t="shared" si="1430"/>
        <v>0</v>
      </c>
      <c r="AB1179" s="65">
        <f t="shared" si="1431"/>
        <v>0</v>
      </c>
    </row>
    <row r="1180" spans="1:28" x14ac:dyDescent="0.25">
      <c r="A1180" s="61"/>
      <c r="B1180" s="49"/>
      <c r="C1180" s="53"/>
      <c r="D1180" s="51"/>
      <c r="E1180" s="51"/>
      <c r="F1180" s="51"/>
      <c r="G1180" s="67">
        <f t="shared" si="1432"/>
        <v>0</v>
      </c>
      <c r="H1180" s="49"/>
      <c r="I1180" s="67">
        <f t="shared" si="1433"/>
        <v>0</v>
      </c>
      <c r="J1180" s="66">
        <f>IF(ISBLANK($B1180),0,VLOOKUP($B1180,Listen!$A$2:$C$44,2,FALSE))</f>
        <v>0</v>
      </c>
      <c r="K1180" s="66">
        <f>IF(ISBLANK($B1180),0,VLOOKUP($B1180,Listen!$A$2:$C$44,3,FALSE))</f>
        <v>0</v>
      </c>
      <c r="L1180" s="54">
        <f t="shared" si="1434"/>
        <v>0</v>
      </c>
      <c r="M1180" s="54">
        <f t="shared" si="1452"/>
        <v>0</v>
      </c>
      <c r="N1180" s="54">
        <f t="shared" si="1453"/>
        <v>0</v>
      </c>
      <c r="O1180" s="54">
        <f t="shared" ref="O1180" si="1461">N1180</f>
        <v>0</v>
      </c>
      <c r="P1180" s="54">
        <f t="shared" si="1454"/>
        <v>0</v>
      </c>
      <c r="Q1180" s="54">
        <f t="shared" si="1436"/>
        <v>0</v>
      </c>
      <c r="R1180" s="54">
        <f t="shared" si="1437"/>
        <v>0</v>
      </c>
      <c r="S1180" s="65">
        <f t="shared" si="1390"/>
        <v>0</v>
      </c>
      <c r="T1180" s="65">
        <f>IF(C1180=A_Stammdaten!$B$9,$I1180-D_SAV!$U1180,HLOOKUP(A_Stammdaten!$B$9-1,$V$4:$AB$2004,ROW(C1180)-3,FALSE)-$U1180)</f>
        <v>0</v>
      </c>
      <c r="U1180" s="65">
        <f>HLOOKUP(A_Stammdaten!$B$9,$V$4:$AB$2004,ROW(C1180)-3,FALSE)</f>
        <v>0</v>
      </c>
      <c r="V1180" s="65">
        <f t="shared" si="1425"/>
        <v>0</v>
      </c>
      <c r="W1180" s="65">
        <f t="shared" si="1426"/>
        <v>0</v>
      </c>
      <c r="X1180" s="65">
        <f t="shared" si="1427"/>
        <v>0</v>
      </c>
      <c r="Y1180" s="65">
        <f t="shared" si="1428"/>
        <v>0</v>
      </c>
      <c r="Z1180" s="65">
        <f t="shared" si="1429"/>
        <v>0</v>
      </c>
      <c r="AA1180" s="65">
        <f t="shared" si="1430"/>
        <v>0</v>
      </c>
      <c r="AB1180" s="65">
        <f t="shared" si="1431"/>
        <v>0</v>
      </c>
    </row>
    <row r="1181" spans="1:28" x14ac:dyDescent="0.25">
      <c r="A1181" s="61"/>
      <c r="B1181" s="49"/>
      <c r="C1181" s="53"/>
      <c r="D1181" s="51"/>
      <c r="E1181" s="51"/>
      <c r="F1181" s="51"/>
      <c r="G1181" s="67">
        <f t="shared" si="1432"/>
        <v>0</v>
      </c>
      <c r="H1181" s="49"/>
      <c r="I1181" s="67">
        <f t="shared" si="1433"/>
        <v>0</v>
      </c>
      <c r="J1181" s="66">
        <f>IF(ISBLANK($B1181),0,VLOOKUP($B1181,Listen!$A$2:$C$44,2,FALSE))</f>
        <v>0</v>
      </c>
      <c r="K1181" s="66">
        <f>IF(ISBLANK($B1181),0,VLOOKUP($B1181,Listen!$A$2:$C$44,3,FALSE))</f>
        <v>0</v>
      </c>
      <c r="L1181" s="54">
        <f t="shared" si="1434"/>
        <v>0</v>
      </c>
      <c r="M1181" s="54">
        <f t="shared" si="1452"/>
        <v>0</v>
      </c>
      <c r="N1181" s="54">
        <f t="shared" si="1453"/>
        <v>0</v>
      </c>
      <c r="O1181" s="54">
        <f t="shared" ref="O1181" si="1462">N1181</f>
        <v>0</v>
      </c>
      <c r="P1181" s="54">
        <f t="shared" si="1454"/>
        <v>0</v>
      </c>
      <c r="Q1181" s="54">
        <f t="shared" si="1436"/>
        <v>0</v>
      </c>
      <c r="R1181" s="54">
        <f t="shared" si="1437"/>
        <v>0</v>
      </c>
      <c r="S1181" s="65">
        <f t="shared" si="1390"/>
        <v>0</v>
      </c>
      <c r="T1181" s="65">
        <f>IF(C1181=A_Stammdaten!$B$9,$I1181-D_SAV!$U1181,HLOOKUP(A_Stammdaten!$B$9-1,$V$4:$AB$2004,ROW(C1181)-3,FALSE)-$U1181)</f>
        <v>0</v>
      </c>
      <c r="U1181" s="65">
        <f>HLOOKUP(A_Stammdaten!$B$9,$V$4:$AB$2004,ROW(C1181)-3,FALSE)</f>
        <v>0</v>
      </c>
      <c r="V1181" s="65">
        <f t="shared" si="1425"/>
        <v>0</v>
      </c>
      <c r="W1181" s="65">
        <f t="shared" si="1426"/>
        <v>0</v>
      </c>
      <c r="X1181" s="65">
        <f t="shared" si="1427"/>
        <v>0</v>
      </c>
      <c r="Y1181" s="65">
        <f t="shared" si="1428"/>
        <v>0</v>
      </c>
      <c r="Z1181" s="65">
        <f t="shared" si="1429"/>
        <v>0</v>
      </c>
      <c r="AA1181" s="65">
        <f t="shared" si="1430"/>
        <v>0</v>
      </c>
      <c r="AB1181" s="65">
        <f t="shared" si="1431"/>
        <v>0</v>
      </c>
    </row>
    <row r="1182" spans="1:28" x14ac:dyDescent="0.25">
      <c r="A1182" s="61"/>
      <c r="B1182" s="49"/>
      <c r="C1182" s="53"/>
      <c r="D1182" s="51"/>
      <c r="E1182" s="51"/>
      <c r="F1182" s="51"/>
      <c r="G1182" s="67">
        <f t="shared" si="1432"/>
        <v>0</v>
      </c>
      <c r="H1182" s="49"/>
      <c r="I1182" s="67">
        <f t="shared" si="1433"/>
        <v>0</v>
      </c>
      <c r="J1182" s="66">
        <f>IF(ISBLANK($B1182),0,VLOOKUP($B1182,Listen!$A$2:$C$44,2,FALSE))</f>
        <v>0</v>
      </c>
      <c r="K1182" s="66">
        <f>IF(ISBLANK($B1182),0,VLOOKUP($B1182,Listen!$A$2:$C$44,3,FALSE))</f>
        <v>0</v>
      </c>
      <c r="L1182" s="54">
        <f t="shared" si="1434"/>
        <v>0</v>
      </c>
      <c r="M1182" s="54">
        <f t="shared" si="1452"/>
        <v>0</v>
      </c>
      <c r="N1182" s="54">
        <f t="shared" si="1453"/>
        <v>0</v>
      </c>
      <c r="O1182" s="54">
        <f t="shared" ref="O1182" si="1463">N1182</f>
        <v>0</v>
      </c>
      <c r="P1182" s="54">
        <f t="shared" si="1454"/>
        <v>0</v>
      </c>
      <c r="Q1182" s="54">
        <f t="shared" si="1436"/>
        <v>0</v>
      </c>
      <c r="R1182" s="54">
        <f t="shared" si="1437"/>
        <v>0</v>
      </c>
      <c r="S1182" s="65">
        <f t="shared" si="1390"/>
        <v>0</v>
      </c>
      <c r="T1182" s="65">
        <f>IF(C1182=A_Stammdaten!$B$9,$I1182-D_SAV!$U1182,HLOOKUP(A_Stammdaten!$B$9-1,$V$4:$AB$2004,ROW(C1182)-3,FALSE)-$U1182)</f>
        <v>0</v>
      </c>
      <c r="U1182" s="65">
        <f>HLOOKUP(A_Stammdaten!$B$9,$V$4:$AB$2004,ROW(C1182)-3,FALSE)</f>
        <v>0</v>
      </c>
      <c r="V1182" s="65">
        <f t="shared" si="1425"/>
        <v>0</v>
      </c>
      <c r="W1182" s="65">
        <f t="shared" si="1426"/>
        <v>0</v>
      </c>
      <c r="X1182" s="65">
        <f t="shared" si="1427"/>
        <v>0</v>
      </c>
      <c r="Y1182" s="65">
        <f t="shared" si="1428"/>
        <v>0</v>
      </c>
      <c r="Z1182" s="65">
        <f t="shared" si="1429"/>
        <v>0</v>
      </c>
      <c r="AA1182" s="65">
        <f t="shared" si="1430"/>
        <v>0</v>
      </c>
      <c r="AB1182" s="65">
        <f t="shared" si="1431"/>
        <v>0</v>
      </c>
    </row>
    <row r="1183" spans="1:28" x14ac:dyDescent="0.25">
      <c r="A1183" s="61"/>
      <c r="B1183" s="49"/>
      <c r="C1183" s="53"/>
      <c r="D1183" s="51"/>
      <c r="E1183" s="51"/>
      <c r="F1183" s="51"/>
      <c r="G1183" s="67">
        <f t="shared" si="1432"/>
        <v>0</v>
      </c>
      <c r="H1183" s="49"/>
      <c r="I1183" s="67">
        <f t="shared" si="1433"/>
        <v>0</v>
      </c>
      <c r="J1183" s="66">
        <f>IF(ISBLANK($B1183),0,VLOOKUP($B1183,Listen!$A$2:$C$44,2,FALSE))</f>
        <v>0</v>
      </c>
      <c r="K1183" s="66">
        <f>IF(ISBLANK($B1183),0,VLOOKUP($B1183,Listen!$A$2:$C$44,3,FALSE))</f>
        <v>0</v>
      </c>
      <c r="L1183" s="54">
        <f t="shared" si="1434"/>
        <v>0</v>
      </c>
      <c r="M1183" s="54">
        <f t="shared" si="1452"/>
        <v>0</v>
      </c>
      <c r="N1183" s="54">
        <f t="shared" si="1453"/>
        <v>0</v>
      </c>
      <c r="O1183" s="54">
        <f t="shared" ref="O1183" si="1464">N1183</f>
        <v>0</v>
      </c>
      <c r="P1183" s="54">
        <f t="shared" si="1454"/>
        <v>0</v>
      </c>
      <c r="Q1183" s="54">
        <f t="shared" si="1436"/>
        <v>0</v>
      </c>
      <c r="R1183" s="54">
        <f t="shared" si="1437"/>
        <v>0</v>
      </c>
      <c r="S1183" s="65">
        <f t="shared" si="1390"/>
        <v>0</v>
      </c>
      <c r="T1183" s="65">
        <f>IF(C1183=A_Stammdaten!$B$9,$I1183-D_SAV!$U1183,HLOOKUP(A_Stammdaten!$B$9-1,$V$4:$AB$2004,ROW(C1183)-3,FALSE)-$U1183)</f>
        <v>0</v>
      </c>
      <c r="U1183" s="65">
        <f>HLOOKUP(A_Stammdaten!$B$9,$V$4:$AB$2004,ROW(C1183)-3,FALSE)</f>
        <v>0</v>
      </c>
      <c r="V1183" s="65">
        <f t="shared" si="1425"/>
        <v>0</v>
      </c>
      <c r="W1183" s="65">
        <f t="shared" si="1426"/>
        <v>0</v>
      </c>
      <c r="X1183" s="65">
        <f t="shared" si="1427"/>
        <v>0</v>
      </c>
      <c r="Y1183" s="65">
        <f t="shared" si="1428"/>
        <v>0</v>
      </c>
      <c r="Z1183" s="65">
        <f t="shared" si="1429"/>
        <v>0</v>
      </c>
      <c r="AA1183" s="65">
        <f t="shared" si="1430"/>
        <v>0</v>
      </c>
      <c r="AB1183" s="65">
        <f t="shared" si="1431"/>
        <v>0</v>
      </c>
    </row>
    <row r="1184" spans="1:28" x14ac:dyDescent="0.25">
      <c r="A1184" s="61"/>
      <c r="B1184" s="49"/>
      <c r="C1184" s="53"/>
      <c r="D1184" s="51"/>
      <c r="E1184" s="51"/>
      <c r="F1184" s="51"/>
      <c r="G1184" s="67">
        <f t="shared" si="1432"/>
        <v>0</v>
      </c>
      <c r="H1184" s="49"/>
      <c r="I1184" s="67">
        <f t="shared" si="1433"/>
        <v>0</v>
      </c>
      <c r="J1184" s="66">
        <f>IF(ISBLANK($B1184),0,VLOOKUP($B1184,Listen!$A$2:$C$44,2,FALSE))</f>
        <v>0</v>
      </c>
      <c r="K1184" s="66">
        <f>IF(ISBLANK($B1184),0,VLOOKUP($B1184,Listen!$A$2:$C$44,3,FALSE))</f>
        <v>0</v>
      </c>
      <c r="L1184" s="54">
        <f t="shared" si="1434"/>
        <v>0</v>
      </c>
      <c r="M1184" s="54">
        <f t="shared" si="1452"/>
        <v>0</v>
      </c>
      <c r="N1184" s="54">
        <f t="shared" si="1453"/>
        <v>0</v>
      </c>
      <c r="O1184" s="54">
        <f t="shared" ref="O1184" si="1465">N1184</f>
        <v>0</v>
      </c>
      <c r="P1184" s="54">
        <f t="shared" si="1454"/>
        <v>0</v>
      </c>
      <c r="Q1184" s="54">
        <f t="shared" si="1436"/>
        <v>0</v>
      </c>
      <c r="R1184" s="54">
        <f t="shared" si="1437"/>
        <v>0</v>
      </c>
      <c r="S1184" s="65">
        <f t="shared" si="1390"/>
        <v>0</v>
      </c>
      <c r="T1184" s="65">
        <f>IF(C1184=A_Stammdaten!$B$9,$I1184-D_SAV!$U1184,HLOOKUP(A_Stammdaten!$B$9-1,$V$4:$AB$2004,ROW(C1184)-3,FALSE)-$U1184)</f>
        <v>0</v>
      </c>
      <c r="U1184" s="65">
        <f>HLOOKUP(A_Stammdaten!$B$9,$V$4:$AB$2004,ROW(C1184)-3,FALSE)</f>
        <v>0</v>
      </c>
      <c r="V1184" s="65">
        <f t="shared" si="1425"/>
        <v>0</v>
      </c>
      <c r="W1184" s="65">
        <f t="shared" si="1426"/>
        <v>0</v>
      </c>
      <c r="X1184" s="65">
        <f t="shared" si="1427"/>
        <v>0</v>
      </c>
      <c r="Y1184" s="65">
        <f t="shared" si="1428"/>
        <v>0</v>
      </c>
      <c r="Z1184" s="65">
        <f t="shared" si="1429"/>
        <v>0</v>
      </c>
      <c r="AA1184" s="65">
        <f t="shared" si="1430"/>
        <v>0</v>
      </c>
      <c r="AB1184" s="65">
        <f t="shared" si="1431"/>
        <v>0</v>
      </c>
    </row>
    <row r="1185" spans="1:28" x14ac:dyDescent="0.25">
      <c r="A1185" s="61"/>
      <c r="B1185" s="49"/>
      <c r="C1185" s="53"/>
      <c r="D1185" s="51"/>
      <c r="E1185" s="51"/>
      <c r="F1185" s="51"/>
      <c r="G1185" s="67">
        <f t="shared" si="1432"/>
        <v>0</v>
      </c>
      <c r="H1185" s="49"/>
      <c r="I1185" s="67">
        <f t="shared" si="1433"/>
        <v>0</v>
      </c>
      <c r="J1185" s="66">
        <f>IF(ISBLANK($B1185),0,VLOOKUP($B1185,Listen!$A$2:$C$44,2,FALSE))</f>
        <v>0</v>
      </c>
      <c r="K1185" s="66">
        <f>IF(ISBLANK($B1185),0,VLOOKUP($B1185,Listen!$A$2:$C$44,3,FALSE))</f>
        <v>0</v>
      </c>
      <c r="L1185" s="54">
        <f t="shared" si="1434"/>
        <v>0</v>
      </c>
      <c r="M1185" s="54">
        <f t="shared" si="1452"/>
        <v>0</v>
      </c>
      <c r="N1185" s="54">
        <f t="shared" si="1453"/>
        <v>0</v>
      </c>
      <c r="O1185" s="54">
        <f t="shared" ref="O1185" si="1466">N1185</f>
        <v>0</v>
      </c>
      <c r="P1185" s="54">
        <f t="shared" si="1454"/>
        <v>0</v>
      </c>
      <c r="Q1185" s="54">
        <f t="shared" si="1436"/>
        <v>0</v>
      </c>
      <c r="R1185" s="54">
        <f t="shared" si="1437"/>
        <v>0</v>
      </c>
      <c r="S1185" s="65">
        <f t="shared" si="1390"/>
        <v>0</v>
      </c>
      <c r="T1185" s="65">
        <f>IF(C1185=A_Stammdaten!$B$9,$I1185-D_SAV!$U1185,HLOOKUP(A_Stammdaten!$B$9-1,$V$4:$AB$2004,ROW(C1185)-3,FALSE)-$U1185)</f>
        <v>0</v>
      </c>
      <c r="U1185" s="65">
        <f>HLOOKUP(A_Stammdaten!$B$9,$V$4:$AB$2004,ROW(C1185)-3,FALSE)</f>
        <v>0</v>
      </c>
      <c r="V1185" s="65">
        <f t="shared" si="1425"/>
        <v>0</v>
      </c>
      <c r="W1185" s="65">
        <f t="shared" si="1426"/>
        <v>0</v>
      </c>
      <c r="X1185" s="65">
        <f t="shared" si="1427"/>
        <v>0</v>
      </c>
      <c r="Y1185" s="65">
        <f t="shared" si="1428"/>
        <v>0</v>
      </c>
      <c r="Z1185" s="65">
        <f t="shared" si="1429"/>
        <v>0</v>
      </c>
      <c r="AA1185" s="65">
        <f t="shared" si="1430"/>
        <v>0</v>
      </c>
      <c r="AB1185" s="65">
        <f t="shared" si="1431"/>
        <v>0</v>
      </c>
    </row>
    <row r="1186" spans="1:28" x14ac:dyDescent="0.25">
      <c r="A1186" s="61"/>
      <c r="B1186" s="49"/>
      <c r="C1186" s="53"/>
      <c r="D1186" s="51"/>
      <c r="E1186" s="51"/>
      <c r="F1186" s="51"/>
      <c r="G1186" s="67">
        <f t="shared" si="1432"/>
        <v>0</v>
      </c>
      <c r="H1186" s="49"/>
      <c r="I1186" s="67">
        <f t="shared" si="1433"/>
        <v>0</v>
      </c>
      <c r="J1186" s="66">
        <f>IF(ISBLANK($B1186),0,VLOOKUP($B1186,Listen!$A$2:$C$44,2,FALSE))</f>
        <v>0</v>
      </c>
      <c r="K1186" s="66">
        <f>IF(ISBLANK($B1186),0,VLOOKUP($B1186,Listen!$A$2:$C$44,3,FALSE))</f>
        <v>0</v>
      </c>
      <c r="L1186" s="54">
        <f t="shared" si="1434"/>
        <v>0</v>
      </c>
      <c r="M1186" s="54">
        <f t="shared" si="1452"/>
        <v>0</v>
      </c>
      <c r="N1186" s="54">
        <f t="shared" si="1453"/>
        <v>0</v>
      </c>
      <c r="O1186" s="54">
        <f t="shared" ref="O1186" si="1467">N1186</f>
        <v>0</v>
      </c>
      <c r="P1186" s="54">
        <f t="shared" si="1454"/>
        <v>0</v>
      </c>
      <c r="Q1186" s="54">
        <f t="shared" si="1436"/>
        <v>0</v>
      </c>
      <c r="R1186" s="54">
        <f t="shared" si="1437"/>
        <v>0</v>
      </c>
      <c r="S1186" s="65">
        <f t="shared" si="1390"/>
        <v>0</v>
      </c>
      <c r="T1186" s="65">
        <f>IF(C1186=A_Stammdaten!$B$9,$I1186-D_SAV!$U1186,HLOOKUP(A_Stammdaten!$B$9-1,$V$4:$AB$2004,ROW(C1186)-3,FALSE)-$U1186)</f>
        <v>0</v>
      </c>
      <c r="U1186" s="65">
        <f>HLOOKUP(A_Stammdaten!$B$9,$V$4:$AB$2004,ROW(C1186)-3,FALSE)</f>
        <v>0</v>
      </c>
      <c r="V1186" s="65">
        <f t="shared" si="1425"/>
        <v>0</v>
      </c>
      <c r="W1186" s="65">
        <f t="shared" si="1426"/>
        <v>0</v>
      </c>
      <c r="X1186" s="65">
        <f t="shared" si="1427"/>
        <v>0</v>
      </c>
      <c r="Y1186" s="65">
        <f t="shared" si="1428"/>
        <v>0</v>
      </c>
      <c r="Z1186" s="65">
        <f t="shared" si="1429"/>
        <v>0</v>
      </c>
      <c r="AA1186" s="65">
        <f t="shared" si="1430"/>
        <v>0</v>
      </c>
      <c r="AB1186" s="65">
        <f t="shared" si="1431"/>
        <v>0</v>
      </c>
    </row>
    <row r="1187" spans="1:28" x14ac:dyDescent="0.25">
      <c r="A1187" s="61"/>
      <c r="B1187" s="49"/>
      <c r="C1187" s="53"/>
      <c r="D1187" s="51"/>
      <c r="E1187" s="51"/>
      <c r="F1187" s="51"/>
      <c r="G1187" s="67">
        <f t="shared" si="1432"/>
        <v>0</v>
      </c>
      <c r="H1187" s="49"/>
      <c r="I1187" s="67">
        <f t="shared" si="1433"/>
        <v>0</v>
      </c>
      <c r="J1187" s="66">
        <f>IF(ISBLANK($B1187),0,VLOOKUP($B1187,Listen!$A$2:$C$44,2,FALSE))</f>
        <v>0</v>
      </c>
      <c r="K1187" s="66">
        <f>IF(ISBLANK($B1187),0,VLOOKUP($B1187,Listen!$A$2:$C$44,3,FALSE))</f>
        <v>0</v>
      </c>
      <c r="L1187" s="54">
        <f t="shared" si="1434"/>
        <v>0</v>
      </c>
      <c r="M1187" s="54">
        <f t="shared" si="1452"/>
        <v>0</v>
      </c>
      <c r="N1187" s="54">
        <f t="shared" si="1453"/>
        <v>0</v>
      </c>
      <c r="O1187" s="54">
        <f t="shared" ref="O1187" si="1468">N1187</f>
        <v>0</v>
      </c>
      <c r="P1187" s="54">
        <f t="shared" si="1454"/>
        <v>0</v>
      </c>
      <c r="Q1187" s="54">
        <f t="shared" si="1436"/>
        <v>0</v>
      </c>
      <c r="R1187" s="54">
        <f t="shared" si="1437"/>
        <v>0</v>
      </c>
      <c r="S1187" s="65">
        <f t="shared" ref="S1187:S1250" si="1469">U1187+T1187</f>
        <v>0</v>
      </c>
      <c r="T1187" s="65">
        <f>IF(C1187=A_Stammdaten!$B$9,$I1187-D_SAV!$U1187,HLOOKUP(A_Stammdaten!$B$9-1,$V$4:$AB$2004,ROW(C1187)-3,FALSE)-$U1187)</f>
        <v>0</v>
      </c>
      <c r="U1187" s="65">
        <f>HLOOKUP(A_Stammdaten!$B$9,$V$4:$AB$2004,ROW(C1187)-3,FALSE)</f>
        <v>0</v>
      </c>
      <c r="V1187" s="65">
        <f t="shared" si="1425"/>
        <v>0</v>
      </c>
      <c r="W1187" s="65">
        <f t="shared" si="1426"/>
        <v>0</v>
      </c>
      <c r="X1187" s="65">
        <f t="shared" si="1427"/>
        <v>0</v>
      </c>
      <c r="Y1187" s="65">
        <f t="shared" si="1428"/>
        <v>0</v>
      </c>
      <c r="Z1187" s="65">
        <f t="shared" si="1429"/>
        <v>0</v>
      </c>
      <c r="AA1187" s="65">
        <f t="shared" si="1430"/>
        <v>0</v>
      </c>
      <c r="AB1187" s="65">
        <f t="shared" si="1431"/>
        <v>0</v>
      </c>
    </row>
    <row r="1188" spans="1:28" x14ac:dyDescent="0.25">
      <c r="A1188" s="61"/>
      <c r="B1188" s="49"/>
      <c r="C1188" s="53"/>
      <c r="D1188" s="51"/>
      <c r="E1188" s="51"/>
      <c r="F1188" s="51"/>
      <c r="G1188" s="67">
        <f t="shared" si="1432"/>
        <v>0</v>
      </c>
      <c r="H1188" s="49"/>
      <c r="I1188" s="67">
        <f t="shared" si="1433"/>
        <v>0</v>
      </c>
      <c r="J1188" s="66">
        <f>IF(ISBLANK($B1188),0,VLOOKUP($B1188,Listen!$A$2:$C$44,2,FALSE))</f>
        <v>0</v>
      </c>
      <c r="K1188" s="66">
        <f>IF(ISBLANK($B1188),0,VLOOKUP($B1188,Listen!$A$2:$C$44,3,FALSE))</f>
        <v>0</v>
      </c>
      <c r="L1188" s="54">
        <f t="shared" si="1434"/>
        <v>0</v>
      </c>
      <c r="M1188" s="54">
        <f t="shared" si="1452"/>
        <v>0</v>
      </c>
      <c r="N1188" s="54">
        <f t="shared" si="1453"/>
        <v>0</v>
      </c>
      <c r="O1188" s="54">
        <f t="shared" ref="O1188" si="1470">N1188</f>
        <v>0</v>
      </c>
      <c r="P1188" s="54">
        <f t="shared" si="1454"/>
        <v>0</v>
      </c>
      <c r="Q1188" s="54">
        <f t="shared" si="1436"/>
        <v>0</v>
      </c>
      <c r="R1188" s="54">
        <f t="shared" si="1437"/>
        <v>0</v>
      </c>
      <c r="S1188" s="65">
        <f t="shared" si="1469"/>
        <v>0</v>
      </c>
      <c r="T1188" s="65">
        <f>IF(C1188=A_Stammdaten!$B$9,$I1188-D_SAV!$U1188,HLOOKUP(A_Stammdaten!$B$9-1,$V$4:$AB$2004,ROW(C1188)-3,FALSE)-$U1188)</f>
        <v>0</v>
      </c>
      <c r="U1188" s="65">
        <f>HLOOKUP(A_Stammdaten!$B$9,$V$4:$AB$2004,ROW(C1188)-3,FALSE)</f>
        <v>0</v>
      </c>
      <c r="V1188" s="65">
        <f t="shared" si="1425"/>
        <v>0</v>
      </c>
      <c r="W1188" s="65">
        <f t="shared" si="1426"/>
        <v>0</v>
      </c>
      <c r="X1188" s="65">
        <f t="shared" si="1427"/>
        <v>0</v>
      </c>
      <c r="Y1188" s="65">
        <f t="shared" si="1428"/>
        <v>0</v>
      </c>
      <c r="Z1188" s="65">
        <f t="shared" si="1429"/>
        <v>0</v>
      </c>
      <c r="AA1188" s="65">
        <f t="shared" si="1430"/>
        <v>0</v>
      </c>
      <c r="AB1188" s="65">
        <f t="shared" si="1431"/>
        <v>0</v>
      </c>
    </row>
    <row r="1189" spans="1:28" x14ac:dyDescent="0.25">
      <c r="A1189" s="61"/>
      <c r="B1189" s="49"/>
      <c r="C1189" s="53"/>
      <c r="D1189" s="51"/>
      <c r="E1189" s="51"/>
      <c r="F1189" s="51"/>
      <c r="G1189" s="67">
        <f t="shared" si="1432"/>
        <v>0</v>
      </c>
      <c r="H1189" s="49"/>
      <c r="I1189" s="67">
        <f t="shared" si="1433"/>
        <v>0</v>
      </c>
      <c r="J1189" s="66">
        <f>IF(ISBLANK($B1189),0,VLOOKUP($B1189,Listen!$A$2:$C$44,2,FALSE))</f>
        <v>0</v>
      </c>
      <c r="K1189" s="66">
        <f>IF(ISBLANK($B1189),0,VLOOKUP($B1189,Listen!$A$2:$C$44,3,FALSE))</f>
        <v>0</v>
      </c>
      <c r="L1189" s="54">
        <f t="shared" si="1434"/>
        <v>0</v>
      </c>
      <c r="M1189" s="54">
        <f t="shared" si="1452"/>
        <v>0</v>
      </c>
      <c r="N1189" s="54">
        <f t="shared" si="1453"/>
        <v>0</v>
      </c>
      <c r="O1189" s="54">
        <f t="shared" ref="O1189:P1204" si="1471">N1189</f>
        <v>0</v>
      </c>
      <c r="P1189" s="54">
        <f t="shared" si="1471"/>
        <v>0</v>
      </c>
      <c r="Q1189" s="54">
        <f t="shared" si="1436"/>
        <v>0</v>
      </c>
      <c r="R1189" s="54">
        <f t="shared" si="1437"/>
        <v>0</v>
      </c>
      <c r="S1189" s="65">
        <f t="shared" si="1469"/>
        <v>0</v>
      </c>
      <c r="T1189" s="65">
        <f>IF(C1189=A_Stammdaten!$B$9,$I1189-D_SAV!$U1189,HLOOKUP(A_Stammdaten!$B$9-1,$V$4:$AB$2004,ROW(C1189)-3,FALSE)-$U1189)</f>
        <v>0</v>
      </c>
      <c r="U1189" s="65">
        <f>HLOOKUP(A_Stammdaten!$B$9,$V$4:$AB$2004,ROW(C1189)-3,FALSE)</f>
        <v>0</v>
      </c>
      <c r="V1189" s="65">
        <f t="shared" si="1425"/>
        <v>0</v>
      </c>
      <c r="W1189" s="65">
        <f t="shared" si="1426"/>
        <v>0</v>
      </c>
      <c r="X1189" s="65">
        <f t="shared" si="1427"/>
        <v>0</v>
      </c>
      <c r="Y1189" s="65">
        <f t="shared" si="1428"/>
        <v>0</v>
      </c>
      <c r="Z1189" s="65">
        <f t="shared" si="1429"/>
        <v>0</v>
      </c>
      <c r="AA1189" s="65">
        <f t="shared" si="1430"/>
        <v>0</v>
      </c>
      <c r="AB1189" s="65">
        <f t="shared" si="1431"/>
        <v>0</v>
      </c>
    </row>
    <row r="1190" spans="1:28" x14ac:dyDescent="0.25">
      <c r="A1190" s="61"/>
      <c r="B1190" s="49"/>
      <c r="C1190" s="53"/>
      <c r="D1190" s="51"/>
      <c r="E1190" s="51"/>
      <c r="F1190" s="51"/>
      <c r="G1190" s="67">
        <f t="shared" si="1432"/>
        <v>0</v>
      </c>
      <c r="H1190" s="49"/>
      <c r="I1190" s="67">
        <f t="shared" si="1433"/>
        <v>0</v>
      </c>
      <c r="J1190" s="66">
        <f>IF(ISBLANK($B1190),0,VLOOKUP($B1190,Listen!$A$2:$C$44,2,FALSE))</f>
        <v>0</v>
      </c>
      <c r="K1190" s="66">
        <f>IF(ISBLANK($B1190),0,VLOOKUP($B1190,Listen!$A$2:$C$44,3,FALSE))</f>
        <v>0</v>
      </c>
      <c r="L1190" s="54">
        <f t="shared" si="1434"/>
        <v>0</v>
      </c>
      <c r="M1190" s="54">
        <f t="shared" si="1452"/>
        <v>0</v>
      </c>
      <c r="N1190" s="54">
        <f t="shared" si="1453"/>
        <v>0</v>
      </c>
      <c r="O1190" s="54">
        <f t="shared" ref="O1190" si="1472">N1190</f>
        <v>0</v>
      </c>
      <c r="P1190" s="54">
        <f t="shared" si="1471"/>
        <v>0</v>
      </c>
      <c r="Q1190" s="54">
        <f t="shared" si="1436"/>
        <v>0</v>
      </c>
      <c r="R1190" s="54">
        <f t="shared" si="1437"/>
        <v>0</v>
      </c>
      <c r="S1190" s="65">
        <f t="shared" si="1469"/>
        <v>0</v>
      </c>
      <c r="T1190" s="65">
        <f>IF(C1190=A_Stammdaten!$B$9,$I1190-D_SAV!$U1190,HLOOKUP(A_Stammdaten!$B$9-1,$V$4:$AB$2004,ROW(C1190)-3,FALSE)-$U1190)</f>
        <v>0</v>
      </c>
      <c r="U1190" s="65">
        <f>HLOOKUP(A_Stammdaten!$B$9,$V$4:$AB$2004,ROW(C1190)-3,FALSE)</f>
        <v>0</v>
      </c>
      <c r="V1190" s="65">
        <f t="shared" si="1425"/>
        <v>0</v>
      </c>
      <c r="W1190" s="65">
        <f t="shared" si="1426"/>
        <v>0</v>
      </c>
      <c r="X1190" s="65">
        <f t="shared" si="1427"/>
        <v>0</v>
      </c>
      <c r="Y1190" s="65">
        <f t="shared" si="1428"/>
        <v>0</v>
      </c>
      <c r="Z1190" s="65">
        <f t="shared" si="1429"/>
        <v>0</v>
      </c>
      <c r="AA1190" s="65">
        <f t="shared" si="1430"/>
        <v>0</v>
      </c>
      <c r="AB1190" s="65">
        <f t="shared" si="1431"/>
        <v>0</v>
      </c>
    </row>
    <row r="1191" spans="1:28" x14ac:dyDescent="0.25">
      <c r="A1191" s="61"/>
      <c r="B1191" s="49"/>
      <c r="C1191" s="53"/>
      <c r="D1191" s="51"/>
      <c r="E1191" s="51"/>
      <c r="F1191" s="51"/>
      <c r="G1191" s="67">
        <f t="shared" si="1432"/>
        <v>0</v>
      </c>
      <c r="H1191" s="49"/>
      <c r="I1191" s="67">
        <f t="shared" si="1433"/>
        <v>0</v>
      </c>
      <c r="J1191" s="66">
        <f>IF(ISBLANK($B1191),0,VLOOKUP($B1191,Listen!$A$2:$C$44,2,FALSE))</f>
        <v>0</v>
      </c>
      <c r="K1191" s="66">
        <f>IF(ISBLANK($B1191),0,VLOOKUP($B1191,Listen!$A$2:$C$44,3,FALSE))</f>
        <v>0</v>
      </c>
      <c r="L1191" s="54">
        <f t="shared" si="1434"/>
        <v>0</v>
      </c>
      <c r="M1191" s="54">
        <f t="shared" si="1452"/>
        <v>0</v>
      </c>
      <c r="N1191" s="54">
        <f t="shared" si="1453"/>
        <v>0</v>
      </c>
      <c r="O1191" s="54">
        <f t="shared" ref="O1191" si="1473">N1191</f>
        <v>0</v>
      </c>
      <c r="P1191" s="54">
        <f t="shared" si="1471"/>
        <v>0</v>
      </c>
      <c r="Q1191" s="54">
        <f t="shared" si="1436"/>
        <v>0</v>
      </c>
      <c r="R1191" s="54">
        <f t="shared" si="1437"/>
        <v>0</v>
      </c>
      <c r="S1191" s="65">
        <f t="shared" si="1469"/>
        <v>0</v>
      </c>
      <c r="T1191" s="65">
        <f>IF(C1191=A_Stammdaten!$B$9,$I1191-D_SAV!$U1191,HLOOKUP(A_Stammdaten!$B$9-1,$V$4:$AB$2004,ROW(C1191)-3,FALSE)-$U1191)</f>
        <v>0</v>
      </c>
      <c r="U1191" s="65">
        <f>HLOOKUP(A_Stammdaten!$B$9,$V$4:$AB$2004,ROW(C1191)-3,FALSE)</f>
        <v>0</v>
      </c>
      <c r="V1191" s="65">
        <f t="shared" si="1425"/>
        <v>0</v>
      </c>
      <c r="W1191" s="65">
        <f t="shared" si="1426"/>
        <v>0</v>
      </c>
      <c r="X1191" s="65">
        <f t="shared" si="1427"/>
        <v>0</v>
      </c>
      <c r="Y1191" s="65">
        <f t="shared" si="1428"/>
        <v>0</v>
      </c>
      <c r="Z1191" s="65">
        <f t="shared" si="1429"/>
        <v>0</v>
      </c>
      <c r="AA1191" s="65">
        <f t="shared" si="1430"/>
        <v>0</v>
      </c>
      <c r="AB1191" s="65">
        <f t="shared" si="1431"/>
        <v>0</v>
      </c>
    </row>
    <row r="1192" spans="1:28" x14ac:dyDescent="0.25">
      <c r="A1192" s="61"/>
      <c r="B1192" s="49"/>
      <c r="C1192" s="53"/>
      <c r="D1192" s="51"/>
      <c r="E1192" s="51"/>
      <c r="F1192" s="51"/>
      <c r="G1192" s="67">
        <f t="shared" si="1432"/>
        <v>0</v>
      </c>
      <c r="H1192" s="49"/>
      <c r="I1192" s="67">
        <f t="shared" si="1433"/>
        <v>0</v>
      </c>
      <c r="J1192" s="66">
        <f>IF(ISBLANK($B1192),0,VLOOKUP($B1192,Listen!$A$2:$C$44,2,FALSE))</f>
        <v>0</v>
      </c>
      <c r="K1192" s="66">
        <f>IF(ISBLANK($B1192),0,VLOOKUP($B1192,Listen!$A$2:$C$44,3,FALSE))</f>
        <v>0</v>
      </c>
      <c r="L1192" s="54">
        <f t="shared" si="1434"/>
        <v>0</v>
      </c>
      <c r="M1192" s="54">
        <f t="shared" si="1452"/>
        <v>0</v>
      </c>
      <c r="N1192" s="54">
        <f t="shared" si="1453"/>
        <v>0</v>
      </c>
      <c r="O1192" s="54">
        <f t="shared" ref="O1192" si="1474">N1192</f>
        <v>0</v>
      </c>
      <c r="P1192" s="54">
        <f t="shared" si="1471"/>
        <v>0</v>
      </c>
      <c r="Q1192" s="54">
        <f t="shared" si="1436"/>
        <v>0</v>
      </c>
      <c r="R1192" s="54">
        <f t="shared" si="1437"/>
        <v>0</v>
      </c>
      <c r="S1192" s="65">
        <f t="shared" si="1469"/>
        <v>0</v>
      </c>
      <c r="T1192" s="65">
        <f>IF(C1192=A_Stammdaten!$B$9,$I1192-D_SAV!$U1192,HLOOKUP(A_Stammdaten!$B$9-1,$V$4:$AB$2004,ROW(C1192)-3,FALSE)-$U1192)</f>
        <v>0</v>
      </c>
      <c r="U1192" s="65">
        <f>HLOOKUP(A_Stammdaten!$B$9,$V$4:$AB$2004,ROW(C1192)-3,FALSE)</f>
        <v>0</v>
      </c>
      <c r="V1192" s="65">
        <f t="shared" si="1425"/>
        <v>0</v>
      </c>
      <c r="W1192" s="65">
        <f t="shared" si="1426"/>
        <v>0</v>
      </c>
      <c r="X1192" s="65">
        <f t="shared" si="1427"/>
        <v>0</v>
      </c>
      <c r="Y1192" s="65">
        <f t="shared" si="1428"/>
        <v>0</v>
      </c>
      <c r="Z1192" s="65">
        <f t="shared" si="1429"/>
        <v>0</v>
      </c>
      <c r="AA1192" s="65">
        <f t="shared" si="1430"/>
        <v>0</v>
      </c>
      <c r="AB1192" s="65">
        <f t="shared" si="1431"/>
        <v>0</v>
      </c>
    </row>
    <row r="1193" spans="1:28" x14ac:dyDescent="0.25">
      <c r="A1193" s="61"/>
      <c r="B1193" s="49"/>
      <c r="C1193" s="53"/>
      <c r="D1193" s="51"/>
      <c r="E1193" s="51"/>
      <c r="F1193" s="51"/>
      <c r="G1193" s="67">
        <f t="shared" si="1432"/>
        <v>0</v>
      </c>
      <c r="H1193" s="49"/>
      <c r="I1193" s="67">
        <f t="shared" si="1433"/>
        <v>0</v>
      </c>
      <c r="J1193" s="66">
        <f>IF(ISBLANK($B1193),0,VLOOKUP($B1193,Listen!$A$2:$C$44,2,FALSE))</f>
        <v>0</v>
      </c>
      <c r="K1193" s="66">
        <f>IF(ISBLANK($B1193),0,VLOOKUP($B1193,Listen!$A$2:$C$44,3,FALSE))</f>
        <v>0</v>
      </c>
      <c r="L1193" s="54">
        <f t="shared" si="1434"/>
        <v>0</v>
      </c>
      <c r="M1193" s="54">
        <f t="shared" si="1452"/>
        <v>0</v>
      </c>
      <c r="N1193" s="54">
        <f t="shared" si="1453"/>
        <v>0</v>
      </c>
      <c r="O1193" s="54">
        <f t="shared" ref="O1193" si="1475">N1193</f>
        <v>0</v>
      </c>
      <c r="P1193" s="54">
        <f t="shared" si="1471"/>
        <v>0</v>
      </c>
      <c r="Q1193" s="54">
        <f t="shared" si="1436"/>
        <v>0</v>
      </c>
      <c r="R1193" s="54">
        <f t="shared" si="1437"/>
        <v>0</v>
      </c>
      <c r="S1193" s="65">
        <f t="shared" si="1469"/>
        <v>0</v>
      </c>
      <c r="T1193" s="65">
        <f>IF(C1193=A_Stammdaten!$B$9,$I1193-D_SAV!$U1193,HLOOKUP(A_Stammdaten!$B$9-1,$V$4:$AB$2004,ROW(C1193)-3,FALSE)-$U1193)</f>
        <v>0</v>
      </c>
      <c r="U1193" s="65">
        <f>HLOOKUP(A_Stammdaten!$B$9,$V$4:$AB$2004,ROW(C1193)-3,FALSE)</f>
        <v>0</v>
      </c>
      <c r="V1193" s="65">
        <f t="shared" si="1425"/>
        <v>0</v>
      </c>
      <c r="W1193" s="65">
        <f t="shared" si="1426"/>
        <v>0</v>
      </c>
      <c r="X1193" s="65">
        <f t="shared" si="1427"/>
        <v>0</v>
      </c>
      <c r="Y1193" s="65">
        <f t="shared" si="1428"/>
        <v>0</v>
      </c>
      <c r="Z1193" s="65">
        <f t="shared" si="1429"/>
        <v>0</v>
      </c>
      <c r="AA1193" s="65">
        <f t="shared" si="1430"/>
        <v>0</v>
      </c>
      <c r="AB1193" s="65">
        <f t="shared" si="1431"/>
        <v>0</v>
      </c>
    </row>
    <row r="1194" spans="1:28" x14ac:dyDescent="0.25">
      <c r="A1194" s="61"/>
      <c r="B1194" s="49"/>
      <c r="C1194" s="53"/>
      <c r="D1194" s="51"/>
      <c r="E1194" s="51"/>
      <c r="F1194" s="51"/>
      <c r="G1194" s="67">
        <f t="shared" si="1432"/>
        <v>0</v>
      </c>
      <c r="H1194" s="49"/>
      <c r="I1194" s="67">
        <f t="shared" si="1433"/>
        <v>0</v>
      </c>
      <c r="J1194" s="66">
        <f>IF(ISBLANK($B1194),0,VLOOKUP($B1194,Listen!$A$2:$C$44,2,FALSE))</f>
        <v>0</v>
      </c>
      <c r="K1194" s="66">
        <f>IF(ISBLANK($B1194),0,VLOOKUP($B1194,Listen!$A$2:$C$44,3,FALSE))</f>
        <v>0</v>
      </c>
      <c r="L1194" s="54">
        <f t="shared" si="1434"/>
        <v>0</v>
      </c>
      <c r="M1194" s="54">
        <f t="shared" si="1452"/>
        <v>0</v>
      </c>
      <c r="N1194" s="54">
        <f t="shared" si="1453"/>
        <v>0</v>
      </c>
      <c r="O1194" s="54">
        <f t="shared" ref="O1194" si="1476">N1194</f>
        <v>0</v>
      </c>
      <c r="P1194" s="54">
        <f t="shared" si="1471"/>
        <v>0</v>
      </c>
      <c r="Q1194" s="54">
        <f t="shared" si="1436"/>
        <v>0</v>
      </c>
      <c r="R1194" s="54">
        <f t="shared" si="1437"/>
        <v>0</v>
      </c>
      <c r="S1194" s="65">
        <f t="shared" si="1469"/>
        <v>0</v>
      </c>
      <c r="T1194" s="65">
        <f>IF(C1194=A_Stammdaten!$B$9,$I1194-D_SAV!$U1194,HLOOKUP(A_Stammdaten!$B$9-1,$V$4:$AB$2004,ROW(C1194)-3,FALSE)-$U1194)</f>
        <v>0</v>
      </c>
      <c r="U1194" s="65">
        <f>HLOOKUP(A_Stammdaten!$B$9,$V$4:$AB$2004,ROW(C1194)-3,FALSE)</f>
        <v>0</v>
      </c>
      <c r="V1194" s="65">
        <f t="shared" si="1425"/>
        <v>0</v>
      </c>
      <c r="W1194" s="65">
        <f t="shared" si="1426"/>
        <v>0</v>
      </c>
      <c r="X1194" s="65">
        <f t="shared" si="1427"/>
        <v>0</v>
      </c>
      <c r="Y1194" s="65">
        <f t="shared" si="1428"/>
        <v>0</v>
      </c>
      <c r="Z1194" s="65">
        <f t="shared" si="1429"/>
        <v>0</v>
      </c>
      <c r="AA1194" s="65">
        <f t="shared" si="1430"/>
        <v>0</v>
      </c>
      <c r="AB1194" s="65">
        <f t="shared" si="1431"/>
        <v>0</v>
      </c>
    </row>
    <row r="1195" spans="1:28" x14ac:dyDescent="0.25">
      <c r="A1195" s="61"/>
      <c r="B1195" s="49"/>
      <c r="C1195" s="53"/>
      <c r="D1195" s="51"/>
      <c r="E1195" s="51"/>
      <c r="F1195" s="51"/>
      <c r="G1195" s="67">
        <f t="shared" si="1432"/>
        <v>0</v>
      </c>
      <c r="H1195" s="49"/>
      <c r="I1195" s="67">
        <f t="shared" si="1433"/>
        <v>0</v>
      </c>
      <c r="J1195" s="66">
        <f>IF(ISBLANK($B1195),0,VLOOKUP($B1195,Listen!$A$2:$C$44,2,FALSE))</f>
        <v>0</v>
      </c>
      <c r="K1195" s="66">
        <f>IF(ISBLANK($B1195),0,VLOOKUP($B1195,Listen!$A$2:$C$44,3,FALSE))</f>
        <v>0</v>
      </c>
      <c r="L1195" s="54">
        <f t="shared" si="1434"/>
        <v>0</v>
      </c>
      <c r="M1195" s="54">
        <f t="shared" si="1452"/>
        <v>0</v>
      </c>
      <c r="N1195" s="54">
        <f t="shared" si="1453"/>
        <v>0</v>
      </c>
      <c r="O1195" s="54">
        <f t="shared" ref="O1195" si="1477">N1195</f>
        <v>0</v>
      </c>
      <c r="P1195" s="54">
        <f t="shared" si="1471"/>
        <v>0</v>
      </c>
      <c r="Q1195" s="54">
        <f t="shared" si="1436"/>
        <v>0</v>
      </c>
      <c r="R1195" s="54">
        <f t="shared" si="1437"/>
        <v>0</v>
      </c>
      <c r="S1195" s="65">
        <f t="shared" si="1469"/>
        <v>0</v>
      </c>
      <c r="T1195" s="65">
        <f>IF(C1195=A_Stammdaten!$B$9,$I1195-D_SAV!$U1195,HLOOKUP(A_Stammdaten!$B$9-1,$V$4:$AB$2004,ROW(C1195)-3,FALSE)-$U1195)</f>
        <v>0</v>
      </c>
      <c r="U1195" s="65">
        <f>HLOOKUP(A_Stammdaten!$B$9,$V$4:$AB$2004,ROW(C1195)-3,FALSE)</f>
        <v>0</v>
      </c>
      <c r="V1195" s="65">
        <f t="shared" si="1425"/>
        <v>0</v>
      </c>
      <c r="W1195" s="65">
        <f t="shared" si="1426"/>
        <v>0</v>
      </c>
      <c r="X1195" s="65">
        <f t="shared" si="1427"/>
        <v>0</v>
      </c>
      <c r="Y1195" s="65">
        <f t="shared" si="1428"/>
        <v>0</v>
      </c>
      <c r="Z1195" s="65">
        <f t="shared" si="1429"/>
        <v>0</v>
      </c>
      <c r="AA1195" s="65">
        <f t="shared" si="1430"/>
        <v>0</v>
      </c>
      <c r="AB1195" s="65">
        <f t="shared" si="1431"/>
        <v>0</v>
      </c>
    </row>
    <row r="1196" spans="1:28" x14ac:dyDescent="0.25">
      <c r="A1196" s="61"/>
      <c r="B1196" s="49"/>
      <c r="C1196" s="53"/>
      <c r="D1196" s="51"/>
      <c r="E1196" s="51"/>
      <c r="F1196" s="51"/>
      <c r="G1196" s="67">
        <f t="shared" si="1432"/>
        <v>0</v>
      </c>
      <c r="H1196" s="49"/>
      <c r="I1196" s="67">
        <f t="shared" si="1433"/>
        <v>0</v>
      </c>
      <c r="J1196" s="66">
        <f>IF(ISBLANK($B1196),0,VLOOKUP($B1196,Listen!$A$2:$C$44,2,FALSE))</f>
        <v>0</v>
      </c>
      <c r="K1196" s="66">
        <f>IF(ISBLANK($B1196),0,VLOOKUP($B1196,Listen!$A$2:$C$44,3,FALSE))</f>
        <v>0</v>
      </c>
      <c r="L1196" s="54">
        <f t="shared" si="1434"/>
        <v>0</v>
      </c>
      <c r="M1196" s="54">
        <f t="shared" si="1452"/>
        <v>0</v>
      </c>
      <c r="N1196" s="54">
        <f t="shared" si="1453"/>
        <v>0</v>
      </c>
      <c r="O1196" s="54">
        <f t="shared" ref="O1196" si="1478">N1196</f>
        <v>0</v>
      </c>
      <c r="P1196" s="54">
        <f t="shared" si="1471"/>
        <v>0</v>
      </c>
      <c r="Q1196" s="54">
        <f t="shared" si="1436"/>
        <v>0</v>
      </c>
      <c r="R1196" s="54">
        <f t="shared" si="1437"/>
        <v>0</v>
      </c>
      <c r="S1196" s="65">
        <f t="shared" si="1469"/>
        <v>0</v>
      </c>
      <c r="T1196" s="65">
        <f>IF(C1196=A_Stammdaten!$B$9,$I1196-D_SAV!$U1196,HLOOKUP(A_Stammdaten!$B$9-1,$V$4:$AB$2004,ROW(C1196)-3,FALSE)-$U1196)</f>
        <v>0</v>
      </c>
      <c r="U1196" s="65">
        <f>HLOOKUP(A_Stammdaten!$B$9,$V$4:$AB$2004,ROW(C1196)-3,FALSE)</f>
        <v>0</v>
      </c>
      <c r="V1196" s="65">
        <f t="shared" si="1425"/>
        <v>0</v>
      </c>
      <c r="W1196" s="65">
        <f t="shared" si="1426"/>
        <v>0</v>
      </c>
      <c r="X1196" s="65">
        <f t="shared" si="1427"/>
        <v>0</v>
      </c>
      <c r="Y1196" s="65">
        <f t="shared" si="1428"/>
        <v>0</v>
      </c>
      <c r="Z1196" s="65">
        <f t="shared" si="1429"/>
        <v>0</v>
      </c>
      <c r="AA1196" s="65">
        <f t="shared" si="1430"/>
        <v>0</v>
      </c>
      <c r="AB1196" s="65">
        <f t="shared" si="1431"/>
        <v>0</v>
      </c>
    </row>
    <row r="1197" spans="1:28" x14ac:dyDescent="0.25">
      <c r="A1197" s="61"/>
      <c r="B1197" s="49"/>
      <c r="C1197" s="53"/>
      <c r="D1197" s="51"/>
      <c r="E1197" s="51"/>
      <c r="F1197" s="51"/>
      <c r="G1197" s="67">
        <f t="shared" si="1432"/>
        <v>0</v>
      </c>
      <c r="H1197" s="49"/>
      <c r="I1197" s="67">
        <f t="shared" si="1433"/>
        <v>0</v>
      </c>
      <c r="J1197" s="66">
        <f>IF(ISBLANK($B1197),0,VLOOKUP($B1197,Listen!$A$2:$C$44,2,FALSE))</f>
        <v>0</v>
      </c>
      <c r="K1197" s="66">
        <f>IF(ISBLANK($B1197),0,VLOOKUP($B1197,Listen!$A$2:$C$44,3,FALSE))</f>
        <v>0</v>
      </c>
      <c r="L1197" s="54">
        <f t="shared" si="1434"/>
        <v>0</v>
      </c>
      <c r="M1197" s="54">
        <f t="shared" si="1452"/>
        <v>0</v>
      </c>
      <c r="N1197" s="54">
        <f t="shared" si="1453"/>
        <v>0</v>
      </c>
      <c r="O1197" s="54">
        <f t="shared" ref="O1197" si="1479">N1197</f>
        <v>0</v>
      </c>
      <c r="P1197" s="54">
        <f t="shared" si="1471"/>
        <v>0</v>
      </c>
      <c r="Q1197" s="54">
        <f t="shared" si="1436"/>
        <v>0</v>
      </c>
      <c r="R1197" s="54">
        <f t="shared" si="1437"/>
        <v>0</v>
      </c>
      <c r="S1197" s="65">
        <f t="shared" si="1469"/>
        <v>0</v>
      </c>
      <c r="T1197" s="65">
        <f>IF(C1197=A_Stammdaten!$B$9,$I1197-D_SAV!$U1197,HLOOKUP(A_Stammdaten!$B$9-1,$V$4:$AB$2004,ROW(C1197)-3,FALSE)-$U1197)</f>
        <v>0</v>
      </c>
      <c r="U1197" s="65">
        <f>HLOOKUP(A_Stammdaten!$B$9,$V$4:$AB$2004,ROW(C1197)-3,FALSE)</f>
        <v>0</v>
      </c>
      <c r="V1197" s="65">
        <f t="shared" si="1425"/>
        <v>0</v>
      </c>
      <c r="W1197" s="65">
        <f t="shared" si="1426"/>
        <v>0</v>
      </c>
      <c r="X1197" s="65">
        <f t="shared" si="1427"/>
        <v>0</v>
      </c>
      <c r="Y1197" s="65">
        <f t="shared" si="1428"/>
        <v>0</v>
      </c>
      <c r="Z1197" s="65">
        <f t="shared" si="1429"/>
        <v>0</v>
      </c>
      <c r="AA1197" s="65">
        <f t="shared" si="1430"/>
        <v>0</v>
      </c>
      <c r="AB1197" s="65">
        <f t="shared" si="1431"/>
        <v>0</v>
      </c>
    </row>
    <row r="1198" spans="1:28" x14ac:dyDescent="0.25">
      <c r="A1198" s="61"/>
      <c r="B1198" s="49"/>
      <c r="C1198" s="53"/>
      <c r="D1198" s="51"/>
      <c r="E1198" s="51"/>
      <c r="F1198" s="51"/>
      <c r="G1198" s="67">
        <f t="shared" si="1432"/>
        <v>0</v>
      </c>
      <c r="H1198" s="49"/>
      <c r="I1198" s="67">
        <f t="shared" si="1433"/>
        <v>0</v>
      </c>
      <c r="J1198" s="66">
        <f>IF(ISBLANK($B1198),0,VLOOKUP($B1198,Listen!$A$2:$C$44,2,FALSE))</f>
        <v>0</v>
      </c>
      <c r="K1198" s="66">
        <f>IF(ISBLANK($B1198),0,VLOOKUP($B1198,Listen!$A$2:$C$44,3,FALSE))</f>
        <v>0</v>
      </c>
      <c r="L1198" s="54">
        <f t="shared" si="1434"/>
        <v>0</v>
      </c>
      <c r="M1198" s="54">
        <f t="shared" si="1452"/>
        <v>0</v>
      </c>
      <c r="N1198" s="54">
        <f t="shared" si="1453"/>
        <v>0</v>
      </c>
      <c r="O1198" s="54">
        <f t="shared" ref="O1198" si="1480">N1198</f>
        <v>0</v>
      </c>
      <c r="P1198" s="54">
        <f t="shared" si="1471"/>
        <v>0</v>
      </c>
      <c r="Q1198" s="54">
        <f t="shared" si="1436"/>
        <v>0</v>
      </c>
      <c r="R1198" s="54">
        <f t="shared" si="1437"/>
        <v>0</v>
      </c>
      <c r="S1198" s="65">
        <f t="shared" si="1469"/>
        <v>0</v>
      </c>
      <c r="T1198" s="65">
        <f>IF(C1198=A_Stammdaten!$B$9,$I1198-D_SAV!$U1198,HLOOKUP(A_Stammdaten!$B$9-1,$V$4:$AB$2004,ROW(C1198)-3,FALSE)-$U1198)</f>
        <v>0</v>
      </c>
      <c r="U1198" s="65">
        <f>HLOOKUP(A_Stammdaten!$B$9,$V$4:$AB$2004,ROW(C1198)-3,FALSE)</f>
        <v>0</v>
      </c>
      <c r="V1198" s="65">
        <f t="shared" si="1425"/>
        <v>0</v>
      </c>
      <c r="W1198" s="65">
        <f t="shared" si="1426"/>
        <v>0</v>
      </c>
      <c r="X1198" s="65">
        <f t="shared" si="1427"/>
        <v>0</v>
      </c>
      <c r="Y1198" s="65">
        <f t="shared" si="1428"/>
        <v>0</v>
      </c>
      <c r="Z1198" s="65">
        <f t="shared" si="1429"/>
        <v>0</v>
      </c>
      <c r="AA1198" s="65">
        <f t="shared" si="1430"/>
        <v>0</v>
      </c>
      <c r="AB1198" s="65">
        <f t="shared" si="1431"/>
        <v>0</v>
      </c>
    </row>
    <row r="1199" spans="1:28" x14ac:dyDescent="0.25">
      <c r="A1199" s="61"/>
      <c r="B1199" s="49"/>
      <c r="C1199" s="53"/>
      <c r="D1199" s="51"/>
      <c r="E1199" s="51"/>
      <c r="F1199" s="51"/>
      <c r="G1199" s="67">
        <f t="shared" si="1432"/>
        <v>0</v>
      </c>
      <c r="H1199" s="49"/>
      <c r="I1199" s="67">
        <f t="shared" si="1433"/>
        <v>0</v>
      </c>
      <c r="J1199" s="66">
        <f>IF(ISBLANK($B1199),0,VLOOKUP($B1199,Listen!$A$2:$C$44,2,FALSE))</f>
        <v>0</v>
      </c>
      <c r="K1199" s="66">
        <f>IF(ISBLANK($B1199),0,VLOOKUP($B1199,Listen!$A$2:$C$44,3,FALSE))</f>
        <v>0</v>
      </c>
      <c r="L1199" s="54">
        <f t="shared" si="1434"/>
        <v>0</v>
      </c>
      <c r="M1199" s="54">
        <f t="shared" si="1452"/>
        <v>0</v>
      </c>
      <c r="N1199" s="54">
        <f t="shared" si="1453"/>
        <v>0</v>
      </c>
      <c r="O1199" s="54">
        <f t="shared" ref="O1199" si="1481">N1199</f>
        <v>0</v>
      </c>
      <c r="P1199" s="54">
        <f t="shared" si="1471"/>
        <v>0</v>
      </c>
      <c r="Q1199" s="54">
        <f t="shared" si="1436"/>
        <v>0</v>
      </c>
      <c r="R1199" s="54">
        <f t="shared" si="1437"/>
        <v>0</v>
      </c>
      <c r="S1199" s="65">
        <f t="shared" si="1469"/>
        <v>0</v>
      </c>
      <c r="T1199" s="65">
        <f>IF(C1199=A_Stammdaten!$B$9,$I1199-D_SAV!$U1199,HLOOKUP(A_Stammdaten!$B$9-1,$V$4:$AB$2004,ROW(C1199)-3,FALSE)-$U1199)</f>
        <v>0</v>
      </c>
      <c r="U1199" s="65">
        <f>HLOOKUP(A_Stammdaten!$B$9,$V$4:$AB$2004,ROW(C1199)-3,FALSE)</f>
        <v>0</v>
      </c>
      <c r="V1199" s="65">
        <f t="shared" si="1425"/>
        <v>0</v>
      </c>
      <c r="W1199" s="65">
        <f t="shared" si="1426"/>
        <v>0</v>
      </c>
      <c r="X1199" s="65">
        <f t="shared" si="1427"/>
        <v>0</v>
      </c>
      <c r="Y1199" s="65">
        <f t="shared" si="1428"/>
        <v>0</v>
      </c>
      <c r="Z1199" s="65">
        <f t="shared" si="1429"/>
        <v>0</v>
      </c>
      <c r="AA1199" s="65">
        <f t="shared" si="1430"/>
        <v>0</v>
      </c>
      <c r="AB1199" s="65">
        <f t="shared" si="1431"/>
        <v>0</v>
      </c>
    </row>
    <row r="1200" spans="1:28" x14ac:dyDescent="0.25">
      <c r="A1200" s="61"/>
      <c r="B1200" s="49"/>
      <c r="C1200" s="53"/>
      <c r="D1200" s="51"/>
      <c r="E1200" s="51"/>
      <c r="F1200" s="51"/>
      <c r="G1200" s="67">
        <f t="shared" si="1432"/>
        <v>0</v>
      </c>
      <c r="H1200" s="49"/>
      <c r="I1200" s="67">
        <f t="shared" si="1433"/>
        <v>0</v>
      </c>
      <c r="J1200" s="66">
        <f>IF(ISBLANK($B1200),0,VLOOKUP($B1200,Listen!$A$2:$C$44,2,FALSE))</f>
        <v>0</v>
      </c>
      <c r="K1200" s="66">
        <f>IF(ISBLANK($B1200),0,VLOOKUP($B1200,Listen!$A$2:$C$44,3,FALSE))</f>
        <v>0</v>
      </c>
      <c r="L1200" s="54">
        <f t="shared" si="1434"/>
        <v>0</v>
      </c>
      <c r="M1200" s="54">
        <f t="shared" si="1452"/>
        <v>0</v>
      </c>
      <c r="N1200" s="54">
        <f t="shared" si="1453"/>
        <v>0</v>
      </c>
      <c r="O1200" s="54">
        <f t="shared" ref="O1200" si="1482">N1200</f>
        <v>0</v>
      </c>
      <c r="P1200" s="54">
        <f t="shared" si="1471"/>
        <v>0</v>
      </c>
      <c r="Q1200" s="54">
        <f t="shared" si="1436"/>
        <v>0</v>
      </c>
      <c r="R1200" s="54">
        <f t="shared" si="1437"/>
        <v>0</v>
      </c>
      <c r="S1200" s="65">
        <f t="shared" si="1469"/>
        <v>0</v>
      </c>
      <c r="T1200" s="65">
        <f>IF(C1200=A_Stammdaten!$B$9,$I1200-D_SAV!$U1200,HLOOKUP(A_Stammdaten!$B$9-1,$V$4:$AB$2004,ROW(C1200)-3,FALSE)-$U1200)</f>
        <v>0</v>
      </c>
      <c r="U1200" s="65">
        <f>HLOOKUP(A_Stammdaten!$B$9,$V$4:$AB$2004,ROW(C1200)-3,FALSE)</f>
        <v>0</v>
      </c>
      <c r="V1200" s="65">
        <f t="shared" si="1425"/>
        <v>0</v>
      </c>
      <c r="W1200" s="65">
        <f t="shared" si="1426"/>
        <v>0</v>
      </c>
      <c r="X1200" s="65">
        <f t="shared" si="1427"/>
        <v>0</v>
      </c>
      <c r="Y1200" s="65">
        <f t="shared" si="1428"/>
        <v>0</v>
      </c>
      <c r="Z1200" s="65">
        <f t="shared" si="1429"/>
        <v>0</v>
      </c>
      <c r="AA1200" s="65">
        <f t="shared" si="1430"/>
        <v>0</v>
      </c>
      <c r="AB1200" s="65">
        <f t="shared" si="1431"/>
        <v>0</v>
      </c>
    </row>
    <row r="1201" spans="1:28" x14ac:dyDescent="0.25">
      <c r="A1201" s="61"/>
      <c r="B1201" s="49"/>
      <c r="C1201" s="53"/>
      <c r="D1201" s="51"/>
      <c r="E1201" s="51"/>
      <c r="F1201" s="51"/>
      <c r="G1201" s="67">
        <f t="shared" si="1432"/>
        <v>0</v>
      </c>
      <c r="H1201" s="49"/>
      <c r="I1201" s="67">
        <f t="shared" si="1433"/>
        <v>0</v>
      </c>
      <c r="J1201" s="66">
        <f>IF(ISBLANK($B1201),0,VLOOKUP($B1201,Listen!$A$2:$C$44,2,FALSE))</f>
        <v>0</v>
      </c>
      <c r="K1201" s="66">
        <f>IF(ISBLANK($B1201),0,VLOOKUP($B1201,Listen!$A$2:$C$44,3,FALSE))</f>
        <v>0</v>
      </c>
      <c r="L1201" s="54">
        <f t="shared" si="1434"/>
        <v>0</v>
      </c>
      <c r="M1201" s="54">
        <f t="shared" si="1452"/>
        <v>0</v>
      </c>
      <c r="N1201" s="54">
        <f t="shared" si="1453"/>
        <v>0</v>
      </c>
      <c r="O1201" s="54">
        <f t="shared" ref="O1201" si="1483">N1201</f>
        <v>0</v>
      </c>
      <c r="P1201" s="54">
        <f t="shared" si="1471"/>
        <v>0</v>
      </c>
      <c r="Q1201" s="54">
        <f t="shared" si="1436"/>
        <v>0</v>
      </c>
      <c r="R1201" s="54">
        <f t="shared" si="1437"/>
        <v>0</v>
      </c>
      <c r="S1201" s="65">
        <f t="shared" si="1469"/>
        <v>0</v>
      </c>
      <c r="T1201" s="65">
        <f>IF(C1201=A_Stammdaten!$B$9,$I1201-D_SAV!$U1201,HLOOKUP(A_Stammdaten!$B$9-1,$V$4:$AB$2004,ROW(C1201)-3,FALSE)-$U1201)</f>
        <v>0</v>
      </c>
      <c r="U1201" s="65">
        <f>HLOOKUP(A_Stammdaten!$B$9,$V$4:$AB$2004,ROW(C1201)-3,FALSE)</f>
        <v>0</v>
      </c>
      <c r="V1201" s="65">
        <f t="shared" si="1425"/>
        <v>0</v>
      </c>
      <c r="W1201" s="65">
        <f t="shared" si="1426"/>
        <v>0</v>
      </c>
      <c r="X1201" s="65">
        <f t="shared" si="1427"/>
        <v>0</v>
      </c>
      <c r="Y1201" s="65">
        <f t="shared" si="1428"/>
        <v>0</v>
      </c>
      <c r="Z1201" s="65">
        <f t="shared" si="1429"/>
        <v>0</v>
      </c>
      <c r="AA1201" s="65">
        <f t="shared" si="1430"/>
        <v>0</v>
      </c>
      <c r="AB1201" s="65">
        <f t="shared" si="1431"/>
        <v>0</v>
      </c>
    </row>
    <row r="1202" spans="1:28" x14ac:dyDescent="0.25">
      <c r="A1202" s="61"/>
      <c r="B1202" s="49"/>
      <c r="C1202" s="53"/>
      <c r="D1202" s="51"/>
      <c r="E1202" s="51"/>
      <c r="F1202" s="51"/>
      <c r="G1202" s="67">
        <f t="shared" si="1432"/>
        <v>0</v>
      </c>
      <c r="H1202" s="49"/>
      <c r="I1202" s="67">
        <f t="shared" si="1433"/>
        <v>0</v>
      </c>
      <c r="J1202" s="66">
        <f>IF(ISBLANK($B1202),0,VLOOKUP($B1202,Listen!$A$2:$C$44,2,FALSE))</f>
        <v>0</v>
      </c>
      <c r="K1202" s="66">
        <f>IF(ISBLANK($B1202),0,VLOOKUP($B1202,Listen!$A$2:$C$44,3,FALSE))</f>
        <v>0</v>
      </c>
      <c r="L1202" s="54">
        <f t="shared" si="1434"/>
        <v>0</v>
      </c>
      <c r="M1202" s="54">
        <f t="shared" si="1452"/>
        <v>0</v>
      </c>
      <c r="N1202" s="54">
        <f t="shared" si="1453"/>
        <v>0</v>
      </c>
      <c r="O1202" s="54">
        <f t="shared" ref="O1202" si="1484">N1202</f>
        <v>0</v>
      </c>
      <c r="P1202" s="54">
        <f t="shared" si="1471"/>
        <v>0</v>
      </c>
      <c r="Q1202" s="54">
        <f t="shared" si="1436"/>
        <v>0</v>
      </c>
      <c r="R1202" s="54">
        <f t="shared" si="1437"/>
        <v>0</v>
      </c>
      <c r="S1202" s="65">
        <f t="shared" si="1469"/>
        <v>0</v>
      </c>
      <c r="T1202" s="65">
        <f>IF(C1202=A_Stammdaten!$B$9,$I1202-D_SAV!$U1202,HLOOKUP(A_Stammdaten!$B$9-1,$V$4:$AB$2004,ROW(C1202)-3,FALSE)-$U1202)</f>
        <v>0</v>
      </c>
      <c r="U1202" s="65">
        <f>HLOOKUP(A_Stammdaten!$B$9,$V$4:$AB$2004,ROW(C1202)-3,FALSE)</f>
        <v>0</v>
      </c>
      <c r="V1202" s="65">
        <f t="shared" si="1425"/>
        <v>0</v>
      </c>
      <c r="W1202" s="65">
        <f t="shared" si="1426"/>
        <v>0</v>
      </c>
      <c r="X1202" s="65">
        <f t="shared" si="1427"/>
        <v>0</v>
      </c>
      <c r="Y1202" s="65">
        <f t="shared" si="1428"/>
        <v>0</v>
      </c>
      <c r="Z1202" s="65">
        <f t="shared" si="1429"/>
        <v>0</v>
      </c>
      <c r="AA1202" s="65">
        <f t="shared" si="1430"/>
        <v>0</v>
      </c>
      <c r="AB1202" s="65">
        <f t="shared" si="1431"/>
        <v>0</v>
      </c>
    </row>
    <row r="1203" spans="1:28" x14ac:dyDescent="0.25">
      <c r="A1203" s="61"/>
      <c r="B1203" s="49"/>
      <c r="C1203" s="53"/>
      <c r="D1203" s="51"/>
      <c r="E1203" s="51"/>
      <c r="F1203" s="51"/>
      <c r="G1203" s="67">
        <f t="shared" si="1432"/>
        <v>0</v>
      </c>
      <c r="H1203" s="49"/>
      <c r="I1203" s="67">
        <f t="shared" si="1433"/>
        <v>0</v>
      </c>
      <c r="J1203" s="66">
        <f>IF(ISBLANK($B1203),0,VLOOKUP($B1203,Listen!$A$2:$C$44,2,FALSE))</f>
        <v>0</v>
      </c>
      <c r="K1203" s="66">
        <f>IF(ISBLANK($B1203),0,VLOOKUP($B1203,Listen!$A$2:$C$44,3,FALSE))</f>
        <v>0</v>
      </c>
      <c r="L1203" s="54">
        <f t="shared" si="1434"/>
        <v>0</v>
      </c>
      <c r="M1203" s="54">
        <f t="shared" si="1452"/>
        <v>0</v>
      </c>
      <c r="N1203" s="54">
        <f t="shared" si="1453"/>
        <v>0</v>
      </c>
      <c r="O1203" s="54">
        <f t="shared" ref="O1203" si="1485">N1203</f>
        <v>0</v>
      </c>
      <c r="P1203" s="54">
        <f t="shared" si="1471"/>
        <v>0</v>
      </c>
      <c r="Q1203" s="54">
        <f t="shared" si="1436"/>
        <v>0</v>
      </c>
      <c r="R1203" s="54">
        <f t="shared" si="1437"/>
        <v>0</v>
      </c>
      <c r="S1203" s="65">
        <f t="shared" si="1469"/>
        <v>0</v>
      </c>
      <c r="T1203" s="65">
        <f>IF(C1203=A_Stammdaten!$B$9,$I1203-D_SAV!$U1203,HLOOKUP(A_Stammdaten!$B$9-1,$V$4:$AB$2004,ROW(C1203)-3,FALSE)-$U1203)</f>
        <v>0</v>
      </c>
      <c r="U1203" s="65">
        <f>HLOOKUP(A_Stammdaten!$B$9,$V$4:$AB$2004,ROW(C1203)-3,FALSE)</f>
        <v>0</v>
      </c>
      <c r="V1203" s="65">
        <f t="shared" si="1425"/>
        <v>0</v>
      </c>
      <c r="W1203" s="65">
        <f t="shared" si="1426"/>
        <v>0</v>
      </c>
      <c r="X1203" s="65">
        <f t="shared" si="1427"/>
        <v>0</v>
      </c>
      <c r="Y1203" s="65">
        <f t="shared" si="1428"/>
        <v>0</v>
      </c>
      <c r="Z1203" s="65">
        <f t="shared" si="1429"/>
        <v>0</v>
      </c>
      <c r="AA1203" s="65">
        <f t="shared" si="1430"/>
        <v>0</v>
      </c>
      <c r="AB1203" s="65">
        <f t="shared" si="1431"/>
        <v>0</v>
      </c>
    </row>
    <row r="1204" spans="1:28" x14ac:dyDescent="0.25">
      <c r="A1204" s="61"/>
      <c r="B1204" s="49"/>
      <c r="C1204" s="53"/>
      <c r="D1204" s="51"/>
      <c r="E1204" s="51"/>
      <c r="F1204" s="51"/>
      <c r="G1204" s="67">
        <f t="shared" si="1432"/>
        <v>0</v>
      </c>
      <c r="H1204" s="49"/>
      <c r="I1204" s="67">
        <f t="shared" si="1433"/>
        <v>0</v>
      </c>
      <c r="J1204" s="66">
        <f>IF(ISBLANK($B1204),0,VLOOKUP($B1204,Listen!$A$2:$C$44,2,FALSE))</f>
        <v>0</v>
      </c>
      <c r="K1204" s="66">
        <f>IF(ISBLANK($B1204),0,VLOOKUP($B1204,Listen!$A$2:$C$44,3,FALSE))</f>
        <v>0</v>
      </c>
      <c r="L1204" s="54">
        <f t="shared" si="1434"/>
        <v>0</v>
      </c>
      <c r="M1204" s="54">
        <f t="shared" si="1452"/>
        <v>0</v>
      </c>
      <c r="N1204" s="54">
        <f t="shared" si="1453"/>
        <v>0</v>
      </c>
      <c r="O1204" s="54">
        <f t="shared" ref="O1204" si="1486">N1204</f>
        <v>0</v>
      </c>
      <c r="P1204" s="54">
        <f t="shared" si="1471"/>
        <v>0</v>
      </c>
      <c r="Q1204" s="54">
        <f t="shared" si="1436"/>
        <v>0</v>
      </c>
      <c r="R1204" s="54">
        <f t="shared" si="1437"/>
        <v>0</v>
      </c>
      <c r="S1204" s="65">
        <f t="shared" si="1469"/>
        <v>0</v>
      </c>
      <c r="T1204" s="65">
        <f>IF(C1204=A_Stammdaten!$B$9,$I1204-D_SAV!$U1204,HLOOKUP(A_Stammdaten!$B$9-1,$V$4:$AB$2004,ROW(C1204)-3,FALSE)-$U1204)</f>
        <v>0</v>
      </c>
      <c r="U1204" s="65">
        <f>HLOOKUP(A_Stammdaten!$B$9,$V$4:$AB$2004,ROW(C1204)-3,FALSE)</f>
        <v>0</v>
      </c>
      <c r="V1204" s="65">
        <f t="shared" si="1425"/>
        <v>0</v>
      </c>
      <c r="W1204" s="65">
        <f t="shared" si="1426"/>
        <v>0</v>
      </c>
      <c r="X1204" s="65">
        <f t="shared" si="1427"/>
        <v>0</v>
      </c>
      <c r="Y1204" s="65">
        <f t="shared" si="1428"/>
        <v>0</v>
      </c>
      <c r="Z1204" s="65">
        <f t="shared" si="1429"/>
        <v>0</v>
      </c>
      <c r="AA1204" s="65">
        <f t="shared" si="1430"/>
        <v>0</v>
      </c>
      <c r="AB1204" s="65">
        <f t="shared" si="1431"/>
        <v>0</v>
      </c>
    </row>
    <row r="1205" spans="1:28" x14ac:dyDescent="0.25">
      <c r="A1205" s="61"/>
      <c r="B1205" s="49"/>
      <c r="C1205" s="53"/>
      <c r="D1205" s="51"/>
      <c r="E1205" s="51"/>
      <c r="F1205" s="51"/>
      <c r="G1205" s="67">
        <f t="shared" si="1432"/>
        <v>0</v>
      </c>
      <c r="H1205" s="49"/>
      <c r="I1205" s="67">
        <f t="shared" si="1433"/>
        <v>0</v>
      </c>
      <c r="J1205" s="66">
        <f>IF(ISBLANK($B1205),0,VLOOKUP($B1205,Listen!$A$2:$C$44,2,FALSE))</f>
        <v>0</v>
      </c>
      <c r="K1205" s="66">
        <f>IF(ISBLANK($B1205),0,VLOOKUP($B1205,Listen!$A$2:$C$44,3,FALSE))</f>
        <v>0</v>
      </c>
      <c r="L1205" s="54">
        <f t="shared" si="1434"/>
        <v>0</v>
      </c>
      <c r="M1205" s="54">
        <f t="shared" si="1452"/>
        <v>0</v>
      </c>
      <c r="N1205" s="54">
        <f t="shared" si="1453"/>
        <v>0</v>
      </c>
      <c r="O1205" s="54">
        <f t="shared" ref="O1205:P1220" si="1487">N1205</f>
        <v>0</v>
      </c>
      <c r="P1205" s="54">
        <f t="shared" si="1487"/>
        <v>0</v>
      </c>
      <c r="Q1205" s="54">
        <f t="shared" si="1436"/>
        <v>0</v>
      </c>
      <c r="R1205" s="54">
        <f t="shared" si="1437"/>
        <v>0</v>
      </c>
      <c r="S1205" s="65">
        <f t="shared" si="1469"/>
        <v>0</v>
      </c>
      <c r="T1205" s="65">
        <f>IF(C1205=A_Stammdaten!$B$9,$I1205-D_SAV!$U1205,HLOOKUP(A_Stammdaten!$B$9-1,$V$4:$AB$2004,ROW(C1205)-3,FALSE)-$U1205)</f>
        <v>0</v>
      </c>
      <c r="U1205" s="65">
        <f>HLOOKUP(A_Stammdaten!$B$9,$V$4:$AB$2004,ROW(C1205)-3,FALSE)</f>
        <v>0</v>
      </c>
      <c r="V1205" s="65">
        <f t="shared" si="1425"/>
        <v>0</v>
      </c>
      <c r="W1205" s="65">
        <f t="shared" si="1426"/>
        <v>0</v>
      </c>
      <c r="X1205" s="65">
        <f t="shared" si="1427"/>
        <v>0</v>
      </c>
      <c r="Y1205" s="65">
        <f t="shared" si="1428"/>
        <v>0</v>
      </c>
      <c r="Z1205" s="65">
        <f t="shared" si="1429"/>
        <v>0</v>
      </c>
      <c r="AA1205" s="65">
        <f t="shared" si="1430"/>
        <v>0</v>
      </c>
      <c r="AB1205" s="65">
        <f t="shared" si="1431"/>
        <v>0</v>
      </c>
    </row>
    <row r="1206" spans="1:28" x14ac:dyDescent="0.25">
      <c r="A1206" s="61"/>
      <c r="B1206" s="49"/>
      <c r="C1206" s="53"/>
      <c r="D1206" s="51"/>
      <c r="E1206" s="51"/>
      <c r="F1206" s="51"/>
      <c r="G1206" s="67">
        <f t="shared" si="1432"/>
        <v>0</v>
      </c>
      <c r="H1206" s="49"/>
      <c r="I1206" s="67">
        <f t="shared" si="1433"/>
        <v>0</v>
      </c>
      <c r="J1206" s="66">
        <f>IF(ISBLANK($B1206),0,VLOOKUP($B1206,Listen!$A$2:$C$44,2,FALSE))</f>
        <v>0</v>
      </c>
      <c r="K1206" s="66">
        <f>IF(ISBLANK($B1206),0,VLOOKUP($B1206,Listen!$A$2:$C$44,3,FALSE))</f>
        <v>0</v>
      </c>
      <c r="L1206" s="54">
        <f t="shared" si="1434"/>
        <v>0</v>
      </c>
      <c r="M1206" s="54">
        <f t="shared" si="1452"/>
        <v>0</v>
      </c>
      <c r="N1206" s="54">
        <f t="shared" si="1453"/>
        <v>0</v>
      </c>
      <c r="O1206" s="54">
        <f t="shared" ref="O1206" si="1488">N1206</f>
        <v>0</v>
      </c>
      <c r="P1206" s="54">
        <f t="shared" si="1487"/>
        <v>0</v>
      </c>
      <c r="Q1206" s="54">
        <f t="shared" si="1436"/>
        <v>0</v>
      </c>
      <c r="R1206" s="54">
        <f t="shared" si="1437"/>
        <v>0</v>
      </c>
      <c r="S1206" s="65">
        <f t="shared" si="1469"/>
        <v>0</v>
      </c>
      <c r="T1206" s="65">
        <f>IF(C1206=A_Stammdaten!$B$9,$I1206-D_SAV!$U1206,HLOOKUP(A_Stammdaten!$B$9-1,$V$4:$AB$2004,ROW(C1206)-3,FALSE)-$U1206)</f>
        <v>0</v>
      </c>
      <c r="U1206" s="65">
        <f>HLOOKUP(A_Stammdaten!$B$9,$V$4:$AB$2004,ROW(C1206)-3,FALSE)</f>
        <v>0</v>
      </c>
      <c r="V1206" s="65">
        <f t="shared" si="1425"/>
        <v>0</v>
      </c>
      <c r="W1206" s="65">
        <f t="shared" si="1426"/>
        <v>0</v>
      </c>
      <c r="X1206" s="65">
        <f t="shared" si="1427"/>
        <v>0</v>
      </c>
      <c r="Y1206" s="65">
        <f t="shared" si="1428"/>
        <v>0</v>
      </c>
      <c r="Z1206" s="65">
        <f t="shared" si="1429"/>
        <v>0</v>
      </c>
      <c r="AA1206" s="65">
        <f t="shared" si="1430"/>
        <v>0</v>
      </c>
      <c r="AB1206" s="65">
        <f t="shared" si="1431"/>
        <v>0</v>
      </c>
    </row>
    <row r="1207" spans="1:28" x14ac:dyDescent="0.25">
      <c r="A1207" s="61"/>
      <c r="B1207" s="49"/>
      <c r="C1207" s="53"/>
      <c r="D1207" s="51"/>
      <c r="E1207" s="51"/>
      <c r="F1207" s="51"/>
      <c r="G1207" s="67">
        <f t="shared" si="1432"/>
        <v>0</v>
      </c>
      <c r="H1207" s="49"/>
      <c r="I1207" s="67">
        <f t="shared" si="1433"/>
        <v>0</v>
      </c>
      <c r="J1207" s="66">
        <f>IF(ISBLANK($B1207),0,VLOOKUP($B1207,Listen!$A$2:$C$44,2,FALSE))</f>
        <v>0</v>
      </c>
      <c r="K1207" s="66">
        <f>IF(ISBLANK($B1207),0,VLOOKUP($B1207,Listen!$A$2:$C$44,3,FALSE))</f>
        <v>0</v>
      </c>
      <c r="L1207" s="54">
        <f t="shared" si="1434"/>
        <v>0</v>
      </c>
      <c r="M1207" s="54">
        <f t="shared" si="1452"/>
        <v>0</v>
      </c>
      <c r="N1207" s="54">
        <f t="shared" si="1453"/>
        <v>0</v>
      </c>
      <c r="O1207" s="54">
        <f t="shared" ref="O1207" si="1489">N1207</f>
        <v>0</v>
      </c>
      <c r="P1207" s="54">
        <f t="shared" si="1487"/>
        <v>0</v>
      </c>
      <c r="Q1207" s="54">
        <f t="shared" si="1436"/>
        <v>0</v>
      </c>
      <c r="R1207" s="54">
        <f t="shared" si="1437"/>
        <v>0</v>
      </c>
      <c r="S1207" s="65">
        <f t="shared" si="1469"/>
        <v>0</v>
      </c>
      <c r="T1207" s="65">
        <f>IF(C1207=A_Stammdaten!$B$9,$I1207-D_SAV!$U1207,HLOOKUP(A_Stammdaten!$B$9-1,$V$4:$AB$2004,ROW(C1207)-3,FALSE)-$U1207)</f>
        <v>0</v>
      </c>
      <c r="U1207" s="65">
        <f>HLOOKUP(A_Stammdaten!$B$9,$V$4:$AB$2004,ROW(C1207)-3,FALSE)</f>
        <v>0</v>
      </c>
      <c r="V1207" s="65">
        <f t="shared" si="1425"/>
        <v>0</v>
      </c>
      <c r="W1207" s="65">
        <f t="shared" si="1426"/>
        <v>0</v>
      </c>
      <c r="X1207" s="65">
        <f t="shared" si="1427"/>
        <v>0</v>
      </c>
      <c r="Y1207" s="65">
        <f t="shared" si="1428"/>
        <v>0</v>
      </c>
      <c r="Z1207" s="65">
        <f t="shared" si="1429"/>
        <v>0</v>
      </c>
      <c r="AA1207" s="65">
        <f t="shared" si="1430"/>
        <v>0</v>
      </c>
      <c r="AB1207" s="65">
        <f t="shared" si="1431"/>
        <v>0</v>
      </c>
    </row>
    <row r="1208" spans="1:28" x14ac:dyDescent="0.25">
      <c r="A1208" s="61"/>
      <c r="B1208" s="49"/>
      <c r="C1208" s="53"/>
      <c r="D1208" s="51"/>
      <c r="E1208" s="51"/>
      <c r="F1208" s="51"/>
      <c r="G1208" s="67">
        <f t="shared" si="1432"/>
        <v>0</v>
      </c>
      <c r="H1208" s="49"/>
      <c r="I1208" s="67">
        <f t="shared" si="1433"/>
        <v>0</v>
      </c>
      <c r="J1208" s="66">
        <f>IF(ISBLANK($B1208),0,VLOOKUP($B1208,Listen!$A$2:$C$44,2,FALSE))</f>
        <v>0</v>
      </c>
      <c r="K1208" s="66">
        <f>IF(ISBLANK($B1208),0,VLOOKUP($B1208,Listen!$A$2:$C$44,3,FALSE))</f>
        <v>0</v>
      </c>
      <c r="L1208" s="54">
        <f t="shared" si="1434"/>
        <v>0</v>
      </c>
      <c r="M1208" s="54">
        <f t="shared" si="1452"/>
        <v>0</v>
      </c>
      <c r="N1208" s="54">
        <f t="shared" si="1453"/>
        <v>0</v>
      </c>
      <c r="O1208" s="54">
        <f t="shared" ref="O1208" si="1490">N1208</f>
        <v>0</v>
      </c>
      <c r="P1208" s="54">
        <f t="shared" si="1487"/>
        <v>0</v>
      </c>
      <c r="Q1208" s="54">
        <f t="shared" si="1436"/>
        <v>0</v>
      </c>
      <c r="R1208" s="54">
        <f t="shared" si="1437"/>
        <v>0</v>
      </c>
      <c r="S1208" s="65">
        <f t="shared" si="1469"/>
        <v>0</v>
      </c>
      <c r="T1208" s="65">
        <f>IF(C1208=A_Stammdaten!$B$9,$I1208-D_SAV!$U1208,HLOOKUP(A_Stammdaten!$B$9-1,$V$4:$AB$2004,ROW(C1208)-3,FALSE)-$U1208)</f>
        <v>0</v>
      </c>
      <c r="U1208" s="65">
        <f>HLOOKUP(A_Stammdaten!$B$9,$V$4:$AB$2004,ROW(C1208)-3,FALSE)</f>
        <v>0</v>
      </c>
      <c r="V1208" s="65">
        <f t="shared" si="1425"/>
        <v>0</v>
      </c>
      <c r="W1208" s="65">
        <f t="shared" si="1426"/>
        <v>0</v>
      </c>
      <c r="X1208" s="65">
        <f t="shared" si="1427"/>
        <v>0</v>
      </c>
      <c r="Y1208" s="65">
        <f t="shared" si="1428"/>
        <v>0</v>
      </c>
      <c r="Z1208" s="65">
        <f t="shared" si="1429"/>
        <v>0</v>
      </c>
      <c r="AA1208" s="65">
        <f t="shared" si="1430"/>
        <v>0</v>
      </c>
      <c r="AB1208" s="65">
        <f t="shared" si="1431"/>
        <v>0</v>
      </c>
    </row>
    <row r="1209" spans="1:28" x14ac:dyDescent="0.25">
      <c r="A1209" s="61"/>
      <c r="B1209" s="49"/>
      <c r="C1209" s="53"/>
      <c r="D1209" s="51"/>
      <c r="E1209" s="51"/>
      <c r="F1209" s="51"/>
      <c r="G1209" s="67">
        <f t="shared" si="1432"/>
        <v>0</v>
      </c>
      <c r="H1209" s="49"/>
      <c r="I1209" s="67">
        <f t="shared" si="1433"/>
        <v>0</v>
      </c>
      <c r="J1209" s="66">
        <f>IF(ISBLANK($B1209),0,VLOOKUP($B1209,Listen!$A$2:$C$44,2,FALSE))</f>
        <v>0</v>
      </c>
      <c r="K1209" s="66">
        <f>IF(ISBLANK($B1209),0,VLOOKUP($B1209,Listen!$A$2:$C$44,3,FALSE))</f>
        <v>0</v>
      </c>
      <c r="L1209" s="54">
        <f t="shared" si="1434"/>
        <v>0</v>
      </c>
      <c r="M1209" s="54">
        <f t="shared" si="1452"/>
        <v>0</v>
      </c>
      <c r="N1209" s="54">
        <f t="shared" si="1453"/>
        <v>0</v>
      </c>
      <c r="O1209" s="54">
        <f t="shared" ref="O1209" si="1491">N1209</f>
        <v>0</v>
      </c>
      <c r="P1209" s="54">
        <f t="shared" si="1487"/>
        <v>0</v>
      </c>
      <c r="Q1209" s="54">
        <f t="shared" si="1436"/>
        <v>0</v>
      </c>
      <c r="R1209" s="54">
        <f t="shared" si="1437"/>
        <v>0</v>
      </c>
      <c r="S1209" s="65">
        <f t="shared" si="1469"/>
        <v>0</v>
      </c>
      <c r="T1209" s="65">
        <f>IF(C1209=A_Stammdaten!$B$9,$I1209-D_SAV!$U1209,HLOOKUP(A_Stammdaten!$B$9-1,$V$4:$AB$2004,ROW(C1209)-3,FALSE)-$U1209)</f>
        <v>0</v>
      </c>
      <c r="U1209" s="65">
        <f>HLOOKUP(A_Stammdaten!$B$9,$V$4:$AB$2004,ROW(C1209)-3,FALSE)</f>
        <v>0</v>
      </c>
      <c r="V1209" s="65">
        <f t="shared" si="1425"/>
        <v>0</v>
      </c>
      <c r="W1209" s="65">
        <f t="shared" si="1426"/>
        <v>0</v>
      </c>
      <c r="X1209" s="65">
        <f t="shared" si="1427"/>
        <v>0</v>
      </c>
      <c r="Y1209" s="65">
        <f t="shared" si="1428"/>
        <v>0</v>
      </c>
      <c r="Z1209" s="65">
        <f t="shared" si="1429"/>
        <v>0</v>
      </c>
      <c r="AA1209" s="65">
        <f t="shared" si="1430"/>
        <v>0</v>
      </c>
      <c r="AB1209" s="65">
        <f t="shared" si="1431"/>
        <v>0</v>
      </c>
    </row>
    <row r="1210" spans="1:28" x14ac:dyDescent="0.25">
      <c r="A1210" s="61"/>
      <c r="B1210" s="49"/>
      <c r="C1210" s="53"/>
      <c r="D1210" s="51"/>
      <c r="E1210" s="51"/>
      <c r="F1210" s="51"/>
      <c r="G1210" s="67">
        <f t="shared" si="1432"/>
        <v>0</v>
      </c>
      <c r="H1210" s="49"/>
      <c r="I1210" s="67">
        <f t="shared" si="1433"/>
        <v>0</v>
      </c>
      <c r="J1210" s="66">
        <f>IF(ISBLANK($B1210),0,VLOOKUP($B1210,Listen!$A$2:$C$44,2,FALSE))</f>
        <v>0</v>
      </c>
      <c r="K1210" s="66">
        <f>IF(ISBLANK($B1210),0,VLOOKUP($B1210,Listen!$A$2:$C$44,3,FALSE))</f>
        <v>0</v>
      </c>
      <c r="L1210" s="54">
        <f t="shared" si="1434"/>
        <v>0</v>
      </c>
      <c r="M1210" s="54">
        <f t="shared" si="1452"/>
        <v>0</v>
      </c>
      <c r="N1210" s="54">
        <f t="shared" si="1453"/>
        <v>0</v>
      </c>
      <c r="O1210" s="54">
        <f t="shared" ref="O1210" si="1492">N1210</f>
        <v>0</v>
      </c>
      <c r="P1210" s="54">
        <f t="shared" si="1487"/>
        <v>0</v>
      </c>
      <c r="Q1210" s="54">
        <f t="shared" si="1436"/>
        <v>0</v>
      </c>
      <c r="R1210" s="54">
        <f t="shared" si="1437"/>
        <v>0</v>
      </c>
      <c r="S1210" s="65">
        <f t="shared" si="1469"/>
        <v>0</v>
      </c>
      <c r="T1210" s="65">
        <f>IF(C1210=A_Stammdaten!$B$9,$I1210-D_SAV!$U1210,HLOOKUP(A_Stammdaten!$B$9-1,$V$4:$AB$2004,ROW(C1210)-3,FALSE)-$U1210)</f>
        <v>0</v>
      </c>
      <c r="U1210" s="65">
        <f>HLOOKUP(A_Stammdaten!$B$9,$V$4:$AB$2004,ROW(C1210)-3,FALSE)</f>
        <v>0</v>
      </c>
      <c r="V1210" s="65">
        <f t="shared" si="1425"/>
        <v>0</v>
      </c>
      <c r="W1210" s="65">
        <f t="shared" si="1426"/>
        <v>0</v>
      </c>
      <c r="X1210" s="65">
        <f t="shared" si="1427"/>
        <v>0</v>
      </c>
      <c r="Y1210" s="65">
        <f t="shared" si="1428"/>
        <v>0</v>
      </c>
      <c r="Z1210" s="65">
        <f t="shared" si="1429"/>
        <v>0</v>
      </c>
      <c r="AA1210" s="65">
        <f t="shared" si="1430"/>
        <v>0</v>
      </c>
      <c r="AB1210" s="65">
        <f t="shared" si="1431"/>
        <v>0</v>
      </c>
    </row>
    <row r="1211" spans="1:28" x14ac:dyDescent="0.25">
      <c r="A1211" s="61"/>
      <c r="B1211" s="49"/>
      <c r="C1211" s="53"/>
      <c r="D1211" s="51"/>
      <c r="E1211" s="51"/>
      <c r="F1211" s="51"/>
      <c r="G1211" s="67">
        <f t="shared" si="1432"/>
        <v>0</v>
      </c>
      <c r="H1211" s="49"/>
      <c r="I1211" s="67">
        <f t="shared" si="1433"/>
        <v>0</v>
      </c>
      <c r="J1211" s="66">
        <f>IF(ISBLANK($B1211),0,VLOOKUP($B1211,Listen!$A$2:$C$44,2,FALSE))</f>
        <v>0</v>
      </c>
      <c r="K1211" s="66">
        <f>IF(ISBLANK($B1211),0,VLOOKUP($B1211,Listen!$A$2:$C$44,3,FALSE))</f>
        <v>0</v>
      </c>
      <c r="L1211" s="54">
        <f t="shared" si="1434"/>
        <v>0</v>
      </c>
      <c r="M1211" s="54">
        <f t="shared" si="1452"/>
        <v>0</v>
      </c>
      <c r="N1211" s="54">
        <f t="shared" si="1453"/>
        <v>0</v>
      </c>
      <c r="O1211" s="54">
        <f t="shared" ref="O1211" si="1493">N1211</f>
        <v>0</v>
      </c>
      <c r="P1211" s="54">
        <f t="shared" si="1487"/>
        <v>0</v>
      </c>
      <c r="Q1211" s="54">
        <f t="shared" si="1436"/>
        <v>0</v>
      </c>
      <c r="R1211" s="54">
        <f t="shared" si="1437"/>
        <v>0</v>
      </c>
      <c r="S1211" s="65">
        <f t="shared" si="1469"/>
        <v>0</v>
      </c>
      <c r="T1211" s="65">
        <f>IF(C1211=A_Stammdaten!$B$9,$I1211-D_SAV!$U1211,HLOOKUP(A_Stammdaten!$B$9-1,$V$4:$AB$2004,ROW(C1211)-3,FALSE)-$U1211)</f>
        <v>0</v>
      </c>
      <c r="U1211" s="65">
        <f>HLOOKUP(A_Stammdaten!$B$9,$V$4:$AB$2004,ROW(C1211)-3,FALSE)</f>
        <v>0</v>
      </c>
      <c r="V1211" s="65">
        <f t="shared" si="1425"/>
        <v>0</v>
      </c>
      <c r="W1211" s="65">
        <f t="shared" si="1426"/>
        <v>0</v>
      </c>
      <c r="X1211" s="65">
        <f t="shared" si="1427"/>
        <v>0</v>
      </c>
      <c r="Y1211" s="65">
        <f t="shared" si="1428"/>
        <v>0</v>
      </c>
      <c r="Z1211" s="65">
        <f t="shared" si="1429"/>
        <v>0</v>
      </c>
      <c r="AA1211" s="65">
        <f t="shared" si="1430"/>
        <v>0</v>
      </c>
      <c r="AB1211" s="65">
        <f t="shared" si="1431"/>
        <v>0</v>
      </c>
    </row>
    <row r="1212" spans="1:28" x14ac:dyDescent="0.25">
      <c r="A1212" s="61"/>
      <c r="B1212" s="49"/>
      <c r="C1212" s="53"/>
      <c r="D1212" s="51"/>
      <c r="E1212" s="51"/>
      <c r="F1212" s="51"/>
      <c r="G1212" s="67">
        <f t="shared" si="1432"/>
        <v>0</v>
      </c>
      <c r="H1212" s="49"/>
      <c r="I1212" s="67">
        <f t="shared" si="1433"/>
        <v>0</v>
      </c>
      <c r="J1212" s="66">
        <f>IF(ISBLANK($B1212),0,VLOOKUP($B1212,Listen!$A$2:$C$44,2,FALSE))</f>
        <v>0</v>
      </c>
      <c r="K1212" s="66">
        <f>IF(ISBLANK($B1212),0,VLOOKUP($B1212,Listen!$A$2:$C$44,3,FALSE))</f>
        <v>0</v>
      </c>
      <c r="L1212" s="54">
        <f t="shared" si="1434"/>
        <v>0</v>
      </c>
      <c r="M1212" s="54">
        <f t="shared" si="1452"/>
        <v>0</v>
      </c>
      <c r="N1212" s="54">
        <f t="shared" si="1453"/>
        <v>0</v>
      </c>
      <c r="O1212" s="54">
        <f t="shared" ref="O1212" si="1494">N1212</f>
        <v>0</v>
      </c>
      <c r="P1212" s="54">
        <f t="shared" si="1487"/>
        <v>0</v>
      </c>
      <c r="Q1212" s="54">
        <f t="shared" si="1436"/>
        <v>0</v>
      </c>
      <c r="R1212" s="54">
        <f t="shared" si="1437"/>
        <v>0</v>
      </c>
      <c r="S1212" s="65">
        <f t="shared" si="1469"/>
        <v>0</v>
      </c>
      <c r="T1212" s="65">
        <f>IF(C1212=A_Stammdaten!$B$9,$I1212-D_SAV!$U1212,HLOOKUP(A_Stammdaten!$B$9-1,$V$4:$AB$2004,ROW(C1212)-3,FALSE)-$U1212)</f>
        <v>0</v>
      </c>
      <c r="U1212" s="65">
        <f>HLOOKUP(A_Stammdaten!$B$9,$V$4:$AB$2004,ROW(C1212)-3,FALSE)</f>
        <v>0</v>
      </c>
      <c r="V1212" s="65">
        <f t="shared" si="1425"/>
        <v>0</v>
      </c>
      <c r="W1212" s="65">
        <f t="shared" si="1426"/>
        <v>0</v>
      </c>
      <c r="X1212" s="65">
        <f t="shared" si="1427"/>
        <v>0</v>
      </c>
      <c r="Y1212" s="65">
        <f t="shared" si="1428"/>
        <v>0</v>
      </c>
      <c r="Z1212" s="65">
        <f t="shared" si="1429"/>
        <v>0</v>
      </c>
      <c r="AA1212" s="65">
        <f t="shared" si="1430"/>
        <v>0</v>
      </c>
      <c r="AB1212" s="65">
        <f t="shared" si="1431"/>
        <v>0</v>
      </c>
    </row>
    <row r="1213" spans="1:28" x14ac:dyDescent="0.25">
      <c r="A1213" s="61"/>
      <c r="B1213" s="49"/>
      <c r="C1213" s="53"/>
      <c r="D1213" s="51"/>
      <c r="E1213" s="51"/>
      <c r="F1213" s="51"/>
      <c r="G1213" s="67">
        <f t="shared" si="1432"/>
        <v>0</v>
      </c>
      <c r="H1213" s="49"/>
      <c r="I1213" s="67">
        <f t="shared" si="1433"/>
        <v>0</v>
      </c>
      <c r="J1213" s="66">
        <f>IF(ISBLANK($B1213),0,VLOOKUP($B1213,Listen!$A$2:$C$44,2,FALSE))</f>
        <v>0</v>
      </c>
      <c r="K1213" s="66">
        <f>IF(ISBLANK($B1213),0,VLOOKUP($B1213,Listen!$A$2:$C$44,3,FALSE))</f>
        <v>0</v>
      </c>
      <c r="L1213" s="54">
        <f t="shared" si="1434"/>
        <v>0</v>
      </c>
      <c r="M1213" s="54">
        <f t="shared" si="1452"/>
        <v>0</v>
      </c>
      <c r="N1213" s="54">
        <f t="shared" si="1453"/>
        <v>0</v>
      </c>
      <c r="O1213" s="54">
        <f t="shared" ref="O1213" si="1495">N1213</f>
        <v>0</v>
      </c>
      <c r="P1213" s="54">
        <f t="shared" si="1487"/>
        <v>0</v>
      </c>
      <c r="Q1213" s="54">
        <f t="shared" si="1436"/>
        <v>0</v>
      </c>
      <c r="R1213" s="54">
        <f t="shared" si="1437"/>
        <v>0</v>
      </c>
      <c r="S1213" s="65">
        <f t="shared" si="1469"/>
        <v>0</v>
      </c>
      <c r="T1213" s="65">
        <f>IF(C1213=A_Stammdaten!$B$9,$I1213-D_SAV!$U1213,HLOOKUP(A_Stammdaten!$B$9-1,$V$4:$AB$2004,ROW(C1213)-3,FALSE)-$U1213)</f>
        <v>0</v>
      </c>
      <c r="U1213" s="65">
        <f>HLOOKUP(A_Stammdaten!$B$9,$V$4:$AB$2004,ROW(C1213)-3,FALSE)</f>
        <v>0</v>
      </c>
      <c r="V1213" s="65">
        <f t="shared" si="1425"/>
        <v>0</v>
      </c>
      <c r="W1213" s="65">
        <f t="shared" si="1426"/>
        <v>0</v>
      </c>
      <c r="X1213" s="65">
        <f t="shared" si="1427"/>
        <v>0</v>
      </c>
      <c r="Y1213" s="65">
        <f t="shared" si="1428"/>
        <v>0</v>
      </c>
      <c r="Z1213" s="65">
        <f t="shared" si="1429"/>
        <v>0</v>
      </c>
      <c r="AA1213" s="65">
        <f t="shared" si="1430"/>
        <v>0</v>
      </c>
      <c r="AB1213" s="65">
        <f t="shared" si="1431"/>
        <v>0</v>
      </c>
    </row>
    <row r="1214" spans="1:28" x14ac:dyDescent="0.25">
      <c r="A1214" s="61"/>
      <c r="B1214" s="49"/>
      <c r="C1214" s="53"/>
      <c r="D1214" s="51"/>
      <c r="E1214" s="51"/>
      <c r="F1214" s="51"/>
      <c r="G1214" s="67">
        <f t="shared" si="1432"/>
        <v>0</v>
      </c>
      <c r="H1214" s="49"/>
      <c r="I1214" s="67">
        <f t="shared" si="1433"/>
        <v>0</v>
      </c>
      <c r="J1214" s="66">
        <f>IF(ISBLANK($B1214),0,VLOOKUP($B1214,Listen!$A$2:$C$44,2,FALSE))</f>
        <v>0</v>
      </c>
      <c r="K1214" s="66">
        <f>IF(ISBLANK($B1214),0,VLOOKUP($B1214,Listen!$A$2:$C$44,3,FALSE))</f>
        <v>0</v>
      </c>
      <c r="L1214" s="54">
        <f t="shared" si="1434"/>
        <v>0</v>
      </c>
      <c r="M1214" s="54">
        <f t="shared" si="1452"/>
        <v>0</v>
      </c>
      <c r="N1214" s="54">
        <f t="shared" si="1453"/>
        <v>0</v>
      </c>
      <c r="O1214" s="54">
        <f t="shared" ref="O1214" si="1496">N1214</f>
        <v>0</v>
      </c>
      <c r="P1214" s="54">
        <f t="shared" si="1487"/>
        <v>0</v>
      </c>
      <c r="Q1214" s="54">
        <f t="shared" si="1436"/>
        <v>0</v>
      </c>
      <c r="R1214" s="54">
        <f t="shared" si="1437"/>
        <v>0</v>
      </c>
      <c r="S1214" s="65">
        <f t="shared" si="1469"/>
        <v>0</v>
      </c>
      <c r="T1214" s="65">
        <f>IF(C1214=A_Stammdaten!$B$9,$I1214-D_SAV!$U1214,HLOOKUP(A_Stammdaten!$B$9-1,$V$4:$AB$2004,ROW(C1214)-3,FALSE)-$U1214)</f>
        <v>0</v>
      </c>
      <c r="U1214" s="65">
        <f>HLOOKUP(A_Stammdaten!$B$9,$V$4:$AB$2004,ROW(C1214)-3,FALSE)</f>
        <v>0</v>
      </c>
      <c r="V1214" s="65">
        <f t="shared" si="1425"/>
        <v>0</v>
      </c>
      <c r="W1214" s="65">
        <f t="shared" si="1426"/>
        <v>0</v>
      </c>
      <c r="X1214" s="65">
        <f t="shared" si="1427"/>
        <v>0</v>
      </c>
      <c r="Y1214" s="65">
        <f t="shared" si="1428"/>
        <v>0</v>
      </c>
      <c r="Z1214" s="65">
        <f t="shared" si="1429"/>
        <v>0</v>
      </c>
      <c r="AA1214" s="65">
        <f t="shared" si="1430"/>
        <v>0</v>
      </c>
      <c r="AB1214" s="65">
        <f t="shared" si="1431"/>
        <v>0</v>
      </c>
    </row>
    <row r="1215" spans="1:28" x14ac:dyDescent="0.25">
      <c r="A1215" s="61"/>
      <c r="B1215" s="49"/>
      <c r="C1215" s="53"/>
      <c r="D1215" s="51"/>
      <c r="E1215" s="51"/>
      <c r="F1215" s="51"/>
      <c r="G1215" s="67">
        <f t="shared" si="1432"/>
        <v>0</v>
      </c>
      <c r="H1215" s="49"/>
      <c r="I1215" s="67">
        <f t="shared" si="1433"/>
        <v>0</v>
      </c>
      <c r="J1215" s="66">
        <f>IF(ISBLANK($B1215),0,VLOOKUP($B1215,Listen!$A$2:$C$44,2,FALSE))</f>
        <v>0</v>
      </c>
      <c r="K1215" s="66">
        <f>IF(ISBLANK($B1215),0,VLOOKUP($B1215,Listen!$A$2:$C$44,3,FALSE))</f>
        <v>0</v>
      </c>
      <c r="L1215" s="54">
        <f t="shared" si="1434"/>
        <v>0</v>
      </c>
      <c r="M1215" s="54">
        <f t="shared" si="1452"/>
        <v>0</v>
      </c>
      <c r="N1215" s="54">
        <f t="shared" si="1453"/>
        <v>0</v>
      </c>
      <c r="O1215" s="54">
        <f t="shared" ref="O1215" si="1497">N1215</f>
        <v>0</v>
      </c>
      <c r="P1215" s="54">
        <f t="shared" si="1487"/>
        <v>0</v>
      </c>
      <c r="Q1215" s="54">
        <f t="shared" si="1436"/>
        <v>0</v>
      </c>
      <c r="R1215" s="54">
        <f t="shared" si="1437"/>
        <v>0</v>
      </c>
      <c r="S1215" s="65">
        <f t="shared" si="1469"/>
        <v>0</v>
      </c>
      <c r="T1215" s="65">
        <f>IF(C1215=A_Stammdaten!$B$9,$I1215-D_SAV!$U1215,HLOOKUP(A_Stammdaten!$B$9-1,$V$4:$AB$2004,ROW(C1215)-3,FALSE)-$U1215)</f>
        <v>0</v>
      </c>
      <c r="U1215" s="65">
        <f>HLOOKUP(A_Stammdaten!$B$9,$V$4:$AB$2004,ROW(C1215)-3,FALSE)</f>
        <v>0</v>
      </c>
      <c r="V1215" s="65">
        <f t="shared" si="1425"/>
        <v>0</v>
      </c>
      <c r="W1215" s="65">
        <f t="shared" si="1426"/>
        <v>0</v>
      </c>
      <c r="X1215" s="65">
        <f t="shared" si="1427"/>
        <v>0</v>
      </c>
      <c r="Y1215" s="65">
        <f t="shared" si="1428"/>
        <v>0</v>
      </c>
      <c r="Z1215" s="65">
        <f t="shared" si="1429"/>
        <v>0</v>
      </c>
      <c r="AA1215" s="65">
        <f t="shared" si="1430"/>
        <v>0</v>
      </c>
      <c r="AB1215" s="65">
        <f t="shared" si="1431"/>
        <v>0</v>
      </c>
    </row>
    <row r="1216" spans="1:28" x14ac:dyDescent="0.25">
      <c r="A1216" s="61"/>
      <c r="B1216" s="49"/>
      <c r="C1216" s="53"/>
      <c r="D1216" s="51"/>
      <c r="E1216" s="51"/>
      <c r="F1216" s="51"/>
      <c r="G1216" s="67">
        <f t="shared" si="1432"/>
        <v>0</v>
      </c>
      <c r="H1216" s="49"/>
      <c r="I1216" s="67">
        <f t="shared" si="1433"/>
        <v>0</v>
      </c>
      <c r="J1216" s="66">
        <f>IF(ISBLANK($B1216),0,VLOOKUP($B1216,Listen!$A$2:$C$44,2,FALSE))</f>
        <v>0</v>
      </c>
      <c r="K1216" s="66">
        <f>IF(ISBLANK($B1216),0,VLOOKUP($B1216,Listen!$A$2:$C$44,3,FALSE))</f>
        <v>0</v>
      </c>
      <c r="L1216" s="54">
        <f t="shared" si="1434"/>
        <v>0</v>
      </c>
      <c r="M1216" s="54">
        <f t="shared" si="1452"/>
        <v>0</v>
      </c>
      <c r="N1216" s="54">
        <f t="shared" si="1453"/>
        <v>0</v>
      </c>
      <c r="O1216" s="54">
        <f t="shared" ref="O1216" si="1498">N1216</f>
        <v>0</v>
      </c>
      <c r="P1216" s="54">
        <f t="shared" si="1487"/>
        <v>0</v>
      </c>
      <c r="Q1216" s="54">
        <f t="shared" si="1436"/>
        <v>0</v>
      </c>
      <c r="R1216" s="54">
        <f t="shared" si="1437"/>
        <v>0</v>
      </c>
      <c r="S1216" s="65">
        <f t="shared" si="1469"/>
        <v>0</v>
      </c>
      <c r="T1216" s="65">
        <f>IF(C1216=A_Stammdaten!$B$9,$I1216-D_SAV!$U1216,HLOOKUP(A_Stammdaten!$B$9-1,$V$4:$AB$2004,ROW(C1216)-3,FALSE)-$U1216)</f>
        <v>0</v>
      </c>
      <c r="U1216" s="65">
        <f>HLOOKUP(A_Stammdaten!$B$9,$V$4:$AB$2004,ROW(C1216)-3,FALSE)</f>
        <v>0</v>
      </c>
      <c r="V1216" s="65">
        <f t="shared" si="1425"/>
        <v>0</v>
      </c>
      <c r="W1216" s="65">
        <f t="shared" si="1426"/>
        <v>0</v>
      </c>
      <c r="X1216" s="65">
        <f t="shared" si="1427"/>
        <v>0</v>
      </c>
      <c r="Y1216" s="65">
        <f t="shared" si="1428"/>
        <v>0</v>
      </c>
      <c r="Z1216" s="65">
        <f t="shared" si="1429"/>
        <v>0</v>
      </c>
      <c r="AA1216" s="65">
        <f t="shared" si="1430"/>
        <v>0</v>
      </c>
      <c r="AB1216" s="65">
        <f t="shared" si="1431"/>
        <v>0</v>
      </c>
    </row>
    <row r="1217" spans="1:28" x14ac:dyDescent="0.25">
      <c r="A1217" s="61"/>
      <c r="B1217" s="49"/>
      <c r="C1217" s="53"/>
      <c r="D1217" s="51"/>
      <c r="E1217" s="51"/>
      <c r="F1217" s="51"/>
      <c r="G1217" s="67">
        <f t="shared" si="1432"/>
        <v>0</v>
      </c>
      <c r="H1217" s="49"/>
      <c r="I1217" s="67">
        <f t="shared" si="1433"/>
        <v>0</v>
      </c>
      <c r="J1217" s="66">
        <f>IF(ISBLANK($B1217),0,VLOOKUP($B1217,Listen!$A$2:$C$44,2,FALSE))</f>
        <v>0</v>
      </c>
      <c r="K1217" s="66">
        <f>IF(ISBLANK($B1217),0,VLOOKUP($B1217,Listen!$A$2:$C$44,3,FALSE))</f>
        <v>0</v>
      </c>
      <c r="L1217" s="54">
        <f t="shared" si="1434"/>
        <v>0</v>
      </c>
      <c r="M1217" s="54">
        <f t="shared" si="1452"/>
        <v>0</v>
      </c>
      <c r="N1217" s="54">
        <f t="shared" si="1453"/>
        <v>0</v>
      </c>
      <c r="O1217" s="54">
        <f t="shared" ref="O1217" si="1499">N1217</f>
        <v>0</v>
      </c>
      <c r="P1217" s="54">
        <f t="shared" si="1487"/>
        <v>0</v>
      </c>
      <c r="Q1217" s="54">
        <f t="shared" si="1436"/>
        <v>0</v>
      </c>
      <c r="R1217" s="54">
        <f t="shared" si="1437"/>
        <v>0</v>
      </c>
      <c r="S1217" s="65">
        <f t="shared" si="1469"/>
        <v>0</v>
      </c>
      <c r="T1217" s="65">
        <f>IF(C1217=A_Stammdaten!$B$9,$I1217-D_SAV!$U1217,HLOOKUP(A_Stammdaten!$B$9-1,$V$4:$AB$2004,ROW(C1217)-3,FALSE)-$U1217)</f>
        <v>0</v>
      </c>
      <c r="U1217" s="65">
        <f>HLOOKUP(A_Stammdaten!$B$9,$V$4:$AB$2004,ROW(C1217)-3,FALSE)</f>
        <v>0</v>
      </c>
      <c r="V1217" s="65">
        <f t="shared" si="1425"/>
        <v>0</v>
      </c>
      <c r="W1217" s="65">
        <f t="shared" si="1426"/>
        <v>0</v>
      </c>
      <c r="X1217" s="65">
        <f t="shared" si="1427"/>
        <v>0</v>
      </c>
      <c r="Y1217" s="65">
        <f t="shared" si="1428"/>
        <v>0</v>
      </c>
      <c r="Z1217" s="65">
        <f t="shared" si="1429"/>
        <v>0</v>
      </c>
      <c r="AA1217" s="65">
        <f t="shared" si="1430"/>
        <v>0</v>
      </c>
      <c r="AB1217" s="65">
        <f t="shared" si="1431"/>
        <v>0</v>
      </c>
    </row>
    <row r="1218" spans="1:28" x14ac:dyDescent="0.25">
      <c r="A1218" s="61"/>
      <c r="B1218" s="49"/>
      <c r="C1218" s="53"/>
      <c r="D1218" s="51"/>
      <c r="E1218" s="51"/>
      <c r="F1218" s="51"/>
      <c r="G1218" s="67">
        <f t="shared" si="1432"/>
        <v>0</v>
      </c>
      <c r="H1218" s="49"/>
      <c r="I1218" s="67">
        <f t="shared" si="1433"/>
        <v>0</v>
      </c>
      <c r="J1218" s="66">
        <f>IF(ISBLANK($B1218),0,VLOOKUP($B1218,Listen!$A$2:$C$44,2,FALSE))</f>
        <v>0</v>
      </c>
      <c r="K1218" s="66">
        <f>IF(ISBLANK($B1218),0,VLOOKUP($B1218,Listen!$A$2:$C$44,3,FALSE))</f>
        <v>0</v>
      </c>
      <c r="L1218" s="54">
        <f t="shared" si="1434"/>
        <v>0</v>
      </c>
      <c r="M1218" s="54">
        <f t="shared" si="1452"/>
        <v>0</v>
      </c>
      <c r="N1218" s="54">
        <f t="shared" si="1453"/>
        <v>0</v>
      </c>
      <c r="O1218" s="54">
        <f t="shared" ref="O1218" si="1500">N1218</f>
        <v>0</v>
      </c>
      <c r="P1218" s="54">
        <f t="shared" si="1487"/>
        <v>0</v>
      </c>
      <c r="Q1218" s="54">
        <f t="shared" si="1436"/>
        <v>0</v>
      </c>
      <c r="R1218" s="54">
        <f t="shared" si="1437"/>
        <v>0</v>
      </c>
      <c r="S1218" s="65">
        <f t="shared" si="1469"/>
        <v>0</v>
      </c>
      <c r="T1218" s="65">
        <f>IF(C1218=A_Stammdaten!$B$9,$I1218-D_SAV!$U1218,HLOOKUP(A_Stammdaten!$B$9-1,$V$4:$AB$2004,ROW(C1218)-3,FALSE)-$U1218)</f>
        <v>0</v>
      </c>
      <c r="U1218" s="65">
        <f>HLOOKUP(A_Stammdaten!$B$9,$V$4:$AB$2004,ROW(C1218)-3,FALSE)</f>
        <v>0</v>
      </c>
      <c r="V1218" s="65">
        <f t="shared" si="1425"/>
        <v>0</v>
      </c>
      <c r="W1218" s="65">
        <f t="shared" si="1426"/>
        <v>0</v>
      </c>
      <c r="X1218" s="65">
        <f t="shared" si="1427"/>
        <v>0</v>
      </c>
      <c r="Y1218" s="65">
        <f t="shared" si="1428"/>
        <v>0</v>
      </c>
      <c r="Z1218" s="65">
        <f t="shared" si="1429"/>
        <v>0</v>
      </c>
      <c r="AA1218" s="65">
        <f t="shared" si="1430"/>
        <v>0</v>
      </c>
      <c r="AB1218" s="65">
        <f t="shared" si="1431"/>
        <v>0</v>
      </c>
    </row>
    <row r="1219" spans="1:28" x14ac:dyDescent="0.25">
      <c r="A1219" s="61"/>
      <c r="B1219" s="49"/>
      <c r="C1219" s="53"/>
      <c r="D1219" s="51"/>
      <c r="E1219" s="51"/>
      <c r="F1219" s="51"/>
      <c r="G1219" s="67">
        <f t="shared" si="1432"/>
        <v>0</v>
      </c>
      <c r="H1219" s="49"/>
      <c r="I1219" s="67">
        <f t="shared" si="1433"/>
        <v>0</v>
      </c>
      <c r="J1219" s="66">
        <f>IF(ISBLANK($B1219),0,VLOOKUP($B1219,Listen!$A$2:$C$44,2,FALSE))</f>
        <v>0</v>
      </c>
      <c r="K1219" s="66">
        <f>IF(ISBLANK($B1219),0,VLOOKUP($B1219,Listen!$A$2:$C$44,3,FALSE))</f>
        <v>0</v>
      </c>
      <c r="L1219" s="54">
        <f t="shared" si="1434"/>
        <v>0</v>
      </c>
      <c r="M1219" s="54">
        <f t="shared" si="1452"/>
        <v>0</v>
      </c>
      <c r="N1219" s="54">
        <f t="shared" si="1453"/>
        <v>0</v>
      </c>
      <c r="O1219" s="54">
        <f t="shared" ref="O1219" si="1501">N1219</f>
        <v>0</v>
      </c>
      <c r="P1219" s="54">
        <f t="shared" si="1487"/>
        <v>0</v>
      </c>
      <c r="Q1219" s="54">
        <f t="shared" si="1436"/>
        <v>0</v>
      </c>
      <c r="R1219" s="54">
        <f t="shared" si="1437"/>
        <v>0</v>
      </c>
      <c r="S1219" s="65">
        <f t="shared" si="1469"/>
        <v>0</v>
      </c>
      <c r="T1219" s="65">
        <f>IF(C1219=A_Stammdaten!$B$9,$I1219-D_SAV!$U1219,HLOOKUP(A_Stammdaten!$B$9-1,$V$4:$AB$2004,ROW(C1219)-3,FALSE)-$U1219)</f>
        <v>0</v>
      </c>
      <c r="U1219" s="65">
        <f>HLOOKUP(A_Stammdaten!$B$9,$V$4:$AB$2004,ROW(C1219)-3,FALSE)</f>
        <v>0</v>
      </c>
      <c r="V1219" s="65">
        <f t="shared" si="1425"/>
        <v>0</v>
      </c>
      <c r="W1219" s="65">
        <f t="shared" si="1426"/>
        <v>0</v>
      </c>
      <c r="X1219" s="65">
        <f t="shared" si="1427"/>
        <v>0</v>
      </c>
      <c r="Y1219" s="65">
        <f t="shared" si="1428"/>
        <v>0</v>
      </c>
      <c r="Z1219" s="65">
        <f t="shared" si="1429"/>
        <v>0</v>
      </c>
      <c r="AA1219" s="65">
        <f t="shared" si="1430"/>
        <v>0</v>
      </c>
      <c r="AB1219" s="65">
        <f t="shared" si="1431"/>
        <v>0</v>
      </c>
    </row>
    <row r="1220" spans="1:28" x14ac:dyDescent="0.25">
      <c r="A1220" s="61"/>
      <c r="B1220" s="49"/>
      <c r="C1220" s="53"/>
      <c r="D1220" s="51"/>
      <c r="E1220" s="51"/>
      <c r="F1220" s="51"/>
      <c r="G1220" s="67">
        <f t="shared" si="1432"/>
        <v>0</v>
      </c>
      <c r="H1220" s="49"/>
      <c r="I1220" s="67">
        <f t="shared" si="1433"/>
        <v>0</v>
      </c>
      <c r="J1220" s="66">
        <f>IF(ISBLANK($B1220),0,VLOOKUP($B1220,Listen!$A$2:$C$44,2,FALSE))</f>
        <v>0</v>
      </c>
      <c r="K1220" s="66">
        <f>IF(ISBLANK($B1220),0,VLOOKUP($B1220,Listen!$A$2:$C$44,3,FALSE))</f>
        <v>0</v>
      </c>
      <c r="L1220" s="54">
        <f t="shared" si="1434"/>
        <v>0</v>
      </c>
      <c r="M1220" s="54">
        <f t="shared" si="1452"/>
        <v>0</v>
      </c>
      <c r="N1220" s="54">
        <f t="shared" si="1453"/>
        <v>0</v>
      </c>
      <c r="O1220" s="54">
        <f t="shared" ref="O1220" si="1502">N1220</f>
        <v>0</v>
      </c>
      <c r="P1220" s="54">
        <f t="shared" si="1487"/>
        <v>0</v>
      </c>
      <c r="Q1220" s="54">
        <f t="shared" si="1436"/>
        <v>0</v>
      </c>
      <c r="R1220" s="54">
        <f t="shared" si="1437"/>
        <v>0</v>
      </c>
      <c r="S1220" s="65">
        <f t="shared" si="1469"/>
        <v>0</v>
      </c>
      <c r="T1220" s="65">
        <f>IF(C1220=A_Stammdaten!$B$9,$I1220-D_SAV!$U1220,HLOOKUP(A_Stammdaten!$B$9-1,$V$4:$AB$2004,ROW(C1220)-3,FALSE)-$U1220)</f>
        <v>0</v>
      </c>
      <c r="U1220" s="65">
        <f>HLOOKUP(A_Stammdaten!$B$9,$V$4:$AB$2004,ROW(C1220)-3,FALSE)</f>
        <v>0</v>
      </c>
      <c r="V1220" s="65">
        <f t="shared" si="1425"/>
        <v>0</v>
      </c>
      <c r="W1220" s="65">
        <f t="shared" si="1426"/>
        <v>0</v>
      </c>
      <c r="X1220" s="65">
        <f t="shared" si="1427"/>
        <v>0</v>
      </c>
      <c r="Y1220" s="65">
        <f t="shared" si="1428"/>
        <v>0</v>
      </c>
      <c r="Z1220" s="65">
        <f t="shared" si="1429"/>
        <v>0</v>
      </c>
      <c r="AA1220" s="65">
        <f t="shared" si="1430"/>
        <v>0</v>
      </c>
      <c r="AB1220" s="65">
        <f t="shared" si="1431"/>
        <v>0</v>
      </c>
    </row>
    <row r="1221" spans="1:28" x14ac:dyDescent="0.25">
      <c r="A1221" s="61"/>
      <c r="B1221" s="49"/>
      <c r="C1221" s="53"/>
      <c r="D1221" s="51"/>
      <c r="E1221" s="51"/>
      <c r="F1221" s="51"/>
      <c r="G1221" s="67">
        <f t="shared" si="1432"/>
        <v>0</v>
      </c>
      <c r="H1221" s="49"/>
      <c r="I1221" s="67">
        <f t="shared" si="1433"/>
        <v>0</v>
      </c>
      <c r="J1221" s="66">
        <f>IF(ISBLANK($B1221),0,VLOOKUP($B1221,Listen!$A$2:$C$44,2,FALSE))</f>
        <v>0</v>
      </c>
      <c r="K1221" s="66">
        <f>IF(ISBLANK($B1221),0,VLOOKUP($B1221,Listen!$A$2:$C$44,3,FALSE))</f>
        <v>0</v>
      </c>
      <c r="L1221" s="54">
        <f t="shared" si="1434"/>
        <v>0</v>
      </c>
      <c r="M1221" s="54">
        <f t="shared" si="1452"/>
        <v>0</v>
      </c>
      <c r="N1221" s="54">
        <f t="shared" si="1453"/>
        <v>0</v>
      </c>
      <c r="O1221" s="54">
        <f t="shared" ref="O1221:P1236" si="1503">N1221</f>
        <v>0</v>
      </c>
      <c r="P1221" s="54">
        <f t="shared" si="1503"/>
        <v>0</v>
      </c>
      <c r="Q1221" s="54">
        <f t="shared" si="1436"/>
        <v>0</v>
      </c>
      <c r="R1221" s="54">
        <f t="shared" si="1437"/>
        <v>0</v>
      </c>
      <c r="S1221" s="65">
        <f t="shared" si="1469"/>
        <v>0</v>
      </c>
      <c r="T1221" s="65">
        <f>IF(C1221=A_Stammdaten!$B$9,$I1221-D_SAV!$U1221,HLOOKUP(A_Stammdaten!$B$9-1,$V$4:$AB$2004,ROW(C1221)-3,FALSE)-$U1221)</f>
        <v>0</v>
      </c>
      <c r="U1221" s="65">
        <f>HLOOKUP(A_Stammdaten!$B$9,$V$4:$AB$2004,ROW(C1221)-3,FALSE)</f>
        <v>0</v>
      </c>
      <c r="V1221" s="65">
        <f t="shared" ref="V1221:V1284" si="1504">IF(OR($C1221=0,$I1221=0),0,IF($C1221&lt;=V$4,$I1221-$I1221/L1221*(V$4-$C1221+1),0))</f>
        <v>0</v>
      </c>
      <c r="W1221" s="65">
        <f t="shared" ref="W1221:W1284" si="1505">IF(OR($C1221=0,$I1221=0,M1221-(W$4-$C1221)=0),0,IF($C1221&lt;W$4,V1221-V1221/(M1221-(W$4-$C1221)),IF($C1221=W$4,$I1221-$I1221/M1221,0)))</f>
        <v>0</v>
      </c>
      <c r="X1221" s="65">
        <f t="shared" ref="X1221:X1284" si="1506">IF(OR($C1221=0,$I1221=0,N1221-(X$4-$C1221)=0),0,IF($C1221&lt;X$4,W1221-W1221/(N1221-(X$4-$C1221)),IF($C1221=X$4,$I1221-$I1221/N1221,0)))</f>
        <v>0</v>
      </c>
      <c r="Y1221" s="65">
        <f t="shared" ref="Y1221:Y1284" si="1507">IF(OR($C1221=0,$I1221=0,O1221-(Y$4-$C1221)=0),0,IF($C1221&lt;Y$4,X1221-X1221/(O1221-(Y$4-$C1221)),IF($C1221=Y$4,$I1221-$I1221/O1221,0)))</f>
        <v>0</v>
      </c>
      <c r="Z1221" s="65">
        <f t="shared" ref="Z1221:Z1284" si="1508">IF(OR($C1221=0,$I1221=0,P1221-(Z$4-$C1221)=0),0,IF($C1221&lt;Z$4,Y1221-Y1221/(P1221-(Z$4-$C1221)),IF($C1221=Z$4,$I1221-$I1221/P1221,0)))</f>
        <v>0</v>
      </c>
      <c r="AA1221" s="65">
        <f t="shared" ref="AA1221:AA1284" si="1509">IF(OR($C1221=0,$I1221=0,Q1221-(AA$4-$C1221)=0),0,IF($C1221&lt;AA$4,Z1221-Z1221/(Q1221-(AA$4-$C1221)),IF($C1221=AA$4,$I1221-$I1221/Q1221,0)))</f>
        <v>0</v>
      </c>
      <c r="AB1221" s="65">
        <f t="shared" ref="AB1221:AB1284" si="1510">IF(OR($C1221=0,$I1221=0,R1221-(AB$4-$C1221)=0),0,IF($C1221&lt;AB$4,AA1221-AA1221/(R1221-(AB$4-$C1221)),IF($C1221=AB$4,$I1221-$I1221/R1221,0)))</f>
        <v>0</v>
      </c>
    </row>
    <row r="1222" spans="1:28" x14ac:dyDescent="0.25">
      <c r="A1222" s="61"/>
      <c r="B1222" s="49"/>
      <c r="C1222" s="53"/>
      <c r="D1222" s="51"/>
      <c r="E1222" s="51"/>
      <c r="F1222" s="51"/>
      <c r="G1222" s="67">
        <f t="shared" ref="G1222:G1285" si="1511">D1222+E1222-F1222</f>
        <v>0</v>
      </c>
      <c r="H1222" s="49"/>
      <c r="I1222" s="67">
        <f t="shared" ref="I1222:I1285" si="1512">G1222-H1222</f>
        <v>0</v>
      </c>
      <c r="J1222" s="66">
        <f>IF(ISBLANK($B1222),0,VLOOKUP($B1222,Listen!$A$2:$C$44,2,FALSE))</f>
        <v>0</v>
      </c>
      <c r="K1222" s="66">
        <f>IF(ISBLANK($B1222),0,VLOOKUP($B1222,Listen!$A$2:$C$44,3,FALSE))</f>
        <v>0</v>
      </c>
      <c r="L1222" s="54">
        <f t="shared" ref="L1222:L1285" si="1513">$J1222</f>
        <v>0</v>
      </c>
      <c r="M1222" s="54">
        <f t="shared" si="1452"/>
        <v>0</v>
      </c>
      <c r="N1222" s="54">
        <f t="shared" si="1453"/>
        <v>0</v>
      </c>
      <c r="O1222" s="54">
        <f t="shared" ref="O1222" si="1514">N1222</f>
        <v>0</v>
      </c>
      <c r="P1222" s="54">
        <f t="shared" si="1503"/>
        <v>0</v>
      </c>
      <c r="Q1222" s="54">
        <f t="shared" ref="Q1222:Q1285" si="1515">P1222</f>
        <v>0</v>
      </c>
      <c r="R1222" s="54">
        <f t="shared" ref="R1222:R1285" si="1516">Q1222</f>
        <v>0</v>
      </c>
      <c r="S1222" s="65">
        <f t="shared" si="1469"/>
        <v>0</v>
      </c>
      <c r="T1222" s="65">
        <f>IF(C1222=A_Stammdaten!$B$9,$I1222-D_SAV!$U1222,HLOOKUP(A_Stammdaten!$B$9-1,$V$4:$AB$2004,ROW(C1222)-3,FALSE)-$U1222)</f>
        <v>0</v>
      </c>
      <c r="U1222" s="65">
        <f>HLOOKUP(A_Stammdaten!$B$9,$V$4:$AB$2004,ROW(C1222)-3,FALSE)</f>
        <v>0</v>
      </c>
      <c r="V1222" s="65">
        <f t="shared" si="1504"/>
        <v>0</v>
      </c>
      <c r="W1222" s="65">
        <f t="shared" si="1505"/>
        <v>0</v>
      </c>
      <c r="X1222" s="65">
        <f t="shared" si="1506"/>
        <v>0</v>
      </c>
      <c r="Y1222" s="65">
        <f t="shared" si="1507"/>
        <v>0</v>
      </c>
      <c r="Z1222" s="65">
        <f t="shared" si="1508"/>
        <v>0</v>
      </c>
      <c r="AA1222" s="65">
        <f t="shared" si="1509"/>
        <v>0</v>
      </c>
      <c r="AB1222" s="65">
        <f t="shared" si="1510"/>
        <v>0</v>
      </c>
    </row>
    <row r="1223" spans="1:28" x14ac:dyDescent="0.25">
      <c r="A1223" s="61"/>
      <c r="B1223" s="49"/>
      <c r="C1223" s="53"/>
      <c r="D1223" s="51"/>
      <c r="E1223" s="51"/>
      <c r="F1223" s="51"/>
      <c r="G1223" s="67">
        <f t="shared" si="1511"/>
        <v>0</v>
      </c>
      <c r="H1223" s="49"/>
      <c r="I1223" s="67">
        <f t="shared" si="1512"/>
        <v>0</v>
      </c>
      <c r="J1223" s="66">
        <f>IF(ISBLANK($B1223),0,VLOOKUP($B1223,Listen!$A$2:$C$44,2,FALSE))</f>
        <v>0</v>
      </c>
      <c r="K1223" s="66">
        <f>IF(ISBLANK($B1223),0,VLOOKUP($B1223,Listen!$A$2:$C$44,3,FALSE))</f>
        <v>0</v>
      </c>
      <c r="L1223" s="54">
        <f t="shared" si="1513"/>
        <v>0</v>
      </c>
      <c r="M1223" s="54">
        <f t="shared" si="1452"/>
        <v>0</v>
      </c>
      <c r="N1223" s="54">
        <f t="shared" si="1453"/>
        <v>0</v>
      </c>
      <c r="O1223" s="54">
        <f t="shared" ref="O1223" si="1517">N1223</f>
        <v>0</v>
      </c>
      <c r="P1223" s="54">
        <f t="shared" si="1503"/>
        <v>0</v>
      </c>
      <c r="Q1223" s="54">
        <f t="shared" si="1515"/>
        <v>0</v>
      </c>
      <c r="R1223" s="54">
        <f t="shared" si="1516"/>
        <v>0</v>
      </c>
      <c r="S1223" s="65">
        <f t="shared" si="1469"/>
        <v>0</v>
      </c>
      <c r="T1223" s="65">
        <f>IF(C1223=A_Stammdaten!$B$9,$I1223-D_SAV!$U1223,HLOOKUP(A_Stammdaten!$B$9-1,$V$4:$AB$2004,ROW(C1223)-3,FALSE)-$U1223)</f>
        <v>0</v>
      </c>
      <c r="U1223" s="65">
        <f>HLOOKUP(A_Stammdaten!$B$9,$V$4:$AB$2004,ROW(C1223)-3,FALSE)</f>
        <v>0</v>
      </c>
      <c r="V1223" s="65">
        <f t="shared" si="1504"/>
        <v>0</v>
      </c>
      <c r="W1223" s="65">
        <f t="shared" si="1505"/>
        <v>0</v>
      </c>
      <c r="X1223" s="65">
        <f t="shared" si="1506"/>
        <v>0</v>
      </c>
      <c r="Y1223" s="65">
        <f t="shared" si="1507"/>
        <v>0</v>
      </c>
      <c r="Z1223" s="65">
        <f t="shared" si="1508"/>
        <v>0</v>
      </c>
      <c r="AA1223" s="65">
        <f t="shared" si="1509"/>
        <v>0</v>
      </c>
      <c r="AB1223" s="65">
        <f t="shared" si="1510"/>
        <v>0</v>
      </c>
    </row>
    <row r="1224" spans="1:28" x14ac:dyDescent="0.25">
      <c r="A1224" s="61"/>
      <c r="B1224" s="49"/>
      <c r="C1224" s="53"/>
      <c r="D1224" s="51"/>
      <c r="E1224" s="51"/>
      <c r="F1224" s="51"/>
      <c r="G1224" s="67">
        <f t="shared" si="1511"/>
        <v>0</v>
      </c>
      <c r="H1224" s="49"/>
      <c r="I1224" s="67">
        <f t="shared" si="1512"/>
        <v>0</v>
      </c>
      <c r="J1224" s="66">
        <f>IF(ISBLANK($B1224),0,VLOOKUP($B1224,Listen!$A$2:$C$44,2,FALSE))</f>
        <v>0</v>
      </c>
      <c r="K1224" s="66">
        <f>IF(ISBLANK($B1224),0,VLOOKUP($B1224,Listen!$A$2:$C$44,3,FALSE))</f>
        <v>0</v>
      </c>
      <c r="L1224" s="54">
        <f t="shared" si="1513"/>
        <v>0</v>
      </c>
      <c r="M1224" s="54">
        <f t="shared" si="1452"/>
        <v>0</v>
      </c>
      <c r="N1224" s="54">
        <f t="shared" si="1453"/>
        <v>0</v>
      </c>
      <c r="O1224" s="54">
        <f t="shared" ref="O1224" si="1518">N1224</f>
        <v>0</v>
      </c>
      <c r="P1224" s="54">
        <f t="shared" si="1503"/>
        <v>0</v>
      </c>
      <c r="Q1224" s="54">
        <f t="shared" si="1515"/>
        <v>0</v>
      </c>
      <c r="R1224" s="54">
        <f t="shared" si="1516"/>
        <v>0</v>
      </c>
      <c r="S1224" s="65">
        <f t="shared" si="1469"/>
        <v>0</v>
      </c>
      <c r="T1224" s="65">
        <f>IF(C1224=A_Stammdaten!$B$9,$I1224-D_SAV!$U1224,HLOOKUP(A_Stammdaten!$B$9-1,$V$4:$AB$2004,ROW(C1224)-3,FALSE)-$U1224)</f>
        <v>0</v>
      </c>
      <c r="U1224" s="65">
        <f>HLOOKUP(A_Stammdaten!$B$9,$V$4:$AB$2004,ROW(C1224)-3,FALSE)</f>
        <v>0</v>
      </c>
      <c r="V1224" s="65">
        <f t="shared" si="1504"/>
        <v>0</v>
      </c>
      <c r="W1224" s="65">
        <f t="shared" si="1505"/>
        <v>0</v>
      </c>
      <c r="X1224" s="65">
        <f t="shared" si="1506"/>
        <v>0</v>
      </c>
      <c r="Y1224" s="65">
        <f t="shared" si="1507"/>
        <v>0</v>
      </c>
      <c r="Z1224" s="65">
        <f t="shared" si="1508"/>
        <v>0</v>
      </c>
      <c r="AA1224" s="65">
        <f t="shared" si="1509"/>
        <v>0</v>
      </c>
      <c r="AB1224" s="65">
        <f t="shared" si="1510"/>
        <v>0</v>
      </c>
    </row>
    <row r="1225" spans="1:28" x14ac:dyDescent="0.25">
      <c r="A1225" s="61"/>
      <c r="B1225" s="49"/>
      <c r="C1225" s="53"/>
      <c r="D1225" s="51"/>
      <c r="E1225" s="51"/>
      <c r="F1225" s="51"/>
      <c r="G1225" s="67">
        <f t="shared" si="1511"/>
        <v>0</v>
      </c>
      <c r="H1225" s="49"/>
      <c r="I1225" s="67">
        <f t="shared" si="1512"/>
        <v>0</v>
      </c>
      <c r="J1225" s="66">
        <f>IF(ISBLANK($B1225),0,VLOOKUP($B1225,Listen!$A$2:$C$44,2,FALSE))</f>
        <v>0</v>
      </c>
      <c r="K1225" s="66">
        <f>IF(ISBLANK($B1225),0,VLOOKUP($B1225,Listen!$A$2:$C$44,3,FALSE))</f>
        <v>0</v>
      </c>
      <c r="L1225" s="54">
        <f t="shared" si="1513"/>
        <v>0</v>
      </c>
      <c r="M1225" s="54">
        <f t="shared" si="1452"/>
        <v>0</v>
      </c>
      <c r="N1225" s="54">
        <f t="shared" si="1453"/>
        <v>0</v>
      </c>
      <c r="O1225" s="54">
        <f t="shared" ref="O1225" si="1519">N1225</f>
        <v>0</v>
      </c>
      <c r="P1225" s="54">
        <f t="shared" si="1503"/>
        <v>0</v>
      </c>
      <c r="Q1225" s="54">
        <f t="shared" si="1515"/>
        <v>0</v>
      </c>
      <c r="R1225" s="54">
        <f t="shared" si="1516"/>
        <v>0</v>
      </c>
      <c r="S1225" s="65">
        <f t="shared" si="1469"/>
        <v>0</v>
      </c>
      <c r="T1225" s="65">
        <f>IF(C1225=A_Stammdaten!$B$9,$I1225-D_SAV!$U1225,HLOOKUP(A_Stammdaten!$B$9-1,$V$4:$AB$2004,ROW(C1225)-3,FALSE)-$U1225)</f>
        <v>0</v>
      </c>
      <c r="U1225" s="65">
        <f>HLOOKUP(A_Stammdaten!$B$9,$V$4:$AB$2004,ROW(C1225)-3,FALSE)</f>
        <v>0</v>
      </c>
      <c r="V1225" s="65">
        <f t="shared" si="1504"/>
        <v>0</v>
      </c>
      <c r="W1225" s="65">
        <f t="shared" si="1505"/>
        <v>0</v>
      </c>
      <c r="X1225" s="65">
        <f t="shared" si="1506"/>
        <v>0</v>
      </c>
      <c r="Y1225" s="65">
        <f t="shared" si="1507"/>
        <v>0</v>
      </c>
      <c r="Z1225" s="65">
        <f t="shared" si="1508"/>
        <v>0</v>
      </c>
      <c r="AA1225" s="65">
        <f t="shared" si="1509"/>
        <v>0</v>
      </c>
      <c r="AB1225" s="65">
        <f t="shared" si="1510"/>
        <v>0</v>
      </c>
    </row>
    <row r="1226" spans="1:28" x14ac:dyDescent="0.25">
      <c r="A1226" s="61"/>
      <c r="B1226" s="49"/>
      <c r="C1226" s="53"/>
      <c r="D1226" s="51"/>
      <c r="E1226" s="51"/>
      <c r="F1226" s="51"/>
      <c r="G1226" s="67">
        <f t="shared" si="1511"/>
        <v>0</v>
      </c>
      <c r="H1226" s="49"/>
      <c r="I1226" s="67">
        <f t="shared" si="1512"/>
        <v>0</v>
      </c>
      <c r="J1226" s="66">
        <f>IF(ISBLANK($B1226),0,VLOOKUP($B1226,Listen!$A$2:$C$44,2,FALSE))</f>
        <v>0</v>
      </c>
      <c r="K1226" s="66">
        <f>IF(ISBLANK($B1226),0,VLOOKUP($B1226,Listen!$A$2:$C$44,3,FALSE))</f>
        <v>0</v>
      </c>
      <c r="L1226" s="54">
        <f t="shared" si="1513"/>
        <v>0</v>
      </c>
      <c r="M1226" s="54">
        <f t="shared" si="1452"/>
        <v>0</v>
      </c>
      <c r="N1226" s="54">
        <f t="shared" si="1453"/>
        <v>0</v>
      </c>
      <c r="O1226" s="54">
        <f t="shared" ref="O1226" si="1520">N1226</f>
        <v>0</v>
      </c>
      <c r="P1226" s="54">
        <f t="shared" si="1503"/>
        <v>0</v>
      </c>
      <c r="Q1226" s="54">
        <f t="shared" si="1515"/>
        <v>0</v>
      </c>
      <c r="R1226" s="54">
        <f t="shared" si="1516"/>
        <v>0</v>
      </c>
      <c r="S1226" s="65">
        <f t="shared" si="1469"/>
        <v>0</v>
      </c>
      <c r="T1226" s="65">
        <f>IF(C1226=A_Stammdaten!$B$9,$I1226-D_SAV!$U1226,HLOOKUP(A_Stammdaten!$B$9-1,$V$4:$AB$2004,ROW(C1226)-3,FALSE)-$U1226)</f>
        <v>0</v>
      </c>
      <c r="U1226" s="65">
        <f>HLOOKUP(A_Stammdaten!$B$9,$V$4:$AB$2004,ROW(C1226)-3,FALSE)</f>
        <v>0</v>
      </c>
      <c r="V1226" s="65">
        <f t="shared" si="1504"/>
        <v>0</v>
      </c>
      <c r="W1226" s="65">
        <f t="shared" si="1505"/>
        <v>0</v>
      </c>
      <c r="X1226" s="65">
        <f t="shared" si="1506"/>
        <v>0</v>
      </c>
      <c r="Y1226" s="65">
        <f t="shared" si="1507"/>
        <v>0</v>
      </c>
      <c r="Z1226" s="65">
        <f t="shared" si="1508"/>
        <v>0</v>
      </c>
      <c r="AA1226" s="65">
        <f t="shared" si="1509"/>
        <v>0</v>
      </c>
      <c r="AB1226" s="65">
        <f t="shared" si="1510"/>
        <v>0</v>
      </c>
    </row>
    <row r="1227" spans="1:28" x14ac:dyDescent="0.25">
      <c r="A1227" s="61"/>
      <c r="B1227" s="49"/>
      <c r="C1227" s="53"/>
      <c r="D1227" s="51"/>
      <c r="E1227" s="51"/>
      <c r="F1227" s="51"/>
      <c r="G1227" s="67">
        <f t="shared" si="1511"/>
        <v>0</v>
      </c>
      <c r="H1227" s="49"/>
      <c r="I1227" s="67">
        <f t="shared" si="1512"/>
        <v>0</v>
      </c>
      <c r="J1227" s="66">
        <f>IF(ISBLANK($B1227),0,VLOOKUP($B1227,Listen!$A$2:$C$44,2,FALSE))</f>
        <v>0</v>
      </c>
      <c r="K1227" s="66">
        <f>IF(ISBLANK($B1227),0,VLOOKUP($B1227,Listen!$A$2:$C$44,3,FALSE))</f>
        <v>0</v>
      </c>
      <c r="L1227" s="54">
        <f t="shared" si="1513"/>
        <v>0</v>
      </c>
      <c r="M1227" s="54">
        <f t="shared" si="1452"/>
        <v>0</v>
      </c>
      <c r="N1227" s="54">
        <f t="shared" si="1453"/>
        <v>0</v>
      </c>
      <c r="O1227" s="54">
        <f t="shared" ref="O1227" si="1521">N1227</f>
        <v>0</v>
      </c>
      <c r="P1227" s="54">
        <f t="shared" si="1503"/>
        <v>0</v>
      </c>
      <c r="Q1227" s="54">
        <f t="shared" si="1515"/>
        <v>0</v>
      </c>
      <c r="R1227" s="54">
        <f t="shared" si="1516"/>
        <v>0</v>
      </c>
      <c r="S1227" s="65">
        <f t="shared" si="1469"/>
        <v>0</v>
      </c>
      <c r="T1227" s="65">
        <f>IF(C1227=A_Stammdaten!$B$9,$I1227-D_SAV!$U1227,HLOOKUP(A_Stammdaten!$B$9-1,$V$4:$AB$2004,ROW(C1227)-3,FALSE)-$U1227)</f>
        <v>0</v>
      </c>
      <c r="U1227" s="65">
        <f>HLOOKUP(A_Stammdaten!$B$9,$V$4:$AB$2004,ROW(C1227)-3,FALSE)</f>
        <v>0</v>
      </c>
      <c r="V1227" s="65">
        <f t="shared" si="1504"/>
        <v>0</v>
      </c>
      <c r="W1227" s="65">
        <f t="shared" si="1505"/>
        <v>0</v>
      </c>
      <c r="X1227" s="65">
        <f t="shared" si="1506"/>
        <v>0</v>
      </c>
      <c r="Y1227" s="65">
        <f t="shared" si="1507"/>
        <v>0</v>
      </c>
      <c r="Z1227" s="65">
        <f t="shared" si="1508"/>
        <v>0</v>
      </c>
      <c r="AA1227" s="65">
        <f t="shared" si="1509"/>
        <v>0</v>
      </c>
      <c r="AB1227" s="65">
        <f t="shared" si="1510"/>
        <v>0</v>
      </c>
    </row>
    <row r="1228" spans="1:28" x14ac:dyDescent="0.25">
      <c r="A1228" s="61"/>
      <c r="B1228" s="49"/>
      <c r="C1228" s="53"/>
      <c r="D1228" s="51"/>
      <c r="E1228" s="51"/>
      <c r="F1228" s="51"/>
      <c r="G1228" s="67">
        <f t="shared" si="1511"/>
        <v>0</v>
      </c>
      <c r="H1228" s="49"/>
      <c r="I1228" s="67">
        <f t="shared" si="1512"/>
        <v>0</v>
      </c>
      <c r="J1228" s="66">
        <f>IF(ISBLANK($B1228),0,VLOOKUP($B1228,Listen!$A$2:$C$44,2,FALSE))</f>
        <v>0</v>
      </c>
      <c r="K1228" s="66">
        <f>IF(ISBLANK($B1228),0,VLOOKUP($B1228,Listen!$A$2:$C$44,3,FALSE))</f>
        <v>0</v>
      </c>
      <c r="L1228" s="54">
        <f t="shared" si="1513"/>
        <v>0</v>
      </c>
      <c r="M1228" s="54">
        <f t="shared" si="1452"/>
        <v>0</v>
      </c>
      <c r="N1228" s="54">
        <f t="shared" si="1453"/>
        <v>0</v>
      </c>
      <c r="O1228" s="54">
        <f t="shared" ref="O1228" si="1522">N1228</f>
        <v>0</v>
      </c>
      <c r="P1228" s="54">
        <f t="shared" si="1503"/>
        <v>0</v>
      </c>
      <c r="Q1228" s="54">
        <f t="shared" si="1515"/>
        <v>0</v>
      </c>
      <c r="R1228" s="54">
        <f t="shared" si="1516"/>
        <v>0</v>
      </c>
      <c r="S1228" s="65">
        <f t="shared" si="1469"/>
        <v>0</v>
      </c>
      <c r="T1228" s="65">
        <f>IF(C1228=A_Stammdaten!$B$9,$I1228-D_SAV!$U1228,HLOOKUP(A_Stammdaten!$B$9-1,$V$4:$AB$2004,ROW(C1228)-3,FALSE)-$U1228)</f>
        <v>0</v>
      </c>
      <c r="U1228" s="65">
        <f>HLOOKUP(A_Stammdaten!$B$9,$V$4:$AB$2004,ROW(C1228)-3,FALSE)</f>
        <v>0</v>
      </c>
      <c r="V1228" s="65">
        <f t="shared" si="1504"/>
        <v>0</v>
      </c>
      <c r="W1228" s="65">
        <f t="shared" si="1505"/>
        <v>0</v>
      </c>
      <c r="X1228" s="65">
        <f t="shared" si="1506"/>
        <v>0</v>
      </c>
      <c r="Y1228" s="65">
        <f t="shared" si="1507"/>
        <v>0</v>
      </c>
      <c r="Z1228" s="65">
        <f t="shared" si="1508"/>
        <v>0</v>
      </c>
      <c r="AA1228" s="65">
        <f t="shared" si="1509"/>
        <v>0</v>
      </c>
      <c r="AB1228" s="65">
        <f t="shared" si="1510"/>
        <v>0</v>
      </c>
    </row>
    <row r="1229" spans="1:28" x14ac:dyDescent="0.25">
      <c r="A1229" s="61"/>
      <c r="B1229" s="49"/>
      <c r="C1229" s="53"/>
      <c r="D1229" s="51"/>
      <c r="E1229" s="51"/>
      <c r="F1229" s="51"/>
      <c r="G1229" s="67">
        <f t="shared" si="1511"/>
        <v>0</v>
      </c>
      <c r="H1229" s="49"/>
      <c r="I1229" s="67">
        <f t="shared" si="1512"/>
        <v>0</v>
      </c>
      <c r="J1229" s="66">
        <f>IF(ISBLANK($B1229),0,VLOOKUP($B1229,Listen!$A$2:$C$44,2,FALSE))</f>
        <v>0</v>
      </c>
      <c r="K1229" s="66">
        <f>IF(ISBLANK($B1229),0,VLOOKUP($B1229,Listen!$A$2:$C$44,3,FALSE))</f>
        <v>0</v>
      </c>
      <c r="L1229" s="54">
        <f t="shared" si="1513"/>
        <v>0</v>
      </c>
      <c r="M1229" s="54">
        <f t="shared" si="1452"/>
        <v>0</v>
      </c>
      <c r="N1229" s="54">
        <f t="shared" si="1453"/>
        <v>0</v>
      </c>
      <c r="O1229" s="54">
        <f t="shared" ref="O1229" si="1523">N1229</f>
        <v>0</v>
      </c>
      <c r="P1229" s="54">
        <f t="shared" si="1503"/>
        <v>0</v>
      </c>
      <c r="Q1229" s="54">
        <f t="shared" si="1515"/>
        <v>0</v>
      </c>
      <c r="R1229" s="54">
        <f t="shared" si="1516"/>
        <v>0</v>
      </c>
      <c r="S1229" s="65">
        <f t="shared" si="1469"/>
        <v>0</v>
      </c>
      <c r="T1229" s="65">
        <f>IF(C1229=A_Stammdaten!$B$9,$I1229-D_SAV!$U1229,HLOOKUP(A_Stammdaten!$B$9-1,$V$4:$AB$2004,ROW(C1229)-3,FALSE)-$U1229)</f>
        <v>0</v>
      </c>
      <c r="U1229" s="65">
        <f>HLOOKUP(A_Stammdaten!$B$9,$V$4:$AB$2004,ROW(C1229)-3,FALSE)</f>
        <v>0</v>
      </c>
      <c r="V1229" s="65">
        <f t="shared" si="1504"/>
        <v>0</v>
      </c>
      <c r="W1229" s="65">
        <f t="shared" si="1505"/>
        <v>0</v>
      </c>
      <c r="X1229" s="65">
        <f t="shared" si="1506"/>
        <v>0</v>
      </c>
      <c r="Y1229" s="65">
        <f t="shared" si="1507"/>
        <v>0</v>
      </c>
      <c r="Z1229" s="65">
        <f t="shared" si="1508"/>
        <v>0</v>
      </c>
      <c r="AA1229" s="65">
        <f t="shared" si="1509"/>
        <v>0</v>
      </c>
      <c r="AB1229" s="65">
        <f t="shared" si="1510"/>
        <v>0</v>
      </c>
    </row>
    <row r="1230" spans="1:28" x14ac:dyDescent="0.25">
      <c r="A1230" s="61"/>
      <c r="B1230" s="49"/>
      <c r="C1230" s="53"/>
      <c r="D1230" s="51"/>
      <c r="E1230" s="51"/>
      <c r="F1230" s="51"/>
      <c r="G1230" s="67">
        <f t="shared" si="1511"/>
        <v>0</v>
      </c>
      <c r="H1230" s="49"/>
      <c r="I1230" s="67">
        <f t="shared" si="1512"/>
        <v>0</v>
      </c>
      <c r="J1230" s="66">
        <f>IF(ISBLANK($B1230),0,VLOOKUP($B1230,Listen!$A$2:$C$44,2,FALSE))</f>
        <v>0</v>
      </c>
      <c r="K1230" s="66">
        <f>IF(ISBLANK($B1230),0,VLOOKUP($B1230,Listen!$A$2:$C$44,3,FALSE))</f>
        <v>0</v>
      </c>
      <c r="L1230" s="54">
        <f t="shared" si="1513"/>
        <v>0</v>
      </c>
      <c r="M1230" s="54">
        <f t="shared" si="1452"/>
        <v>0</v>
      </c>
      <c r="N1230" s="54">
        <f t="shared" si="1453"/>
        <v>0</v>
      </c>
      <c r="O1230" s="54">
        <f t="shared" ref="O1230" si="1524">N1230</f>
        <v>0</v>
      </c>
      <c r="P1230" s="54">
        <f t="shared" si="1503"/>
        <v>0</v>
      </c>
      <c r="Q1230" s="54">
        <f t="shared" si="1515"/>
        <v>0</v>
      </c>
      <c r="R1230" s="54">
        <f t="shared" si="1516"/>
        <v>0</v>
      </c>
      <c r="S1230" s="65">
        <f t="shared" si="1469"/>
        <v>0</v>
      </c>
      <c r="T1230" s="65">
        <f>IF(C1230=A_Stammdaten!$B$9,$I1230-D_SAV!$U1230,HLOOKUP(A_Stammdaten!$B$9-1,$V$4:$AB$2004,ROW(C1230)-3,FALSE)-$U1230)</f>
        <v>0</v>
      </c>
      <c r="U1230" s="65">
        <f>HLOOKUP(A_Stammdaten!$B$9,$V$4:$AB$2004,ROW(C1230)-3,FALSE)</f>
        <v>0</v>
      </c>
      <c r="V1230" s="65">
        <f t="shared" si="1504"/>
        <v>0</v>
      </c>
      <c r="W1230" s="65">
        <f t="shared" si="1505"/>
        <v>0</v>
      </c>
      <c r="X1230" s="65">
        <f t="shared" si="1506"/>
        <v>0</v>
      </c>
      <c r="Y1230" s="65">
        <f t="shared" si="1507"/>
        <v>0</v>
      </c>
      <c r="Z1230" s="65">
        <f t="shared" si="1508"/>
        <v>0</v>
      </c>
      <c r="AA1230" s="65">
        <f t="shared" si="1509"/>
        <v>0</v>
      </c>
      <c r="AB1230" s="65">
        <f t="shared" si="1510"/>
        <v>0</v>
      </c>
    </row>
    <row r="1231" spans="1:28" x14ac:dyDescent="0.25">
      <c r="A1231" s="61"/>
      <c r="B1231" s="49"/>
      <c r="C1231" s="53"/>
      <c r="D1231" s="51"/>
      <c r="E1231" s="51"/>
      <c r="F1231" s="51"/>
      <c r="G1231" s="67">
        <f t="shared" si="1511"/>
        <v>0</v>
      </c>
      <c r="H1231" s="49"/>
      <c r="I1231" s="67">
        <f t="shared" si="1512"/>
        <v>0</v>
      </c>
      <c r="J1231" s="66">
        <f>IF(ISBLANK($B1231),0,VLOOKUP($B1231,Listen!$A$2:$C$44,2,FALSE))</f>
        <v>0</v>
      </c>
      <c r="K1231" s="66">
        <f>IF(ISBLANK($B1231),0,VLOOKUP($B1231,Listen!$A$2:$C$44,3,FALSE))</f>
        <v>0</v>
      </c>
      <c r="L1231" s="54">
        <f t="shared" si="1513"/>
        <v>0</v>
      </c>
      <c r="M1231" s="54">
        <f t="shared" si="1452"/>
        <v>0</v>
      </c>
      <c r="N1231" s="54">
        <f t="shared" si="1453"/>
        <v>0</v>
      </c>
      <c r="O1231" s="54">
        <f t="shared" ref="O1231" si="1525">N1231</f>
        <v>0</v>
      </c>
      <c r="P1231" s="54">
        <f t="shared" si="1503"/>
        <v>0</v>
      </c>
      <c r="Q1231" s="54">
        <f t="shared" si="1515"/>
        <v>0</v>
      </c>
      <c r="R1231" s="54">
        <f t="shared" si="1516"/>
        <v>0</v>
      </c>
      <c r="S1231" s="65">
        <f t="shared" si="1469"/>
        <v>0</v>
      </c>
      <c r="T1231" s="65">
        <f>IF(C1231=A_Stammdaten!$B$9,$I1231-D_SAV!$U1231,HLOOKUP(A_Stammdaten!$B$9-1,$V$4:$AB$2004,ROW(C1231)-3,FALSE)-$U1231)</f>
        <v>0</v>
      </c>
      <c r="U1231" s="65">
        <f>HLOOKUP(A_Stammdaten!$B$9,$V$4:$AB$2004,ROW(C1231)-3,FALSE)</f>
        <v>0</v>
      </c>
      <c r="V1231" s="65">
        <f t="shared" si="1504"/>
        <v>0</v>
      </c>
      <c r="W1231" s="65">
        <f t="shared" si="1505"/>
        <v>0</v>
      </c>
      <c r="X1231" s="65">
        <f t="shared" si="1506"/>
        <v>0</v>
      </c>
      <c r="Y1231" s="65">
        <f t="shared" si="1507"/>
        <v>0</v>
      </c>
      <c r="Z1231" s="65">
        <f t="shared" si="1508"/>
        <v>0</v>
      </c>
      <c r="AA1231" s="65">
        <f t="shared" si="1509"/>
        <v>0</v>
      </c>
      <c r="AB1231" s="65">
        <f t="shared" si="1510"/>
        <v>0</v>
      </c>
    </row>
    <row r="1232" spans="1:28" x14ac:dyDescent="0.25">
      <c r="A1232" s="61"/>
      <c r="B1232" s="49"/>
      <c r="C1232" s="53"/>
      <c r="D1232" s="51"/>
      <c r="E1232" s="51"/>
      <c r="F1232" s="51"/>
      <c r="G1232" s="67">
        <f t="shared" si="1511"/>
        <v>0</v>
      </c>
      <c r="H1232" s="49"/>
      <c r="I1232" s="67">
        <f t="shared" si="1512"/>
        <v>0</v>
      </c>
      <c r="J1232" s="66">
        <f>IF(ISBLANK($B1232),0,VLOOKUP($B1232,Listen!$A$2:$C$44,2,FALSE))</f>
        <v>0</v>
      </c>
      <c r="K1232" s="66">
        <f>IF(ISBLANK($B1232),0,VLOOKUP($B1232,Listen!$A$2:$C$44,3,FALSE))</f>
        <v>0</v>
      </c>
      <c r="L1232" s="54">
        <f t="shared" si="1513"/>
        <v>0</v>
      </c>
      <c r="M1232" s="54">
        <f t="shared" si="1452"/>
        <v>0</v>
      </c>
      <c r="N1232" s="54">
        <f t="shared" si="1453"/>
        <v>0</v>
      </c>
      <c r="O1232" s="54">
        <f t="shared" ref="O1232" si="1526">N1232</f>
        <v>0</v>
      </c>
      <c r="P1232" s="54">
        <f t="shared" si="1503"/>
        <v>0</v>
      </c>
      <c r="Q1232" s="54">
        <f t="shared" si="1515"/>
        <v>0</v>
      </c>
      <c r="R1232" s="54">
        <f t="shared" si="1516"/>
        <v>0</v>
      </c>
      <c r="S1232" s="65">
        <f t="shared" si="1469"/>
        <v>0</v>
      </c>
      <c r="T1232" s="65">
        <f>IF(C1232=A_Stammdaten!$B$9,$I1232-D_SAV!$U1232,HLOOKUP(A_Stammdaten!$B$9-1,$V$4:$AB$2004,ROW(C1232)-3,FALSE)-$U1232)</f>
        <v>0</v>
      </c>
      <c r="U1232" s="65">
        <f>HLOOKUP(A_Stammdaten!$B$9,$V$4:$AB$2004,ROW(C1232)-3,FALSE)</f>
        <v>0</v>
      </c>
      <c r="V1232" s="65">
        <f t="shared" si="1504"/>
        <v>0</v>
      </c>
      <c r="W1232" s="65">
        <f t="shared" si="1505"/>
        <v>0</v>
      </c>
      <c r="X1232" s="65">
        <f t="shared" si="1506"/>
        <v>0</v>
      </c>
      <c r="Y1232" s="65">
        <f t="shared" si="1507"/>
        <v>0</v>
      </c>
      <c r="Z1232" s="65">
        <f t="shared" si="1508"/>
        <v>0</v>
      </c>
      <c r="AA1232" s="65">
        <f t="shared" si="1509"/>
        <v>0</v>
      </c>
      <c r="AB1232" s="65">
        <f t="shared" si="1510"/>
        <v>0</v>
      </c>
    </row>
    <row r="1233" spans="1:28" x14ac:dyDescent="0.25">
      <c r="A1233" s="61"/>
      <c r="B1233" s="49"/>
      <c r="C1233" s="53"/>
      <c r="D1233" s="51"/>
      <c r="E1233" s="51"/>
      <c r="F1233" s="51"/>
      <c r="G1233" s="67">
        <f t="shared" si="1511"/>
        <v>0</v>
      </c>
      <c r="H1233" s="49"/>
      <c r="I1233" s="67">
        <f t="shared" si="1512"/>
        <v>0</v>
      </c>
      <c r="J1233" s="66">
        <f>IF(ISBLANK($B1233),0,VLOOKUP($B1233,Listen!$A$2:$C$44,2,FALSE))</f>
        <v>0</v>
      </c>
      <c r="K1233" s="66">
        <f>IF(ISBLANK($B1233),0,VLOOKUP($B1233,Listen!$A$2:$C$44,3,FALSE))</f>
        <v>0</v>
      </c>
      <c r="L1233" s="54">
        <f t="shared" si="1513"/>
        <v>0</v>
      </c>
      <c r="M1233" s="54">
        <f t="shared" si="1452"/>
        <v>0</v>
      </c>
      <c r="N1233" s="54">
        <f t="shared" si="1453"/>
        <v>0</v>
      </c>
      <c r="O1233" s="54">
        <f t="shared" ref="O1233" si="1527">N1233</f>
        <v>0</v>
      </c>
      <c r="P1233" s="54">
        <f t="shared" si="1503"/>
        <v>0</v>
      </c>
      <c r="Q1233" s="54">
        <f t="shared" si="1515"/>
        <v>0</v>
      </c>
      <c r="R1233" s="54">
        <f t="shared" si="1516"/>
        <v>0</v>
      </c>
      <c r="S1233" s="65">
        <f t="shared" si="1469"/>
        <v>0</v>
      </c>
      <c r="T1233" s="65">
        <f>IF(C1233=A_Stammdaten!$B$9,$I1233-D_SAV!$U1233,HLOOKUP(A_Stammdaten!$B$9-1,$V$4:$AB$2004,ROW(C1233)-3,FALSE)-$U1233)</f>
        <v>0</v>
      </c>
      <c r="U1233" s="65">
        <f>HLOOKUP(A_Stammdaten!$B$9,$V$4:$AB$2004,ROW(C1233)-3,FALSE)</f>
        <v>0</v>
      </c>
      <c r="V1233" s="65">
        <f t="shared" si="1504"/>
        <v>0</v>
      </c>
      <c r="W1233" s="65">
        <f t="shared" si="1505"/>
        <v>0</v>
      </c>
      <c r="X1233" s="65">
        <f t="shared" si="1506"/>
        <v>0</v>
      </c>
      <c r="Y1233" s="65">
        <f t="shared" si="1507"/>
        <v>0</v>
      </c>
      <c r="Z1233" s="65">
        <f t="shared" si="1508"/>
        <v>0</v>
      </c>
      <c r="AA1233" s="65">
        <f t="shared" si="1509"/>
        <v>0</v>
      </c>
      <c r="AB1233" s="65">
        <f t="shared" si="1510"/>
        <v>0</v>
      </c>
    </row>
    <row r="1234" spans="1:28" x14ac:dyDescent="0.25">
      <c r="A1234" s="61"/>
      <c r="B1234" s="49"/>
      <c r="C1234" s="53"/>
      <c r="D1234" s="51"/>
      <c r="E1234" s="51"/>
      <c r="F1234" s="51"/>
      <c r="G1234" s="67">
        <f t="shared" si="1511"/>
        <v>0</v>
      </c>
      <c r="H1234" s="49"/>
      <c r="I1234" s="67">
        <f t="shared" si="1512"/>
        <v>0</v>
      </c>
      <c r="J1234" s="66">
        <f>IF(ISBLANK($B1234),0,VLOOKUP($B1234,Listen!$A$2:$C$44,2,FALSE))</f>
        <v>0</v>
      </c>
      <c r="K1234" s="66">
        <f>IF(ISBLANK($B1234),0,VLOOKUP($B1234,Listen!$A$2:$C$44,3,FALSE))</f>
        <v>0</v>
      </c>
      <c r="L1234" s="54">
        <f t="shared" si="1513"/>
        <v>0</v>
      </c>
      <c r="M1234" s="54">
        <f t="shared" si="1452"/>
        <v>0</v>
      </c>
      <c r="N1234" s="54">
        <f t="shared" si="1453"/>
        <v>0</v>
      </c>
      <c r="O1234" s="54">
        <f t="shared" ref="O1234" si="1528">N1234</f>
        <v>0</v>
      </c>
      <c r="P1234" s="54">
        <f t="shared" si="1503"/>
        <v>0</v>
      </c>
      <c r="Q1234" s="54">
        <f t="shared" si="1515"/>
        <v>0</v>
      </c>
      <c r="R1234" s="54">
        <f t="shared" si="1516"/>
        <v>0</v>
      </c>
      <c r="S1234" s="65">
        <f t="shared" si="1469"/>
        <v>0</v>
      </c>
      <c r="T1234" s="65">
        <f>IF(C1234=A_Stammdaten!$B$9,$I1234-D_SAV!$U1234,HLOOKUP(A_Stammdaten!$B$9-1,$V$4:$AB$2004,ROW(C1234)-3,FALSE)-$U1234)</f>
        <v>0</v>
      </c>
      <c r="U1234" s="65">
        <f>HLOOKUP(A_Stammdaten!$B$9,$V$4:$AB$2004,ROW(C1234)-3,FALSE)</f>
        <v>0</v>
      </c>
      <c r="V1234" s="65">
        <f t="shared" si="1504"/>
        <v>0</v>
      </c>
      <c r="W1234" s="65">
        <f t="shared" si="1505"/>
        <v>0</v>
      </c>
      <c r="X1234" s="65">
        <f t="shared" si="1506"/>
        <v>0</v>
      </c>
      <c r="Y1234" s="65">
        <f t="shared" si="1507"/>
        <v>0</v>
      </c>
      <c r="Z1234" s="65">
        <f t="shared" si="1508"/>
        <v>0</v>
      </c>
      <c r="AA1234" s="65">
        <f t="shared" si="1509"/>
        <v>0</v>
      </c>
      <c r="AB1234" s="65">
        <f t="shared" si="1510"/>
        <v>0</v>
      </c>
    </row>
    <row r="1235" spans="1:28" x14ac:dyDescent="0.25">
      <c r="A1235" s="61"/>
      <c r="B1235" s="49"/>
      <c r="C1235" s="53"/>
      <c r="D1235" s="51"/>
      <c r="E1235" s="51"/>
      <c r="F1235" s="51"/>
      <c r="G1235" s="67">
        <f t="shared" si="1511"/>
        <v>0</v>
      </c>
      <c r="H1235" s="49"/>
      <c r="I1235" s="67">
        <f t="shared" si="1512"/>
        <v>0</v>
      </c>
      <c r="J1235" s="66">
        <f>IF(ISBLANK($B1235),0,VLOOKUP($B1235,Listen!$A$2:$C$44,2,FALSE))</f>
        <v>0</v>
      </c>
      <c r="K1235" s="66">
        <f>IF(ISBLANK($B1235),0,VLOOKUP($B1235,Listen!$A$2:$C$44,3,FALSE))</f>
        <v>0</v>
      </c>
      <c r="L1235" s="54">
        <f t="shared" si="1513"/>
        <v>0</v>
      </c>
      <c r="M1235" s="54">
        <f t="shared" si="1452"/>
        <v>0</v>
      </c>
      <c r="N1235" s="54">
        <f t="shared" si="1453"/>
        <v>0</v>
      </c>
      <c r="O1235" s="54">
        <f t="shared" ref="O1235" si="1529">N1235</f>
        <v>0</v>
      </c>
      <c r="P1235" s="54">
        <f t="shared" si="1503"/>
        <v>0</v>
      </c>
      <c r="Q1235" s="54">
        <f t="shared" si="1515"/>
        <v>0</v>
      </c>
      <c r="R1235" s="54">
        <f t="shared" si="1516"/>
        <v>0</v>
      </c>
      <c r="S1235" s="65">
        <f t="shared" si="1469"/>
        <v>0</v>
      </c>
      <c r="T1235" s="65">
        <f>IF(C1235=A_Stammdaten!$B$9,$I1235-D_SAV!$U1235,HLOOKUP(A_Stammdaten!$B$9-1,$V$4:$AB$2004,ROW(C1235)-3,FALSE)-$U1235)</f>
        <v>0</v>
      </c>
      <c r="U1235" s="65">
        <f>HLOOKUP(A_Stammdaten!$B$9,$V$4:$AB$2004,ROW(C1235)-3,FALSE)</f>
        <v>0</v>
      </c>
      <c r="V1235" s="65">
        <f t="shared" si="1504"/>
        <v>0</v>
      </c>
      <c r="W1235" s="65">
        <f t="shared" si="1505"/>
        <v>0</v>
      </c>
      <c r="X1235" s="65">
        <f t="shared" si="1506"/>
        <v>0</v>
      </c>
      <c r="Y1235" s="65">
        <f t="shared" si="1507"/>
        <v>0</v>
      </c>
      <c r="Z1235" s="65">
        <f t="shared" si="1508"/>
        <v>0</v>
      </c>
      <c r="AA1235" s="65">
        <f t="shared" si="1509"/>
        <v>0</v>
      </c>
      <c r="AB1235" s="65">
        <f t="shared" si="1510"/>
        <v>0</v>
      </c>
    </row>
    <row r="1236" spans="1:28" x14ac:dyDescent="0.25">
      <c r="A1236" s="61"/>
      <c r="B1236" s="49"/>
      <c r="C1236" s="53"/>
      <c r="D1236" s="51"/>
      <c r="E1236" s="51"/>
      <c r="F1236" s="51"/>
      <c r="G1236" s="67">
        <f t="shared" si="1511"/>
        <v>0</v>
      </c>
      <c r="H1236" s="49"/>
      <c r="I1236" s="67">
        <f t="shared" si="1512"/>
        <v>0</v>
      </c>
      <c r="J1236" s="66">
        <f>IF(ISBLANK($B1236),0,VLOOKUP($B1236,Listen!$A$2:$C$44,2,FALSE))</f>
        <v>0</v>
      </c>
      <c r="K1236" s="66">
        <f>IF(ISBLANK($B1236),0,VLOOKUP($B1236,Listen!$A$2:$C$44,3,FALSE))</f>
        <v>0</v>
      </c>
      <c r="L1236" s="54">
        <f t="shared" si="1513"/>
        <v>0</v>
      </c>
      <c r="M1236" s="54">
        <f t="shared" si="1452"/>
        <v>0</v>
      </c>
      <c r="N1236" s="54">
        <f t="shared" si="1453"/>
        <v>0</v>
      </c>
      <c r="O1236" s="54">
        <f t="shared" ref="O1236" si="1530">N1236</f>
        <v>0</v>
      </c>
      <c r="P1236" s="54">
        <f t="shared" si="1503"/>
        <v>0</v>
      </c>
      <c r="Q1236" s="54">
        <f t="shared" si="1515"/>
        <v>0</v>
      </c>
      <c r="R1236" s="54">
        <f t="shared" si="1516"/>
        <v>0</v>
      </c>
      <c r="S1236" s="65">
        <f t="shared" si="1469"/>
        <v>0</v>
      </c>
      <c r="T1236" s="65">
        <f>IF(C1236=A_Stammdaten!$B$9,$I1236-D_SAV!$U1236,HLOOKUP(A_Stammdaten!$B$9-1,$V$4:$AB$2004,ROW(C1236)-3,FALSE)-$U1236)</f>
        <v>0</v>
      </c>
      <c r="U1236" s="65">
        <f>HLOOKUP(A_Stammdaten!$B$9,$V$4:$AB$2004,ROW(C1236)-3,FALSE)</f>
        <v>0</v>
      </c>
      <c r="V1236" s="65">
        <f t="shared" si="1504"/>
        <v>0</v>
      </c>
      <c r="W1236" s="65">
        <f t="shared" si="1505"/>
        <v>0</v>
      </c>
      <c r="X1236" s="65">
        <f t="shared" si="1506"/>
        <v>0</v>
      </c>
      <c r="Y1236" s="65">
        <f t="shared" si="1507"/>
        <v>0</v>
      </c>
      <c r="Z1236" s="65">
        <f t="shared" si="1508"/>
        <v>0</v>
      </c>
      <c r="AA1236" s="65">
        <f t="shared" si="1509"/>
        <v>0</v>
      </c>
      <c r="AB1236" s="65">
        <f t="shared" si="1510"/>
        <v>0</v>
      </c>
    </row>
    <row r="1237" spans="1:28" x14ac:dyDescent="0.25">
      <c r="A1237" s="61"/>
      <c r="B1237" s="49"/>
      <c r="C1237" s="53"/>
      <c r="D1237" s="51"/>
      <c r="E1237" s="51"/>
      <c r="F1237" s="51"/>
      <c r="G1237" s="67">
        <f t="shared" si="1511"/>
        <v>0</v>
      </c>
      <c r="H1237" s="49"/>
      <c r="I1237" s="67">
        <f t="shared" si="1512"/>
        <v>0</v>
      </c>
      <c r="J1237" s="66">
        <f>IF(ISBLANK($B1237),0,VLOOKUP($B1237,Listen!$A$2:$C$44,2,FALSE))</f>
        <v>0</v>
      </c>
      <c r="K1237" s="66">
        <f>IF(ISBLANK($B1237),0,VLOOKUP($B1237,Listen!$A$2:$C$44,3,FALSE))</f>
        <v>0</v>
      </c>
      <c r="L1237" s="54">
        <f t="shared" si="1513"/>
        <v>0</v>
      </c>
      <c r="M1237" s="54">
        <f t="shared" ref="M1237:M1300" si="1531">L1237</f>
        <v>0</v>
      </c>
      <c r="N1237" s="54">
        <f t="shared" ref="N1237:N1300" si="1532">M1237</f>
        <v>0</v>
      </c>
      <c r="O1237" s="54">
        <f t="shared" ref="O1237:P1252" si="1533">N1237</f>
        <v>0</v>
      </c>
      <c r="P1237" s="54">
        <f t="shared" si="1533"/>
        <v>0</v>
      </c>
      <c r="Q1237" s="54">
        <f t="shared" si="1515"/>
        <v>0</v>
      </c>
      <c r="R1237" s="54">
        <f t="shared" si="1516"/>
        <v>0</v>
      </c>
      <c r="S1237" s="65">
        <f t="shared" si="1469"/>
        <v>0</v>
      </c>
      <c r="T1237" s="65">
        <f>IF(C1237=A_Stammdaten!$B$9,$I1237-D_SAV!$U1237,HLOOKUP(A_Stammdaten!$B$9-1,$V$4:$AB$2004,ROW(C1237)-3,FALSE)-$U1237)</f>
        <v>0</v>
      </c>
      <c r="U1237" s="65">
        <f>HLOOKUP(A_Stammdaten!$B$9,$V$4:$AB$2004,ROW(C1237)-3,FALSE)</f>
        <v>0</v>
      </c>
      <c r="V1237" s="65">
        <f t="shared" si="1504"/>
        <v>0</v>
      </c>
      <c r="W1237" s="65">
        <f t="shared" si="1505"/>
        <v>0</v>
      </c>
      <c r="X1237" s="65">
        <f t="shared" si="1506"/>
        <v>0</v>
      </c>
      <c r="Y1237" s="65">
        <f t="shared" si="1507"/>
        <v>0</v>
      </c>
      <c r="Z1237" s="65">
        <f t="shared" si="1508"/>
        <v>0</v>
      </c>
      <c r="AA1237" s="65">
        <f t="shared" si="1509"/>
        <v>0</v>
      </c>
      <c r="AB1237" s="65">
        <f t="shared" si="1510"/>
        <v>0</v>
      </c>
    </row>
    <row r="1238" spans="1:28" x14ac:dyDescent="0.25">
      <c r="A1238" s="61"/>
      <c r="B1238" s="49"/>
      <c r="C1238" s="53"/>
      <c r="D1238" s="51"/>
      <c r="E1238" s="51"/>
      <c r="F1238" s="51"/>
      <c r="G1238" s="67">
        <f t="shared" si="1511"/>
        <v>0</v>
      </c>
      <c r="H1238" s="49"/>
      <c r="I1238" s="67">
        <f t="shared" si="1512"/>
        <v>0</v>
      </c>
      <c r="J1238" s="66">
        <f>IF(ISBLANK($B1238),0,VLOOKUP($B1238,Listen!$A$2:$C$44,2,FALSE))</f>
        <v>0</v>
      </c>
      <c r="K1238" s="66">
        <f>IF(ISBLANK($B1238),0,VLOOKUP($B1238,Listen!$A$2:$C$44,3,FALSE))</f>
        <v>0</v>
      </c>
      <c r="L1238" s="54">
        <f t="shared" si="1513"/>
        <v>0</v>
      </c>
      <c r="M1238" s="54">
        <f t="shared" si="1531"/>
        <v>0</v>
      </c>
      <c r="N1238" s="54">
        <f t="shared" si="1532"/>
        <v>0</v>
      </c>
      <c r="O1238" s="54">
        <f t="shared" ref="O1238" si="1534">N1238</f>
        <v>0</v>
      </c>
      <c r="P1238" s="54">
        <f t="shared" si="1533"/>
        <v>0</v>
      </c>
      <c r="Q1238" s="54">
        <f t="shared" si="1515"/>
        <v>0</v>
      </c>
      <c r="R1238" s="54">
        <f t="shared" si="1516"/>
        <v>0</v>
      </c>
      <c r="S1238" s="65">
        <f t="shared" si="1469"/>
        <v>0</v>
      </c>
      <c r="T1238" s="65">
        <f>IF(C1238=A_Stammdaten!$B$9,$I1238-D_SAV!$U1238,HLOOKUP(A_Stammdaten!$B$9-1,$V$4:$AB$2004,ROW(C1238)-3,FALSE)-$U1238)</f>
        <v>0</v>
      </c>
      <c r="U1238" s="65">
        <f>HLOOKUP(A_Stammdaten!$B$9,$V$4:$AB$2004,ROW(C1238)-3,FALSE)</f>
        <v>0</v>
      </c>
      <c r="V1238" s="65">
        <f t="shared" si="1504"/>
        <v>0</v>
      </c>
      <c r="W1238" s="65">
        <f t="shared" si="1505"/>
        <v>0</v>
      </c>
      <c r="X1238" s="65">
        <f t="shared" si="1506"/>
        <v>0</v>
      </c>
      <c r="Y1238" s="65">
        <f t="shared" si="1507"/>
        <v>0</v>
      </c>
      <c r="Z1238" s="65">
        <f t="shared" si="1508"/>
        <v>0</v>
      </c>
      <c r="AA1238" s="65">
        <f t="shared" si="1509"/>
        <v>0</v>
      </c>
      <c r="AB1238" s="65">
        <f t="shared" si="1510"/>
        <v>0</v>
      </c>
    </row>
    <row r="1239" spans="1:28" x14ac:dyDescent="0.25">
      <c r="A1239" s="61"/>
      <c r="B1239" s="49"/>
      <c r="C1239" s="53"/>
      <c r="D1239" s="51"/>
      <c r="E1239" s="51"/>
      <c r="F1239" s="51"/>
      <c r="G1239" s="67">
        <f t="shared" si="1511"/>
        <v>0</v>
      </c>
      <c r="H1239" s="49"/>
      <c r="I1239" s="67">
        <f t="shared" si="1512"/>
        <v>0</v>
      </c>
      <c r="J1239" s="66">
        <f>IF(ISBLANK($B1239),0,VLOOKUP($B1239,Listen!$A$2:$C$44,2,FALSE))</f>
        <v>0</v>
      </c>
      <c r="K1239" s="66">
        <f>IF(ISBLANK($B1239),0,VLOOKUP($B1239,Listen!$A$2:$C$44,3,FALSE))</f>
        <v>0</v>
      </c>
      <c r="L1239" s="54">
        <f t="shared" si="1513"/>
        <v>0</v>
      </c>
      <c r="M1239" s="54">
        <f t="shared" si="1531"/>
        <v>0</v>
      </c>
      <c r="N1239" s="54">
        <f t="shared" si="1532"/>
        <v>0</v>
      </c>
      <c r="O1239" s="54">
        <f t="shared" ref="O1239" si="1535">N1239</f>
        <v>0</v>
      </c>
      <c r="P1239" s="54">
        <f t="shared" si="1533"/>
        <v>0</v>
      </c>
      <c r="Q1239" s="54">
        <f t="shared" si="1515"/>
        <v>0</v>
      </c>
      <c r="R1239" s="54">
        <f t="shared" si="1516"/>
        <v>0</v>
      </c>
      <c r="S1239" s="65">
        <f t="shared" si="1469"/>
        <v>0</v>
      </c>
      <c r="T1239" s="65">
        <f>IF(C1239=A_Stammdaten!$B$9,$I1239-D_SAV!$U1239,HLOOKUP(A_Stammdaten!$B$9-1,$V$4:$AB$2004,ROW(C1239)-3,FALSE)-$U1239)</f>
        <v>0</v>
      </c>
      <c r="U1239" s="65">
        <f>HLOOKUP(A_Stammdaten!$B$9,$V$4:$AB$2004,ROW(C1239)-3,FALSE)</f>
        <v>0</v>
      </c>
      <c r="V1239" s="65">
        <f t="shared" si="1504"/>
        <v>0</v>
      </c>
      <c r="W1239" s="65">
        <f t="shared" si="1505"/>
        <v>0</v>
      </c>
      <c r="X1239" s="65">
        <f t="shared" si="1506"/>
        <v>0</v>
      </c>
      <c r="Y1239" s="65">
        <f t="shared" si="1507"/>
        <v>0</v>
      </c>
      <c r="Z1239" s="65">
        <f t="shared" si="1508"/>
        <v>0</v>
      </c>
      <c r="AA1239" s="65">
        <f t="shared" si="1509"/>
        <v>0</v>
      </c>
      <c r="AB1239" s="65">
        <f t="shared" si="1510"/>
        <v>0</v>
      </c>
    </row>
    <row r="1240" spans="1:28" x14ac:dyDescent="0.25">
      <c r="A1240" s="61"/>
      <c r="B1240" s="49"/>
      <c r="C1240" s="53"/>
      <c r="D1240" s="51"/>
      <c r="E1240" s="51"/>
      <c r="F1240" s="51"/>
      <c r="G1240" s="67">
        <f t="shared" si="1511"/>
        <v>0</v>
      </c>
      <c r="H1240" s="49"/>
      <c r="I1240" s="67">
        <f t="shared" si="1512"/>
        <v>0</v>
      </c>
      <c r="J1240" s="66">
        <f>IF(ISBLANK($B1240),0,VLOOKUP($B1240,Listen!$A$2:$C$44,2,FALSE))</f>
        <v>0</v>
      </c>
      <c r="K1240" s="66">
        <f>IF(ISBLANK($B1240),0,VLOOKUP($B1240,Listen!$A$2:$C$44,3,FALSE))</f>
        <v>0</v>
      </c>
      <c r="L1240" s="54">
        <f t="shared" si="1513"/>
        <v>0</v>
      </c>
      <c r="M1240" s="54">
        <f t="shared" si="1531"/>
        <v>0</v>
      </c>
      <c r="N1240" s="54">
        <f t="shared" si="1532"/>
        <v>0</v>
      </c>
      <c r="O1240" s="54">
        <f t="shared" ref="O1240" si="1536">N1240</f>
        <v>0</v>
      </c>
      <c r="P1240" s="54">
        <f t="shared" si="1533"/>
        <v>0</v>
      </c>
      <c r="Q1240" s="54">
        <f t="shared" si="1515"/>
        <v>0</v>
      </c>
      <c r="R1240" s="54">
        <f t="shared" si="1516"/>
        <v>0</v>
      </c>
      <c r="S1240" s="65">
        <f t="shared" si="1469"/>
        <v>0</v>
      </c>
      <c r="T1240" s="65">
        <f>IF(C1240=A_Stammdaten!$B$9,$I1240-D_SAV!$U1240,HLOOKUP(A_Stammdaten!$B$9-1,$V$4:$AB$2004,ROW(C1240)-3,FALSE)-$U1240)</f>
        <v>0</v>
      </c>
      <c r="U1240" s="65">
        <f>HLOOKUP(A_Stammdaten!$B$9,$V$4:$AB$2004,ROW(C1240)-3,FALSE)</f>
        <v>0</v>
      </c>
      <c r="V1240" s="65">
        <f t="shared" si="1504"/>
        <v>0</v>
      </c>
      <c r="W1240" s="65">
        <f t="shared" si="1505"/>
        <v>0</v>
      </c>
      <c r="X1240" s="65">
        <f t="shared" si="1506"/>
        <v>0</v>
      </c>
      <c r="Y1240" s="65">
        <f t="shared" si="1507"/>
        <v>0</v>
      </c>
      <c r="Z1240" s="65">
        <f t="shared" si="1508"/>
        <v>0</v>
      </c>
      <c r="AA1240" s="65">
        <f t="shared" si="1509"/>
        <v>0</v>
      </c>
      <c r="AB1240" s="65">
        <f t="shared" si="1510"/>
        <v>0</v>
      </c>
    </row>
    <row r="1241" spans="1:28" x14ac:dyDescent="0.25">
      <c r="A1241" s="61"/>
      <c r="B1241" s="49"/>
      <c r="C1241" s="53"/>
      <c r="D1241" s="51"/>
      <c r="E1241" s="51"/>
      <c r="F1241" s="51"/>
      <c r="G1241" s="67">
        <f t="shared" si="1511"/>
        <v>0</v>
      </c>
      <c r="H1241" s="49"/>
      <c r="I1241" s="67">
        <f t="shared" si="1512"/>
        <v>0</v>
      </c>
      <c r="J1241" s="66">
        <f>IF(ISBLANK($B1241),0,VLOOKUP($B1241,Listen!$A$2:$C$44,2,FALSE))</f>
        <v>0</v>
      </c>
      <c r="K1241" s="66">
        <f>IF(ISBLANK($B1241),0,VLOOKUP($B1241,Listen!$A$2:$C$44,3,FALSE))</f>
        <v>0</v>
      </c>
      <c r="L1241" s="54">
        <f t="shared" si="1513"/>
        <v>0</v>
      </c>
      <c r="M1241" s="54">
        <f t="shared" si="1531"/>
        <v>0</v>
      </c>
      <c r="N1241" s="54">
        <f t="shared" si="1532"/>
        <v>0</v>
      </c>
      <c r="O1241" s="54">
        <f t="shared" ref="O1241" si="1537">N1241</f>
        <v>0</v>
      </c>
      <c r="P1241" s="54">
        <f t="shared" si="1533"/>
        <v>0</v>
      </c>
      <c r="Q1241" s="54">
        <f t="shared" si="1515"/>
        <v>0</v>
      </c>
      <c r="R1241" s="54">
        <f t="shared" si="1516"/>
        <v>0</v>
      </c>
      <c r="S1241" s="65">
        <f t="shared" si="1469"/>
        <v>0</v>
      </c>
      <c r="T1241" s="65">
        <f>IF(C1241=A_Stammdaten!$B$9,$I1241-D_SAV!$U1241,HLOOKUP(A_Stammdaten!$B$9-1,$V$4:$AB$2004,ROW(C1241)-3,FALSE)-$U1241)</f>
        <v>0</v>
      </c>
      <c r="U1241" s="65">
        <f>HLOOKUP(A_Stammdaten!$B$9,$V$4:$AB$2004,ROW(C1241)-3,FALSE)</f>
        <v>0</v>
      </c>
      <c r="V1241" s="65">
        <f t="shared" si="1504"/>
        <v>0</v>
      </c>
      <c r="W1241" s="65">
        <f t="shared" si="1505"/>
        <v>0</v>
      </c>
      <c r="X1241" s="65">
        <f t="shared" si="1506"/>
        <v>0</v>
      </c>
      <c r="Y1241" s="65">
        <f t="shared" si="1507"/>
        <v>0</v>
      </c>
      <c r="Z1241" s="65">
        <f t="shared" si="1508"/>
        <v>0</v>
      </c>
      <c r="AA1241" s="65">
        <f t="shared" si="1509"/>
        <v>0</v>
      </c>
      <c r="AB1241" s="65">
        <f t="shared" si="1510"/>
        <v>0</v>
      </c>
    </row>
    <row r="1242" spans="1:28" x14ac:dyDescent="0.25">
      <c r="A1242" s="61"/>
      <c r="B1242" s="49"/>
      <c r="C1242" s="53"/>
      <c r="D1242" s="51"/>
      <c r="E1242" s="51"/>
      <c r="F1242" s="51"/>
      <c r="G1242" s="67">
        <f t="shared" si="1511"/>
        <v>0</v>
      </c>
      <c r="H1242" s="49"/>
      <c r="I1242" s="67">
        <f t="shared" si="1512"/>
        <v>0</v>
      </c>
      <c r="J1242" s="66">
        <f>IF(ISBLANK($B1242),0,VLOOKUP($B1242,Listen!$A$2:$C$44,2,FALSE))</f>
        <v>0</v>
      </c>
      <c r="K1242" s="66">
        <f>IF(ISBLANK($B1242),0,VLOOKUP($B1242,Listen!$A$2:$C$44,3,FALSE))</f>
        <v>0</v>
      </c>
      <c r="L1242" s="54">
        <f t="shared" si="1513"/>
        <v>0</v>
      </c>
      <c r="M1242" s="54">
        <f t="shared" si="1531"/>
        <v>0</v>
      </c>
      <c r="N1242" s="54">
        <f t="shared" si="1532"/>
        <v>0</v>
      </c>
      <c r="O1242" s="54">
        <f t="shared" ref="O1242" si="1538">N1242</f>
        <v>0</v>
      </c>
      <c r="P1242" s="54">
        <f t="shared" si="1533"/>
        <v>0</v>
      </c>
      <c r="Q1242" s="54">
        <f t="shared" si="1515"/>
        <v>0</v>
      </c>
      <c r="R1242" s="54">
        <f t="shared" si="1516"/>
        <v>0</v>
      </c>
      <c r="S1242" s="65">
        <f t="shared" si="1469"/>
        <v>0</v>
      </c>
      <c r="T1242" s="65">
        <f>IF(C1242=A_Stammdaten!$B$9,$I1242-D_SAV!$U1242,HLOOKUP(A_Stammdaten!$B$9-1,$V$4:$AB$2004,ROW(C1242)-3,FALSE)-$U1242)</f>
        <v>0</v>
      </c>
      <c r="U1242" s="65">
        <f>HLOOKUP(A_Stammdaten!$B$9,$V$4:$AB$2004,ROW(C1242)-3,FALSE)</f>
        <v>0</v>
      </c>
      <c r="V1242" s="65">
        <f t="shared" si="1504"/>
        <v>0</v>
      </c>
      <c r="W1242" s="65">
        <f t="shared" si="1505"/>
        <v>0</v>
      </c>
      <c r="X1242" s="65">
        <f t="shared" si="1506"/>
        <v>0</v>
      </c>
      <c r="Y1242" s="65">
        <f t="shared" si="1507"/>
        <v>0</v>
      </c>
      <c r="Z1242" s="65">
        <f t="shared" si="1508"/>
        <v>0</v>
      </c>
      <c r="AA1242" s="65">
        <f t="shared" si="1509"/>
        <v>0</v>
      </c>
      <c r="AB1242" s="65">
        <f t="shared" si="1510"/>
        <v>0</v>
      </c>
    </row>
    <row r="1243" spans="1:28" x14ac:dyDescent="0.25">
      <c r="A1243" s="61"/>
      <c r="B1243" s="49"/>
      <c r="C1243" s="53"/>
      <c r="D1243" s="51"/>
      <c r="E1243" s="51"/>
      <c r="F1243" s="51"/>
      <c r="G1243" s="67">
        <f t="shared" si="1511"/>
        <v>0</v>
      </c>
      <c r="H1243" s="49"/>
      <c r="I1243" s="67">
        <f t="shared" si="1512"/>
        <v>0</v>
      </c>
      <c r="J1243" s="66">
        <f>IF(ISBLANK($B1243),0,VLOOKUP($B1243,Listen!$A$2:$C$44,2,FALSE))</f>
        <v>0</v>
      </c>
      <c r="K1243" s="66">
        <f>IF(ISBLANK($B1243),0,VLOOKUP($B1243,Listen!$A$2:$C$44,3,FALSE))</f>
        <v>0</v>
      </c>
      <c r="L1243" s="54">
        <f t="shared" si="1513"/>
        <v>0</v>
      </c>
      <c r="M1243" s="54">
        <f t="shared" si="1531"/>
        <v>0</v>
      </c>
      <c r="N1243" s="54">
        <f t="shared" si="1532"/>
        <v>0</v>
      </c>
      <c r="O1243" s="54">
        <f t="shared" ref="O1243" si="1539">N1243</f>
        <v>0</v>
      </c>
      <c r="P1243" s="54">
        <f t="shared" si="1533"/>
        <v>0</v>
      </c>
      <c r="Q1243" s="54">
        <f t="shared" si="1515"/>
        <v>0</v>
      </c>
      <c r="R1243" s="54">
        <f t="shared" si="1516"/>
        <v>0</v>
      </c>
      <c r="S1243" s="65">
        <f t="shared" si="1469"/>
        <v>0</v>
      </c>
      <c r="T1243" s="65">
        <f>IF(C1243=A_Stammdaten!$B$9,$I1243-D_SAV!$U1243,HLOOKUP(A_Stammdaten!$B$9-1,$V$4:$AB$2004,ROW(C1243)-3,FALSE)-$U1243)</f>
        <v>0</v>
      </c>
      <c r="U1243" s="65">
        <f>HLOOKUP(A_Stammdaten!$B$9,$V$4:$AB$2004,ROW(C1243)-3,FALSE)</f>
        <v>0</v>
      </c>
      <c r="V1243" s="65">
        <f t="shared" si="1504"/>
        <v>0</v>
      </c>
      <c r="W1243" s="65">
        <f t="shared" si="1505"/>
        <v>0</v>
      </c>
      <c r="X1243" s="65">
        <f t="shared" si="1506"/>
        <v>0</v>
      </c>
      <c r="Y1243" s="65">
        <f t="shared" si="1507"/>
        <v>0</v>
      </c>
      <c r="Z1243" s="65">
        <f t="shared" si="1508"/>
        <v>0</v>
      </c>
      <c r="AA1243" s="65">
        <f t="shared" si="1509"/>
        <v>0</v>
      </c>
      <c r="AB1243" s="65">
        <f t="shared" si="1510"/>
        <v>0</v>
      </c>
    </row>
    <row r="1244" spans="1:28" x14ac:dyDescent="0.25">
      <c r="A1244" s="61"/>
      <c r="B1244" s="49"/>
      <c r="C1244" s="53"/>
      <c r="D1244" s="51"/>
      <c r="E1244" s="51"/>
      <c r="F1244" s="51"/>
      <c r="G1244" s="67">
        <f t="shared" si="1511"/>
        <v>0</v>
      </c>
      <c r="H1244" s="49"/>
      <c r="I1244" s="67">
        <f t="shared" si="1512"/>
        <v>0</v>
      </c>
      <c r="J1244" s="66">
        <f>IF(ISBLANK($B1244),0,VLOOKUP($B1244,Listen!$A$2:$C$44,2,FALSE))</f>
        <v>0</v>
      </c>
      <c r="K1244" s="66">
        <f>IF(ISBLANK($B1244),0,VLOOKUP($B1244,Listen!$A$2:$C$44,3,FALSE))</f>
        <v>0</v>
      </c>
      <c r="L1244" s="54">
        <f t="shared" si="1513"/>
        <v>0</v>
      </c>
      <c r="M1244" s="54">
        <f t="shared" si="1531"/>
        <v>0</v>
      </c>
      <c r="N1244" s="54">
        <f t="shared" si="1532"/>
        <v>0</v>
      </c>
      <c r="O1244" s="54">
        <f t="shared" ref="O1244" si="1540">N1244</f>
        <v>0</v>
      </c>
      <c r="P1244" s="54">
        <f t="shared" si="1533"/>
        <v>0</v>
      </c>
      <c r="Q1244" s="54">
        <f t="shared" si="1515"/>
        <v>0</v>
      </c>
      <c r="R1244" s="54">
        <f t="shared" si="1516"/>
        <v>0</v>
      </c>
      <c r="S1244" s="65">
        <f t="shared" si="1469"/>
        <v>0</v>
      </c>
      <c r="T1244" s="65">
        <f>IF(C1244=A_Stammdaten!$B$9,$I1244-D_SAV!$U1244,HLOOKUP(A_Stammdaten!$B$9-1,$V$4:$AB$2004,ROW(C1244)-3,FALSE)-$U1244)</f>
        <v>0</v>
      </c>
      <c r="U1244" s="65">
        <f>HLOOKUP(A_Stammdaten!$B$9,$V$4:$AB$2004,ROW(C1244)-3,FALSE)</f>
        <v>0</v>
      </c>
      <c r="V1244" s="65">
        <f t="shared" si="1504"/>
        <v>0</v>
      </c>
      <c r="W1244" s="65">
        <f t="shared" si="1505"/>
        <v>0</v>
      </c>
      <c r="X1244" s="65">
        <f t="shared" si="1506"/>
        <v>0</v>
      </c>
      <c r="Y1244" s="65">
        <f t="shared" si="1507"/>
        <v>0</v>
      </c>
      <c r="Z1244" s="65">
        <f t="shared" si="1508"/>
        <v>0</v>
      </c>
      <c r="AA1244" s="65">
        <f t="shared" si="1509"/>
        <v>0</v>
      </c>
      <c r="AB1244" s="65">
        <f t="shared" si="1510"/>
        <v>0</v>
      </c>
    </row>
    <row r="1245" spans="1:28" x14ac:dyDescent="0.25">
      <c r="A1245" s="61"/>
      <c r="B1245" s="49"/>
      <c r="C1245" s="53"/>
      <c r="D1245" s="51"/>
      <c r="E1245" s="51"/>
      <c r="F1245" s="51"/>
      <c r="G1245" s="67">
        <f t="shared" si="1511"/>
        <v>0</v>
      </c>
      <c r="H1245" s="49"/>
      <c r="I1245" s="67">
        <f t="shared" si="1512"/>
        <v>0</v>
      </c>
      <c r="J1245" s="66">
        <f>IF(ISBLANK($B1245),0,VLOOKUP($B1245,Listen!$A$2:$C$44,2,FALSE))</f>
        <v>0</v>
      </c>
      <c r="K1245" s="66">
        <f>IF(ISBLANK($B1245),0,VLOOKUP($B1245,Listen!$A$2:$C$44,3,FALSE))</f>
        <v>0</v>
      </c>
      <c r="L1245" s="54">
        <f t="shared" si="1513"/>
        <v>0</v>
      </c>
      <c r="M1245" s="54">
        <f t="shared" si="1531"/>
        <v>0</v>
      </c>
      <c r="N1245" s="54">
        <f t="shared" si="1532"/>
        <v>0</v>
      </c>
      <c r="O1245" s="54">
        <f t="shared" ref="O1245" si="1541">N1245</f>
        <v>0</v>
      </c>
      <c r="P1245" s="54">
        <f t="shared" si="1533"/>
        <v>0</v>
      </c>
      <c r="Q1245" s="54">
        <f t="shared" si="1515"/>
        <v>0</v>
      </c>
      <c r="R1245" s="54">
        <f t="shared" si="1516"/>
        <v>0</v>
      </c>
      <c r="S1245" s="65">
        <f t="shared" si="1469"/>
        <v>0</v>
      </c>
      <c r="T1245" s="65">
        <f>IF(C1245=A_Stammdaten!$B$9,$I1245-D_SAV!$U1245,HLOOKUP(A_Stammdaten!$B$9-1,$V$4:$AB$2004,ROW(C1245)-3,FALSE)-$U1245)</f>
        <v>0</v>
      </c>
      <c r="U1245" s="65">
        <f>HLOOKUP(A_Stammdaten!$B$9,$V$4:$AB$2004,ROW(C1245)-3,FALSE)</f>
        <v>0</v>
      </c>
      <c r="V1245" s="65">
        <f t="shared" si="1504"/>
        <v>0</v>
      </c>
      <c r="W1245" s="65">
        <f t="shared" si="1505"/>
        <v>0</v>
      </c>
      <c r="X1245" s="65">
        <f t="shared" si="1506"/>
        <v>0</v>
      </c>
      <c r="Y1245" s="65">
        <f t="shared" si="1507"/>
        <v>0</v>
      </c>
      <c r="Z1245" s="65">
        <f t="shared" si="1508"/>
        <v>0</v>
      </c>
      <c r="AA1245" s="65">
        <f t="shared" si="1509"/>
        <v>0</v>
      </c>
      <c r="AB1245" s="65">
        <f t="shared" si="1510"/>
        <v>0</v>
      </c>
    </row>
    <row r="1246" spans="1:28" x14ac:dyDescent="0.25">
      <c r="A1246" s="61"/>
      <c r="B1246" s="49"/>
      <c r="C1246" s="53"/>
      <c r="D1246" s="51"/>
      <c r="E1246" s="51"/>
      <c r="F1246" s="51"/>
      <c r="G1246" s="67">
        <f t="shared" si="1511"/>
        <v>0</v>
      </c>
      <c r="H1246" s="49"/>
      <c r="I1246" s="67">
        <f t="shared" si="1512"/>
        <v>0</v>
      </c>
      <c r="J1246" s="66">
        <f>IF(ISBLANK($B1246),0,VLOOKUP($B1246,Listen!$A$2:$C$44,2,FALSE))</f>
        <v>0</v>
      </c>
      <c r="K1246" s="66">
        <f>IF(ISBLANK($B1246),0,VLOOKUP($B1246,Listen!$A$2:$C$44,3,FALSE))</f>
        <v>0</v>
      </c>
      <c r="L1246" s="54">
        <f t="shared" si="1513"/>
        <v>0</v>
      </c>
      <c r="M1246" s="54">
        <f t="shared" si="1531"/>
        <v>0</v>
      </c>
      <c r="N1246" s="54">
        <f t="shared" si="1532"/>
        <v>0</v>
      </c>
      <c r="O1246" s="54">
        <f t="shared" ref="O1246" si="1542">N1246</f>
        <v>0</v>
      </c>
      <c r="P1246" s="54">
        <f t="shared" si="1533"/>
        <v>0</v>
      </c>
      <c r="Q1246" s="54">
        <f t="shared" si="1515"/>
        <v>0</v>
      </c>
      <c r="R1246" s="54">
        <f t="shared" si="1516"/>
        <v>0</v>
      </c>
      <c r="S1246" s="65">
        <f t="shared" si="1469"/>
        <v>0</v>
      </c>
      <c r="T1246" s="65">
        <f>IF(C1246=A_Stammdaten!$B$9,$I1246-D_SAV!$U1246,HLOOKUP(A_Stammdaten!$B$9-1,$V$4:$AB$2004,ROW(C1246)-3,FALSE)-$U1246)</f>
        <v>0</v>
      </c>
      <c r="U1246" s="65">
        <f>HLOOKUP(A_Stammdaten!$B$9,$V$4:$AB$2004,ROW(C1246)-3,FALSE)</f>
        <v>0</v>
      </c>
      <c r="V1246" s="65">
        <f t="shared" si="1504"/>
        <v>0</v>
      </c>
      <c r="W1246" s="65">
        <f t="shared" si="1505"/>
        <v>0</v>
      </c>
      <c r="X1246" s="65">
        <f t="shared" si="1506"/>
        <v>0</v>
      </c>
      <c r="Y1246" s="65">
        <f t="shared" si="1507"/>
        <v>0</v>
      </c>
      <c r="Z1246" s="65">
        <f t="shared" si="1508"/>
        <v>0</v>
      </c>
      <c r="AA1246" s="65">
        <f t="shared" si="1509"/>
        <v>0</v>
      </c>
      <c r="AB1246" s="65">
        <f t="shared" si="1510"/>
        <v>0</v>
      </c>
    </row>
    <row r="1247" spans="1:28" x14ac:dyDescent="0.25">
      <c r="A1247" s="61"/>
      <c r="B1247" s="49"/>
      <c r="C1247" s="53"/>
      <c r="D1247" s="51"/>
      <c r="E1247" s="51"/>
      <c r="F1247" s="51"/>
      <c r="G1247" s="67">
        <f t="shared" si="1511"/>
        <v>0</v>
      </c>
      <c r="H1247" s="49"/>
      <c r="I1247" s="67">
        <f t="shared" si="1512"/>
        <v>0</v>
      </c>
      <c r="J1247" s="66">
        <f>IF(ISBLANK($B1247),0,VLOOKUP($B1247,Listen!$A$2:$C$44,2,FALSE))</f>
        <v>0</v>
      </c>
      <c r="K1247" s="66">
        <f>IF(ISBLANK($B1247),0,VLOOKUP($B1247,Listen!$A$2:$C$44,3,FALSE))</f>
        <v>0</v>
      </c>
      <c r="L1247" s="54">
        <f t="shared" si="1513"/>
        <v>0</v>
      </c>
      <c r="M1247" s="54">
        <f t="shared" si="1531"/>
        <v>0</v>
      </c>
      <c r="N1247" s="54">
        <f t="shared" si="1532"/>
        <v>0</v>
      </c>
      <c r="O1247" s="54">
        <f t="shared" ref="O1247" si="1543">N1247</f>
        <v>0</v>
      </c>
      <c r="P1247" s="54">
        <f t="shared" si="1533"/>
        <v>0</v>
      </c>
      <c r="Q1247" s="54">
        <f t="shared" si="1515"/>
        <v>0</v>
      </c>
      <c r="R1247" s="54">
        <f t="shared" si="1516"/>
        <v>0</v>
      </c>
      <c r="S1247" s="65">
        <f t="shared" si="1469"/>
        <v>0</v>
      </c>
      <c r="T1247" s="65">
        <f>IF(C1247=A_Stammdaten!$B$9,$I1247-D_SAV!$U1247,HLOOKUP(A_Stammdaten!$B$9-1,$V$4:$AB$2004,ROW(C1247)-3,FALSE)-$U1247)</f>
        <v>0</v>
      </c>
      <c r="U1247" s="65">
        <f>HLOOKUP(A_Stammdaten!$B$9,$V$4:$AB$2004,ROW(C1247)-3,FALSE)</f>
        <v>0</v>
      </c>
      <c r="V1247" s="65">
        <f t="shared" si="1504"/>
        <v>0</v>
      </c>
      <c r="W1247" s="65">
        <f t="shared" si="1505"/>
        <v>0</v>
      </c>
      <c r="X1247" s="65">
        <f t="shared" si="1506"/>
        <v>0</v>
      </c>
      <c r="Y1247" s="65">
        <f t="shared" si="1507"/>
        <v>0</v>
      </c>
      <c r="Z1247" s="65">
        <f t="shared" si="1508"/>
        <v>0</v>
      </c>
      <c r="AA1247" s="65">
        <f t="shared" si="1509"/>
        <v>0</v>
      </c>
      <c r="AB1247" s="65">
        <f t="shared" si="1510"/>
        <v>0</v>
      </c>
    </row>
    <row r="1248" spans="1:28" x14ac:dyDescent="0.25">
      <c r="A1248" s="61"/>
      <c r="B1248" s="49"/>
      <c r="C1248" s="53"/>
      <c r="D1248" s="51"/>
      <c r="E1248" s="51"/>
      <c r="F1248" s="51"/>
      <c r="G1248" s="67">
        <f t="shared" si="1511"/>
        <v>0</v>
      </c>
      <c r="H1248" s="49"/>
      <c r="I1248" s="67">
        <f t="shared" si="1512"/>
        <v>0</v>
      </c>
      <c r="J1248" s="66">
        <f>IF(ISBLANK($B1248),0,VLOOKUP($B1248,Listen!$A$2:$C$44,2,FALSE))</f>
        <v>0</v>
      </c>
      <c r="K1248" s="66">
        <f>IF(ISBLANK($B1248),0,VLOOKUP($B1248,Listen!$A$2:$C$44,3,FALSE))</f>
        <v>0</v>
      </c>
      <c r="L1248" s="54">
        <f t="shared" si="1513"/>
        <v>0</v>
      </c>
      <c r="M1248" s="54">
        <f t="shared" si="1531"/>
        <v>0</v>
      </c>
      <c r="N1248" s="54">
        <f t="shared" si="1532"/>
        <v>0</v>
      </c>
      <c r="O1248" s="54">
        <f t="shared" ref="O1248" si="1544">N1248</f>
        <v>0</v>
      </c>
      <c r="P1248" s="54">
        <f t="shared" si="1533"/>
        <v>0</v>
      </c>
      <c r="Q1248" s="54">
        <f t="shared" si="1515"/>
        <v>0</v>
      </c>
      <c r="R1248" s="54">
        <f t="shared" si="1516"/>
        <v>0</v>
      </c>
      <c r="S1248" s="65">
        <f t="shared" si="1469"/>
        <v>0</v>
      </c>
      <c r="T1248" s="65">
        <f>IF(C1248=A_Stammdaten!$B$9,$I1248-D_SAV!$U1248,HLOOKUP(A_Stammdaten!$B$9-1,$V$4:$AB$2004,ROW(C1248)-3,FALSE)-$U1248)</f>
        <v>0</v>
      </c>
      <c r="U1248" s="65">
        <f>HLOOKUP(A_Stammdaten!$B$9,$V$4:$AB$2004,ROW(C1248)-3,FALSE)</f>
        <v>0</v>
      </c>
      <c r="V1248" s="65">
        <f t="shared" si="1504"/>
        <v>0</v>
      </c>
      <c r="W1248" s="65">
        <f t="shared" si="1505"/>
        <v>0</v>
      </c>
      <c r="X1248" s="65">
        <f t="shared" si="1506"/>
        <v>0</v>
      </c>
      <c r="Y1248" s="65">
        <f t="shared" si="1507"/>
        <v>0</v>
      </c>
      <c r="Z1248" s="65">
        <f t="shared" si="1508"/>
        <v>0</v>
      </c>
      <c r="AA1248" s="65">
        <f t="shared" si="1509"/>
        <v>0</v>
      </c>
      <c r="AB1248" s="65">
        <f t="shared" si="1510"/>
        <v>0</v>
      </c>
    </row>
    <row r="1249" spans="1:28" x14ac:dyDescent="0.25">
      <c r="A1249" s="61"/>
      <c r="B1249" s="49"/>
      <c r="C1249" s="53"/>
      <c r="D1249" s="51"/>
      <c r="E1249" s="51"/>
      <c r="F1249" s="51"/>
      <c r="G1249" s="67">
        <f t="shared" si="1511"/>
        <v>0</v>
      </c>
      <c r="H1249" s="49"/>
      <c r="I1249" s="67">
        <f t="shared" si="1512"/>
        <v>0</v>
      </c>
      <c r="J1249" s="66">
        <f>IF(ISBLANK($B1249),0,VLOOKUP($B1249,Listen!$A$2:$C$44,2,FALSE))</f>
        <v>0</v>
      </c>
      <c r="K1249" s="66">
        <f>IF(ISBLANK($B1249),0,VLOOKUP($B1249,Listen!$A$2:$C$44,3,FALSE))</f>
        <v>0</v>
      </c>
      <c r="L1249" s="54">
        <f t="shared" si="1513"/>
        <v>0</v>
      </c>
      <c r="M1249" s="54">
        <f t="shared" si="1531"/>
        <v>0</v>
      </c>
      <c r="N1249" s="54">
        <f t="shared" si="1532"/>
        <v>0</v>
      </c>
      <c r="O1249" s="54">
        <f t="shared" ref="O1249" si="1545">N1249</f>
        <v>0</v>
      </c>
      <c r="P1249" s="54">
        <f t="shared" si="1533"/>
        <v>0</v>
      </c>
      <c r="Q1249" s="54">
        <f t="shared" si="1515"/>
        <v>0</v>
      </c>
      <c r="R1249" s="54">
        <f t="shared" si="1516"/>
        <v>0</v>
      </c>
      <c r="S1249" s="65">
        <f t="shared" si="1469"/>
        <v>0</v>
      </c>
      <c r="T1249" s="65">
        <f>IF(C1249=A_Stammdaten!$B$9,$I1249-D_SAV!$U1249,HLOOKUP(A_Stammdaten!$B$9-1,$V$4:$AB$2004,ROW(C1249)-3,FALSE)-$U1249)</f>
        <v>0</v>
      </c>
      <c r="U1249" s="65">
        <f>HLOOKUP(A_Stammdaten!$B$9,$V$4:$AB$2004,ROW(C1249)-3,FALSE)</f>
        <v>0</v>
      </c>
      <c r="V1249" s="65">
        <f t="shared" si="1504"/>
        <v>0</v>
      </c>
      <c r="W1249" s="65">
        <f t="shared" si="1505"/>
        <v>0</v>
      </c>
      <c r="X1249" s="65">
        <f t="shared" si="1506"/>
        <v>0</v>
      </c>
      <c r="Y1249" s="65">
        <f t="shared" si="1507"/>
        <v>0</v>
      </c>
      <c r="Z1249" s="65">
        <f t="shared" si="1508"/>
        <v>0</v>
      </c>
      <c r="AA1249" s="65">
        <f t="shared" si="1509"/>
        <v>0</v>
      </c>
      <c r="AB1249" s="65">
        <f t="shared" si="1510"/>
        <v>0</v>
      </c>
    </row>
    <row r="1250" spans="1:28" x14ac:dyDescent="0.25">
      <c r="A1250" s="61"/>
      <c r="B1250" s="49"/>
      <c r="C1250" s="53"/>
      <c r="D1250" s="51"/>
      <c r="E1250" s="51"/>
      <c r="F1250" s="51"/>
      <c r="G1250" s="67">
        <f t="shared" si="1511"/>
        <v>0</v>
      </c>
      <c r="H1250" s="49"/>
      <c r="I1250" s="67">
        <f t="shared" si="1512"/>
        <v>0</v>
      </c>
      <c r="J1250" s="66">
        <f>IF(ISBLANK($B1250),0,VLOOKUP($B1250,Listen!$A$2:$C$44,2,FALSE))</f>
        <v>0</v>
      </c>
      <c r="K1250" s="66">
        <f>IF(ISBLANK($B1250),0,VLOOKUP($B1250,Listen!$A$2:$C$44,3,FALSE))</f>
        <v>0</v>
      </c>
      <c r="L1250" s="54">
        <f t="shared" si="1513"/>
        <v>0</v>
      </c>
      <c r="M1250" s="54">
        <f t="shared" si="1531"/>
        <v>0</v>
      </c>
      <c r="N1250" s="54">
        <f t="shared" si="1532"/>
        <v>0</v>
      </c>
      <c r="O1250" s="54">
        <f t="shared" ref="O1250" si="1546">N1250</f>
        <v>0</v>
      </c>
      <c r="P1250" s="54">
        <f t="shared" si="1533"/>
        <v>0</v>
      </c>
      <c r="Q1250" s="54">
        <f t="shared" si="1515"/>
        <v>0</v>
      </c>
      <c r="R1250" s="54">
        <f t="shared" si="1516"/>
        <v>0</v>
      </c>
      <c r="S1250" s="65">
        <f t="shared" si="1469"/>
        <v>0</v>
      </c>
      <c r="T1250" s="65">
        <f>IF(C1250=A_Stammdaten!$B$9,$I1250-D_SAV!$U1250,HLOOKUP(A_Stammdaten!$B$9-1,$V$4:$AB$2004,ROW(C1250)-3,FALSE)-$U1250)</f>
        <v>0</v>
      </c>
      <c r="U1250" s="65">
        <f>HLOOKUP(A_Stammdaten!$B$9,$V$4:$AB$2004,ROW(C1250)-3,FALSE)</f>
        <v>0</v>
      </c>
      <c r="V1250" s="65">
        <f t="shared" si="1504"/>
        <v>0</v>
      </c>
      <c r="W1250" s="65">
        <f t="shared" si="1505"/>
        <v>0</v>
      </c>
      <c r="X1250" s="65">
        <f t="shared" si="1506"/>
        <v>0</v>
      </c>
      <c r="Y1250" s="65">
        <f t="shared" si="1507"/>
        <v>0</v>
      </c>
      <c r="Z1250" s="65">
        <f t="shared" si="1508"/>
        <v>0</v>
      </c>
      <c r="AA1250" s="65">
        <f t="shared" si="1509"/>
        <v>0</v>
      </c>
      <c r="AB1250" s="65">
        <f t="shared" si="1510"/>
        <v>0</v>
      </c>
    </row>
    <row r="1251" spans="1:28" x14ac:dyDescent="0.25">
      <c r="A1251" s="61"/>
      <c r="B1251" s="49"/>
      <c r="C1251" s="53"/>
      <c r="D1251" s="51"/>
      <c r="E1251" s="51"/>
      <c r="F1251" s="51"/>
      <c r="G1251" s="67">
        <f t="shared" si="1511"/>
        <v>0</v>
      </c>
      <c r="H1251" s="49"/>
      <c r="I1251" s="67">
        <f t="shared" si="1512"/>
        <v>0</v>
      </c>
      <c r="J1251" s="66">
        <f>IF(ISBLANK($B1251),0,VLOOKUP($B1251,Listen!$A$2:$C$44,2,FALSE))</f>
        <v>0</v>
      </c>
      <c r="K1251" s="66">
        <f>IF(ISBLANK($B1251),0,VLOOKUP($B1251,Listen!$A$2:$C$44,3,FALSE))</f>
        <v>0</v>
      </c>
      <c r="L1251" s="54">
        <f t="shared" si="1513"/>
        <v>0</v>
      </c>
      <c r="M1251" s="54">
        <f t="shared" si="1531"/>
        <v>0</v>
      </c>
      <c r="N1251" s="54">
        <f t="shared" si="1532"/>
        <v>0</v>
      </c>
      <c r="O1251" s="54">
        <f t="shared" ref="O1251" si="1547">N1251</f>
        <v>0</v>
      </c>
      <c r="P1251" s="54">
        <f t="shared" si="1533"/>
        <v>0</v>
      </c>
      <c r="Q1251" s="54">
        <f t="shared" si="1515"/>
        <v>0</v>
      </c>
      <c r="R1251" s="54">
        <f t="shared" si="1516"/>
        <v>0</v>
      </c>
      <c r="S1251" s="65">
        <f t="shared" ref="S1251:S1314" si="1548">U1251+T1251</f>
        <v>0</v>
      </c>
      <c r="T1251" s="65">
        <f>IF(C1251=A_Stammdaten!$B$9,$I1251-D_SAV!$U1251,HLOOKUP(A_Stammdaten!$B$9-1,$V$4:$AB$2004,ROW(C1251)-3,FALSE)-$U1251)</f>
        <v>0</v>
      </c>
      <c r="U1251" s="65">
        <f>HLOOKUP(A_Stammdaten!$B$9,$V$4:$AB$2004,ROW(C1251)-3,FALSE)</f>
        <v>0</v>
      </c>
      <c r="V1251" s="65">
        <f t="shared" si="1504"/>
        <v>0</v>
      </c>
      <c r="W1251" s="65">
        <f t="shared" si="1505"/>
        <v>0</v>
      </c>
      <c r="X1251" s="65">
        <f t="shared" si="1506"/>
        <v>0</v>
      </c>
      <c r="Y1251" s="65">
        <f t="shared" si="1507"/>
        <v>0</v>
      </c>
      <c r="Z1251" s="65">
        <f t="shared" si="1508"/>
        <v>0</v>
      </c>
      <c r="AA1251" s="65">
        <f t="shared" si="1509"/>
        <v>0</v>
      </c>
      <c r="AB1251" s="65">
        <f t="shared" si="1510"/>
        <v>0</v>
      </c>
    </row>
    <row r="1252" spans="1:28" x14ac:dyDescent="0.25">
      <c r="A1252" s="61"/>
      <c r="B1252" s="49"/>
      <c r="C1252" s="53"/>
      <c r="D1252" s="51"/>
      <c r="E1252" s="51"/>
      <c r="F1252" s="51"/>
      <c r="G1252" s="67">
        <f t="shared" si="1511"/>
        <v>0</v>
      </c>
      <c r="H1252" s="49"/>
      <c r="I1252" s="67">
        <f t="shared" si="1512"/>
        <v>0</v>
      </c>
      <c r="J1252" s="66">
        <f>IF(ISBLANK($B1252),0,VLOOKUP($B1252,Listen!$A$2:$C$44,2,FALSE))</f>
        <v>0</v>
      </c>
      <c r="K1252" s="66">
        <f>IF(ISBLANK($B1252),0,VLOOKUP($B1252,Listen!$A$2:$C$44,3,FALSE))</f>
        <v>0</v>
      </c>
      <c r="L1252" s="54">
        <f t="shared" si="1513"/>
        <v>0</v>
      </c>
      <c r="M1252" s="54">
        <f t="shared" si="1531"/>
        <v>0</v>
      </c>
      <c r="N1252" s="54">
        <f t="shared" si="1532"/>
        <v>0</v>
      </c>
      <c r="O1252" s="54">
        <f t="shared" ref="O1252" si="1549">N1252</f>
        <v>0</v>
      </c>
      <c r="P1252" s="54">
        <f t="shared" si="1533"/>
        <v>0</v>
      </c>
      <c r="Q1252" s="54">
        <f t="shared" si="1515"/>
        <v>0</v>
      </c>
      <c r="R1252" s="54">
        <f t="shared" si="1516"/>
        <v>0</v>
      </c>
      <c r="S1252" s="65">
        <f t="shared" si="1548"/>
        <v>0</v>
      </c>
      <c r="T1252" s="65">
        <f>IF(C1252=A_Stammdaten!$B$9,$I1252-D_SAV!$U1252,HLOOKUP(A_Stammdaten!$B$9-1,$V$4:$AB$2004,ROW(C1252)-3,FALSE)-$U1252)</f>
        <v>0</v>
      </c>
      <c r="U1252" s="65">
        <f>HLOOKUP(A_Stammdaten!$B$9,$V$4:$AB$2004,ROW(C1252)-3,FALSE)</f>
        <v>0</v>
      </c>
      <c r="V1252" s="65">
        <f t="shared" si="1504"/>
        <v>0</v>
      </c>
      <c r="W1252" s="65">
        <f t="shared" si="1505"/>
        <v>0</v>
      </c>
      <c r="X1252" s="65">
        <f t="shared" si="1506"/>
        <v>0</v>
      </c>
      <c r="Y1252" s="65">
        <f t="shared" si="1507"/>
        <v>0</v>
      </c>
      <c r="Z1252" s="65">
        <f t="shared" si="1508"/>
        <v>0</v>
      </c>
      <c r="AA1252" s="65">
        <f t="shared" si="1509"/>
        <v>0</v>
      </c>
      <c r="AB1252" s="65">
        <f t="shared" si="1510"/>
        <v>0</v>
      </c>
    </row>
    <row r="1253" spans="1:28" x14ac:dyDescent="0.25">
      <c r="A1253" s="61"/>
      <c r="B1253" s="49"/>
      <c r="C1253" s="53"/>
      <c r="D1253" s="51"/>
      <c r="E1253" s="51"/>
      <c r="F1253" s="51"/>
      <c r="G1253" s="67">
        <f t="shared" si="1511"/>
        <v>0</v>
      </c>
      <c r="H1253" s="49"/>
      <c r="I1253" s="67">
        <f t="shared" si="1512"/>
        <v>0</v>
      </c>
      <c r="J1253" s="66">
        <f>IF(ISBLANK($B1253),0,VLOOKUP($B1253,Listen!$A$2:$C$44,2,FALSE))</f>
        <v>0</v>
      </c>
      <c r="K1253" s="66">
        <f>IF(ISBLANK($B1253),0,VLOOKUP($B1253,Listen!$A$2:$C$44,3,FALSE))</f>
        <v>0</v>
      </c>
      <c r="L1253" s="54">
        <f t="shared" si="1513"/>
        <v>0</v>
      </c>
      <c r="M1253" s="54">
        <f t="shared" si="1531"/>
        <v>0</v>
      </c>
      <c r="N1253" s="54">
        <f t="shared" si="1532"/>
        <v>0</v>
      </c>
      <c r="O1253" s="54">
        <f t="shared" ref="O1253:P1268" si="1550">N1253</f>
        <v>0</v>
      </c>
      <c r="P1253" s="54">
        <f t="shared" si="1550"/>
        <v>0</v>
      </c>
      <c r="Q1253" s="54">
        <f t="shared" si="1515"/>
        <v>0</v>
      </c>
      <c r="R1253" s="54">
        <f t="shared" si="1516"/>
        <v>0</v>
      </c>
      <c r="S1253" s="65">
        <f t="shared" si="1548"/>
        <v>0</v>
      </c>
      <c r="T1253" s="65">
        <f>IF(C1253=A_Stammdaten!$B$9,$I1253-D_SAV!$U1253,HLOOKUP(A_Stammdaten!$B$9-1,$V$4:$AB$2004,ROW(C1253)-3,FALSE)-$U1253)</f>
        <v>0</v>
      </c>
      <c r="U1253" s="65">
        <f>HLOOKUP(A_Stammdaten!$B$9,$V$4:$AB$2004,ROW(C1253)-3,FALSE)</f>
        <v>0</v>
      </c>
      <c r="V1253" s="65">
        <f t="shared" si="1504"/>
        <v>0</v>
      </c>
      <c r="W1253" s="65">
        <f t="shared" si="1505"/>
        <v>0</v>
      </c>
      <c r="X1253" s="65">
        <f t="shared" si="1506"/>
        <v>0</v>
      </c>
      <c r="Y1253" s="65">
        <f t="shared" si="1507"/>
        <v>0</v>
      </c>
      <c r="Z1253" s="65">
        <f t="shared" si="1508"/>
        <v>0</v>
      </c>
      <c r="AA1253" s="65">
        <f t="shared" si="1509"/>
        <v>0</v>
      </c>
      <c r="AB1253" s="65">
        <f t="shared" si="1510"/>
        <v>0</v>
      </c>
    </row>
    <row r="1254" spans="1:28" x14ac:dyDescent="0.25">
      <c r="A1254" s="61"/>
      <c r="B1254" s="49"/>
      <c r="C1254" s="53"/>
      <c r="D1254" s="51"/>
      <c r="E1254" s="51"/>
      <c r="F1254" s="51"/>
      <c r="G1254" s="67">
        <f t="shared" si="1511"/>
        <v>0</v>
      </c>
      <c r="H1254" s="49"/>
      <c r="I1254" s="67">
        <f t="shared" si="1512"/>
        <v>0</v>
      </c>
      <c r="J1254" s="66">
        <f>IF(ISBLANK($B1254),0,VLOOKUP($B1254,Listen!$A$2:$C$44,2,FALSE))</f>
        <v>0</v>
      </c>
      <c r="K1254" s="66">
        <f>IF(ISBLANK($B1254),0,VLOOKUP($B1254,Listen!$A$2:$C$44,3,FALSE))</f>
        <v>0</v>
      </c>
      <c r="L1254" s="54">
        <f t="shared" si="1513"/>
        <v>0</v>
      </c>
      <c r="M1254" s="54">
        <f t="shared" si="1531"/>
        <v>0</v>
      </c>
      <c r="N1254" s="54">
        <f t="shared" si="1532"/>
        <v>0</v>
      </c>
      <c r="O1254" s="54">
        <f t="shared" ref="O1254" si="1551">N1254</f>
        <v>0</v>
      </c>
      <c r="P1254" s="54">
        <f t="shared" si="1550"/>
        <v>0</v>
      </c>
      <c r="Q1254" s="54">
        <f t="shared" si="1515"/>
        <v>0</v>
      </c>
      <c r="R1254" s="54">
        <f t="shared" si="1516"/>
        <v>0</v>
      </c>
      <c r="S1254" s="65">
        <f t="shared" si="1548"/>
        <v>0</v>
      </c>
      <c r="T1254" s="65">
        <f>IF(C1254=A_Stammdaten!$B$9,$I1254-D_SAV!$U1254,HLOOKUP(A_Stammdaten!$B$9-1,$V$4:$AB$2004,ROW(C1254)-3,FALSE)-$U1254)</f>
        <v>0</v>
      </c>
      <c r="U1254" s="65">
        <f>HLOOKUP(A_Stammdaten!$B$9,$V$4:$AB$2004,ROW(C1254)-3,FALSE)</f>
        <v>0</v>
      </c>
      <c r="V1254" s="65">
        <f t="shared" si="1504"/>
        <v>0</v>
      </c>
      <c r="W1254" s="65">
        <f t="shared" si="1505"/>
        <v>0</v>
      </c>
      <c r="X1254" s="65">
        <f t="shared" si="1506"/>
        <v>0</v>
      </c>
      <c r="Y1254" s="65">
        <f t="shared" si="1507"/>
        <v>0</v>
      </c>
      <c r="Z1254" s="65">
        <f t="shared" si="1508"/>
        <v>0</v>
      </c>
      <c r="AA1254" s="65">
        <f t="shared" si="1509"/>
        <v>0</v>
      </c>
      <c r="AB1254" s="65">
        <f t="shared" si="1510"/>
        <v>0</v>
      </c>
    </row>
    <row r="1255" spans="1:28" x14ac:dyDescent="0.25">
      <c r="A1255" s="61"/>
      <c r="B1255" s="49"/>
      <c r="C1255" s="53"/>
      <c r="D1255" s="51"/>
      <c r="E1255" s="51"/>
      <c r="F1255" s="51"/>
      <c r="G1255" s="67">
        <f t="shared" si="1511"/>
        <v>0</v>
      </c>
      <c r="H1255" s="49"/>
      <c r="I1255" s="67">
        <f t="shared" si="1512"/>
        <v>0</v>
      </c>
      <c r="J1255" s="66">
        <f>IF(ISBLANK($B1255),0,VLOOKUP($B1255,Listen!$A$2:$C$44,2,FALSE))</f>
        <v>0</v>
      </c>
      <c r="K1255" s="66">
        <f>IF(ISBLANK($B1255),0,VLOOKUP($B1255,Listen!$A$2:$C$44,3,FALSE))</f>
        <v>0</v>
      </c>
      <c r="L1255" s="54">
        <f t="shared" si="1513"/>
        <v>0</v>
      </c>
      <c r="M1255" s="54">
        <f t="shared" si="1531"/>
        <v>0</v>
      </c>
      <c r="N1255" s="54">
        <f t="shared" si="1532"/>
        <v>0</v>
      </c>
      <c r="O1255" s="54">
        <f t="shared" ref="O1255" si="1552">N1255</f>
        <v>0</v>
      </c>
      <c r="P1255" s="54">
        <f t="shared" si="1550"/>
        <v>0</v>
      </c>
      <c r="Q1255" s="54">
        <f t="shared" si="1515"/>
        <v>0</v>
      </c>
      <c r="R1255" s="54">
        <f t="shared" si="1516"/>
        <v>0</v>
      </c>
      <c r="S1255" s="65">
        <f t="shared" si="1548"/>
        <v>0</v>
      </c>
      <c r="T1255" s="65">
        <f>IF(C1255=A_Stammdaten!$B$9,$I1255-D_SAV!$U1255,HLOOKUP(A_Stammdaten!$B$9-1,$V$4:$AB$2004,ROW(C1255)-3,FALSE)-$U1255)</f>
        <v>0</v>
      </c>
      <c r="U1255" s="65">
        <f>HLOOKUP(A_Stammdaten!$B$9,$V$4:$AB$2004,ROW(C1255)-3,FALSE)</f>
        <v>0</v>
      </c>
      <c r="V1255" s="65">
        <f t="shared" si="1504"/>
        <v>0</v>
      </c>
      <c r="W1255" s="65">
        <f t="shared" si="1505"/>
        <v>0</v>
      </c>
      <c r="X1255" s="65">
        <f t="shared" si="1506"/>
        <v>0</v>
      </c>
      <c r="Y1255" s="65">
        <f t="shared" si="1507"/>
        <v>0</v>
      </c>
      <c r="Z1255" s="65">
        <f t="shared" si="1508"/>
        <v>0</v>
      </c>
      <c r="AA1255" s="65">
        <f t="shared" si="1509"/>
        <v>0</v>
      </c>
      <c r="AB1255" s="65">
        <f t="shared" si="1510"/>
        <v>0</v>
      </c>
    </row>
    <row r="1256" spans="1:28" x14ac:dyDescent="0.25">
      <c r="A1256" s="61"/>
      <c r="B1256" s="49"/>
      <c r="C1256" s="53"/>
      <c r="D1256" s="51"/>
      <c r="E1256" s="51"/>
      <c r="F1256" s="51"/>
      <c r="G1256" s="67">
        <f t="shared" si="1511"/>
        <v>0</v>
      </c>
      <c r="H1256" s="49"/>
      <c r="I1256" s="67">
        <f t="shared" si="1512"/>
        <v>0</v>
      </c>
      <c r="J1256" s="66">
        <f>IF(ISBLANK($B1256),0,VLOOKUP($B1256,Listen!$A$2:$C$44,2,FALSE))</f>
        <v>0</v>
      </c>
      <c r="K1256" s="66">
        <f>IF(ISBLANK($B1256),0,VLOOKUP($B1256,Listen!$A$2:$C$44,3,FALSE))</f>
        <v>0</v>
      </c>
      <c r="L1256" s="54">
        <f t="shared" si="1513"/>
        <v>0</v>
      </c>
      <c r="M1256" s="54">
        <f t="shared" si="1531"/>
        <v>0</v>
      </c>
      <c r="N1256" s="54">
        <f t="shared" si="1532"/>
        <v>0</v>
      </c>
      <c r="O1256" s="54">
        <f t="shared" ref="O1256" si="1553">N1256</f>
        <v>0</v>
      </c>
      <c r="P1256" s="54">
        <f t="shared" si="1550"/>
        <v>0</v>
      </c>
      <c r="Q1256" s="54">
        <f t="shared" si="1515"/>
        <v>0</v>
      </c>
      <c r="R1256" s="54">
        <f t="shared" si="1516"/>
        <v>0</v>
      </c>
      <c r="S1256" s="65">
        <f t="shared" si="1548"/>
        <v>0</v>
      </c>
      <c r="T1256" s="65">
        <f>IF(C1256=A_Stammdaten!$B$9,$I1256-D_SAV!$U1256,HLOOKUP(A_Stammdaten!$B$9-1,$V$4:$AB$2004,ROW(C1256)-3,FALSE)-$U1256)</f>
        <v>0</v>
      </c>
      <c r="U1256" s="65">
        <f>HLOOKUP(A_Stammdaten!$B$9,$V$4:$AB$2004,ROW(C1256)-3,FALSE)</f>
        <v>0</v>
      </c>
      <c r="V1256" s="65">
        <f t="shared" si="1504"/>
        <v>0</v>
      </c>
      <c r="W1256" s="65">
        <f t="shared" si="1505"/>
        <v>0</v>
      </c>
      <c r="X1256" s="65">
        <f t="shared" si="1506"/>
        <v>0</v>
      </c>
      <c r="Y1256" s="65">
        <f t="shared" si="1507"/>
        <v>0</v>
      </c>
      <c r="Z1256" s="65">
        <f t="shared" si="1508"/>
        <v>0</v>
      </c>
      <c r="AA1256" s="65">
        <f t="shared" si="1509"/>
        <v>0</v>
      </c>
      <c r="AB1256" s="65">
        <f t="shared" si="1510"/>
        <v>0</v>
      </c>
    </row>
    <row r="1257" spans="1:28" x14ac:dyDescent="0.25">
      <c r="A1257" s="61"/>
      <c r="B1257" s="49"/>
      <c r="C1257" s="53"/>
      <c r="D1257" s="51"/>
      <c r="E1257" s="51"/>
      <c r="F1257" s="51"/>
      <c r="G1257" s="67">
        <f t="shared" si="1511"/>
        <v>0</v>
      </c>
      <c r="H1257" s="49"/>
      <c r="I1257" s="67">
        <f t="shared" si="1512"/>
        <v>0</v>
      </c>
      <c r="J1257" s="66">
        <f>IF(ISBLANK($B1257),0,VLOOKUP($B1257,Listen!$A$2:$C$44,2,FALSE))</f>
        <v>0</v>
      </c>
      <c r="K1257" s="66">
        <f>IF(ISBLANK($B1257),0,VLOOKUP($B1257,Listen!$A$2:$C$44,3,FALSE))</f>
        <v>0</v>
      </c>
      <c r="L1257" s="54">
        <f t="shared" si="1513"/>
        <v>0</v>
      </c>
      <c r="M1257" s="54">
        <f t="shared" si="1531"/>
        <v>0</v>
      </c>
      <c r="N1257" s="54">
        <f t="shared" si="1532"/>
        <v>0</v>
      </c>
      <c r="O1257" s="54">
        <f t="shared" ref="O1257" si="1554">N1257</f>
        <v>0</v>
      </c>
      <c r="P1257" s="54">
        <f t="shared" si="1550"/>
        <v>0</v>
      </c>
      <c r="Q1257" s="54">
        <f t="shared" si="1515"/>
        <v>0</v>
      </c>
      <c r="R1257" s="54">
        <f t="shared" si="1516"/>
        <v>0</v>
      </c>
      <c r="S1257" s="65">
        <f t="shared" si="1548"/>
        <v>0</v>
      </c>
      <c r="T1257" s="65">
        <f>IF(C1257=A_Stammdaten!$B$9,$I1257-D_SAV!$U1257,HLOOKUP(A_Stammdaten!$B$9-1,$V$4:$AB$2004,ROW(C1257)-3,FALSE)-$U1257)</f>
        <v>0</v>
      </c>
      <c r="U1257" s="65">
        <f>HLOOKUP(A_Stammdaten!$B$9,$V$4:$AB$2004,ROW(C1257)-3,FALSE)</f>
        <v>0</v>
      </c>
      <c r="V1257" s="65">
        <f t="shared" si="1504"/>
        <v>0</v>
      </c>
      <c r="W1257" s="65">
        <f t="shared" si="1505"/>
        <v>0</v>
      </c>
      <c r="X1257" s="65">
        <f t="shared" si="1506"/>
        <v>0</v>
      </c>
      <c r="Y1257" s="65">
        <f t="shared" si="1507"/>
        <v>0</v>
      </c>
      <c r="Z1257" s="65">
        <f t="shared" si="1508"/>
        <v>0</v>
      </c>
      <c r="AA1257" s="65">
        <f t="shared" si="1509"/>
        <v>0</v>
      </c>
      <c r="AB1257" s="65">
        <f t="shared" si="1510"/>
        <v>0</v>
      </c>
    </row>
    <row r="1258" spans="1:28" x14ac:dyDescent="0.25">
      <c r="A1258" s="61"/>
      <c r="B1258" s="49"/>
      <c r="C1258" s="53"/>
      <c r="D1258" s="51"/>
      <c r="E1258" s="51"/>
      <c r="F1258" s="51"/>
      <c r="G1258" s="67">
        <f t="shared" si="1511"/>
        <v>0</v>
      </c>
      <c r="H1258" s="49"/>
      <c r="I1258" s="67">
        <f t="shared" si="1512"/>
        <v>0</v>
      </c>
      <c r="J1258" s="66">
        <f>IF(ISBLANK($B1258),0,VLOOKUP($B1258,Listen!$A$2:$C$44,2,FALSE))</f>
        <v>0</v>
      </c>
      <c r="K1258" s="66">
        <f>IF(ISBLANK($B1258),0,VLOOKUP($B1258,Listen!$A$2:$C$44,3,FALSE))</f>
        <v>0</v>
      </c>
      <c r="L1258" s="54">
        <f t="shared" si="1513"/>
        <v>0</v>
      </c>
      <c r="M1258" s="54">
        <f t="shared" si="1531"/>
        <v>0</v>
      </c>
      <c r="N1258" s="54">
        <f t="shared" si="1532"/>
        <v>0</v>
      </c>
      <c r="O1258" s="54">
        <f t="shared" ref="O1258" si="1555">N1258</f>
        <v>0</v>
      </c>
      <c r="P1258" s="54">
        <f t="shared" si="1550"/>
        <v>0</v>
      </c>
      <c r="Q1258" s="54">
        <f t="shared" si="1515"/>
        <v>0</v>
      </c>
      <c r="R1258" s="54">
        <f t="shared" si="1516"/>
        <v>0</v>
      </c>
      <c r="S1258" s="65">
        <f t="shared" si="1548"/>
        <v>0</v>
      </c>
      <c r="T1258" s="65">
        <f>IF(C1258=A_Stammdaten!$B$9,$I1258-D_SAV!$U1258,HLOOKUP(A_Stammdaten!$B$9-1,$V$4:$AB$2004,ROW(C1258)-3,FALSE)-$U1258)</f>
        <v>0</v>
      </c>
      <c r="U1258" s="65">
        <f>HLOOKUP(A_Stammdaten!$B$9,$V$4:$AB$2004,ROW(C1258)-3,FALSE)</f>
        <v>0</v>
      </c>
      <c r="V1258" s="65">
        <f t="shared" si="1504"/>
        <v>0</v>
      </c>
      <c r="W1258" s="65">
        <f t="shared" si="1505"/>
        <v>0</v>
      </c>
      <c r="X1258" s="65">
        <f t="shared" si="1506"/>
        <v>0</v>
      </c>
      <c r="Y1258" s="65">
        <f t="shared" si="1507"/>
        <v>0</v>
      </c>
      <c r="Z1258" s="65">
        <f t="shared" si="1508"/>
        <v>0</v>
      </c>
      <c r="AA1258" s="65">
        <f t="shared" si="1509"/>
        <v>0</v>
      </c>
      <c r="AB1258" s="65">
        <f t="shared" si="1510"/>
        <v>0</v>
      </c>
    </row>
    <row r="1259" spans="1:28" x14ac:dyDescent="0.25">
      <c r="A1259" s="61"/>
      <c r="B1259" s="49"/>
      <c r="C1259" s="53"/>
      <c r="D1259" s="51"/>
      <c r="E1259" s="51"/>
      <c r="F1259" s="51"/>
      <c r="G1259" s="67">
        <f t="shared" si="1511"/>
        <v>0</v>
      </c>
      <c r="H1259" s="49"/>
      <c r="I1259" s="67">
        <f t="shared" si="1512"/>
        <v>0</v>
      </c>
      <c r="J1259" s="66">
        <f>IF(ISBLANK($B1259),0,VLOOKUP($B1259,Listen!$A$2:$C$44,2,FALSE))</f>
        <v>0</v>
      </c>
      <c r="K1259" s="66">
        <f>IF(ISBLANK($B1259),0,VLOOKUP($B1259,Listen!$A$2:$C$44,3,FALSE))</f>
        <v>0</v>
      </c>
      <c r="L1259" s="54">
        <f t="shared" si="1513"/>
        <v>0</v>
      </c>
      <c r="M1259" s="54">
        <f t="shared" si="1531"/>
        <v>0</v>
      </c>
      <c r="N1259" s="54">
        <f t="shared" si="1532"/>
        <v>0</v>
      </c>
      <c r="O1259" s="54">
        <f t="shared" ref="O1259" si="1556">N1259</f>
        <v>0</v>
      </c>
      <c r="P1259" s="54">
        <f t="shared" si="1550"/>
        <v>0</v>
      </c>
      <c r="Q1259" s="54">
        <f t="shared" si="1515"/>
        <v>0</v>
      </c>
      <c r="R1259" s="54">
        <f t="shared" si="1516"/>
        <v>0</v>
      </c>
      <c r="S1259" s="65">
        <f t="shared" si="1548"/>
        <v>0</v>
      </c>
      <c r="T1259" s="65">
        <f>IF(C1259=A_Stammdaten!$B$9,$I1259-D_SAV!$U1259,HLOOKUP(A_Stammdaten!$B$9-1,$V$4:$AB$2004,ROW(C1259)-3,FALSE)-$U1259)</f>
        <v>0</v>
      </c>
      <c r="U1259" s="65">
        <f>HLOOKUP(A_Stammdaten!$B$9,$V$4:$AB$2004,ROW(C1259)-3,FALSE)</f>
        <v>0</v>
      </c>
      <c r="V1259" s="65">
        <f t="shared" si="1504"/>
        <v>0</v>
      </c>
      <c r="W1259" s="65">
        <f t="shared" si="1505"/>
        <v>0</v>
      </c>
      <c r="X1259" s="65">
        <f t="shared" si="1506"/>
        <v>0</v>
      </c>
      <c r="Y1259" s="65">
        <f t="shared" si="1507"/>
        <v>0</v>
      </c>
      <c r="Z1259" s="65">
        <f t="shared" si="1508"/>
        <v>0</v>
      </c>
      <c r="AA1259" s="65">
        <f t="shared" si="1509"/>
        <v>0</v>
      </c>
      <c r="AB1259" s="65">
        <f t="shared" si="1510"/>
        <v>0</v>
      </c>
    </row>
    <row r="1260" spans="1:28" x14ac:dyDescent="0.25">
      <c r="A1260" s="61"/>
      <c r="B1260" s="49"/>
      <c r="C1260" s="53"/>
      <c r="D1260" s="51"/>
      <c r="E1260" s="51"/>
      <c r="F1260" s="51"/>
      <c r="G1260" s="67">
        <f t="shared" si="1511"/>
        <v>0</v>
      </c>
      <c r="H1260" s="49"/>
      <c r="I1260" s="67">
        <f t="shared" si="1512"/>
        <v>0</v>
      </c>
      <c r="J1260" s="66">
        <f>IF(ISBLANK($B1260),0,VLOOKUP($B1260,Listen!$A$2:$C$44,2,FALSE))</f>
        <v>0</v>
      </c>
      <c r="K1260" s="66">
        <f>IF(ISBLANK($B1260),0,VLOOKUP($B1260,Listen!$A$2:$C$44,3,FALSE))</f>
        <v>0</v>
      </c>
      <c r="L1260" s="54">
        <f t="shared" si="1513"/>
        <v>0</v>
      </c>
      <c r="M1260" s="54">
        <f t="shared" si="1531"/>
        <v>0</v>
      </c>
      <c r="N1260" s="54">
        <f t="shared" si="1532"/>
        <v>0</v>
      </c>
      <c r="O1260" s="54">
        <f t="shared" ref="O1260" si="1557">N1260</f>
        <v>0</v>
      </c>
      <c r="P1260" s="54">
        <f t="shared" si="1550"/>
        <v>0</v>
      </c>
      <c r="Q1260" s="54">
        <f t="shared" si="1515"/>
        <v>0</v>
      </c>
      <c r="R1260" s="54">
        <f t="shared" si="1516"/>
        <v>0</v>
      </c>
      <c r="S1260" s="65">
        <f t="shared" si="1548"/>
        <v>0</v>
      </c>
      <c r="T1260" s="65">
        <f>IF(C1260=A_Stammdaten!$B$9,$I1260-D_SAV!$U1260,HLOOKUP(A_Stammdaten!$B$9-1,$V$4:$AB$2004,ROW(C1260)-3,FALSE)-$U1260)</f>
        <v>0</v>
      </c>
      <c r="U1260" s="65">
        <f>HLOOKUP(A_Stammdaten!$B$9,$V$4:$AB$2004,ROW(C1260)-3,FALSE)</f>
        <v>0</v>
      </c>
      <c r="V1260" s="65">
        <f t="shared" si="1504"/>
        <v>0</v>
      </c>
      <c r="W1260" s="65">
        <f t="shared" si="1505"/>
        <v>0</v>
      </c>
      <c r="X1260" s="65">
        <f t="shared" si="1506"/>
        <v>0</v>
      </c>
      <c r="Y1260" s="65">
        <f t="shared" si="1507"/>
        <v>0</v>
      </c>
      <c r="Z1260" s="65">
        <f t="shared" si="1508"/>
        <v>0</v>
      </c>
      <c r="AA1260" s="65">
        <f t="shared" si="1509"/>
        <v>0</v>
      </c>
      <c r="AB1260" s="65">
        <f t="shared" si="1510"/>
        <v>0</v>
      </c>
    </row>
    <row r="1261" spans="1:28" x14ac:dyDescent="0.25">
      <c r="A1261" s="61"/>
      <c r="B1261" s="49"/>
      <c r="C1261" s="53"/>
      <c r="D1261" s="51"/>
      <c r="E1261" s="51"/>
      <c r="F1261" s="51"/>
      <c r="G1261" s="67">
        <f t="shared" si="1511"/>
        <v>0</v>
      </c>
      <c r="H1261" s="49"/>
      <c r="I1261" s="67">
        <f t="shared" si="1512"/>
        <v>0</v>
      </c>
      <c r="J1261" s="66">
        <f>IF(ISBLANK($B1261),0,VLOOKUP($B1261,Listen!$A$2:$C$44,2,FALSE))</f>
        <v>0</v>
      </c>
      <c r="K1261" s="66">
        <f>IF(ISBLANK($B1261),0,VLOOKUP($B1261,Listen!$A$2:$C$44,3,FALSE))</f>
        <v>0</v>
      </c>
      <c r="L1261" s="54">
        <f t="shared" si="1513"/>
        <v>0</v>
      </c>
      <c r="M1261" s="54">
        <f t="shared" si="1531"/>
        <v>0</v>
      </c>
      <c r="N1261" s="54">
        <f t="shared" si="1532"/>
        <v>0</v>
      </c>
      <c r="O1261" s="54">
        <f t="shared" ref="O1261" si="1558">N1261</f>
        <v>0</v>
      </c>
      <c r="P1261" s="54">
        <f t="shared" si="1550"/>
        <v>0</v>
      </c>
      <c r="Q1261" s="54">
        <f t="shared" si="1515"/>
        <v>0</v>
      </c>
      <c r="R1261" s="54">
        <f t="shared" si="1516"/>
        <v>0</v>
      </c>
      <c r="S1261" s="65">
        <f t="shared" si="1548"/>
        <v>0</v>
      </c>
      <c r="T1261" s="65">
        <f>IF(C1261=A_Stammdaten!$B$9,$I1261-D_SAV!$U1261,HLOOKUP(A_Stammdaten!$B$9-1,$V$4:$AB$2004,ROW(C1261)-3,FALSE)-$U1261)</f>
        <v>0</v>
      </c>
      <c r="U1261" s="65">
        <f>HLOOKUP(A_Stammdaten!$B$9,$V$4:$AB$2004,ROW(C1261)-3,FALSE)</f>
        <v>0</v>
      </c>
      <c r="V1261" s="65">
        <f t="shared" si="1504"/>
        <v>0</v>
      </c>
      <c r="W1261" s="65">
        <f t="shared" si="1505"/>
        <v>0</v>
      </c>
      <c r="X1261" s="65">
        <f t="shared" si="1506"/>
        <v>0</v>
      </c>
      <c r="Y1261" s="65">
        <f t="shared" si="1507"/>
        <v>0</v>
      </c>
      <c r="Z1261" s="65">
        <f t="shared" si="1508"/>
        <v>0</v>
      </c>
      <c r="AA1261" s="65">
        <f t="shared" si="1509"/>
        <v>0</v>
      </c>
      <c r="AB1261" s="65">
        <f t="shared" si="1510"/>
        <v>0</v>
      </c>
    </row>
    <row r="1262" spans="1:28" x14ac:dyDescent="0.25">
      <c r="A1262" s="61"/>
      <c r="B1262" s="49"/>
      <c r="C1262" s="53"/>
      <c r="D1262" s="51"/>
      <c r="E1262" s="51"/>
      <c r="F1262" s="51"/>
      <c r="G1262" s="67">
        <f t="shared" si="1511"/>
        <v>0</v>
      </c>
      <c r="H1262" s="49"/>
      <c r="I1262" s="67">
        <f t="shared" si="1512"/>
        <v>0</v>
      </c>
      <c r="J1262" s="66">
        <f>IF(ISBLANK($B1262),0,VLOOKUP($B1262,Listen!$A$2:$C$44,2,FALSE))</f>
        <v>0</v>
      </c>
      <c r="K1262" s="66">
        <f>IF(ISBLANK($B1262),0,VLOOKUP($B1262,Listen!$A$2:$C$44,3,FALSE))</f>
        <v>0</v>
      </c>
      <c r="L1262" s="54">
        <f t="shared" si="1513"/>
        <v>0</v>
      </c>
      <c r="M1262" s="54">
        <f t="shared" si="1531"/>
        <v>0</v>
      </c>
      <c r="N1262" s="54">
        <f t="shared" si="1532"/>
        <v>0</v>
      </c>
      <c r="O1262" s="54">
        <f t="shared" ref="O1262" si="1559">N1262</f>
        <v>0</v>
      </c>
      <c r="P1262" s="54">
        <f t="shared" si="1550"/>
        <v>0</v>
      </c>
      <c r="Q1262" s="54">
        <f t="shared" si="1515"/>
        <v>0</v>
      </c>
      <c r="R1262" s="54">
        <f t="shared" si="1516"/>
        <v>0</v>
      </c>
      <c r="S1262" s="65">
        <f t="shared" si="1548"/>
        <v>0</v>
      </c>
      <c r="T1262" s="65">
        <f>IF(C1262=A_Stammdaten!$B$9,$I1262-D_SAV!$U1262,HLOOKUP(A_Stammdaten!$B$9-1,$V$4:$AB$2004,ROW(C1262)-3,FALSE)-$U1262)</f>
        <v>0</v>
      </c>
      <c r="U1262" s="65">
        <f>HLOOKUP(A_Stammdaten!$B$9,$V$4:$AB$2004,ROW(C1262)-3,FALSE)</f>
        <v>0</v>
      </c>
      <c r="V1262" s="65">
        <f t="shared" si="1504"/>
        <v>0</v>
      </c>
      <c r="W1262" s="65">
        <f t="shared" si="1505"/>
        <v>0</v>
      </c>
      <c r="X1262" s="65">
        <f t="shared" si="1506"/>
        <v>0</v>
      </c>
      <c r="Y1262" s="65">
        <f t="shared" si="1507"/>
        <v>0</v>
      </c>
      <c r="Z1262" s="65">
        <f t="shared" si="1508"/>
        <v>0</v>
      </c>
      <c r="AA1262" s="65">
        <f t="shared" si="1509"/>
        <v>0</v>
      </c>
      <c r="AB1262" s="65">
        <f t="shared" si="1510"/>
        <v>0</v>
      </c>
    </row>
    <row r="1263" spans="1:28" x14ac:dyDescent="0.25">
      <c r="A1263" s="61"/>
      <c r="B1263" s="49"/>
      <c r="C1263" s="53"/>
      <c r="D1263" s="51"/>
      <c r="E1263" s="51"/>
      <c r="F1263" s="51"/>
      <c r="G1263" s="67">
        <f t="shared" si="1511"/>
        <v>0</v>
      </c>
      <c r="H1263" s="49"/>
      <c r="I1263" s="67">
        <f t="shared" si="1512"/>
        <v>0</v>
      </c>
      <c r="J1263" s="66">
        <f>IF(ISBLANK($B1263),0,VLOOKUP($B1263,Listen!$A$2:$C$44,2,FALSE))</f>
        <v>0</v>
      </c>
      <c r="K1263" s="66">
        <f>IF(ISBLANK($B1263),0,VLOOKUP($B1263,Listen!$A$2:$C$44,3,FALSE))</f>
        <v>0</v>
      </c>
      <c r="L1263" s="54">
        <f t="shared" si="1513"/>
        <v>0</v>
      </c>
      <c r="M1263" s="54">
        <f t="shared" si="1531"/>
        <v>0</v>
      </c>
      <c r="N1263" s="54">
        <f t="shared" si="1532"/>
        <v>0</v>
      </c>
      <c r="O1263" s="54">
        <f t="shared" ref="O1263" si="1560">N1263</f>
        <v>0</v>
      </c>
      <c r="P1263" s="54">
        <f t="shared" si="1550"/>
        <v>0</v>
      </c>
      <c r="Q1263" s="54">
        <f t="shared" si="1515"/>
        <v>0</v>
      </c>
      <c r="R1263" s="54">
        <f t="shared" si="1516"/>
        <v>0</v>
      </c>
      <c r="S1263" s="65">
        <f t="shared" si="1548"/>
        <v>0</v>
      </c>
      <c r="T1263" s="65">
        <f>IF(C1263=A_Stammdaten!$B$9,$I1263-D_SAV!$U1263,HLOOKUP(A_Stammdaten!$B$9-1,$V$4:$AB$2004,ROW(C1263)-3,FALSE)-$U1263)</f>
        <v>0</v>
      </c>
      <c r="U1263" s="65">
        <f>HLOOKUP(A_Stammdaten!$B$9,$V$4:$AB$2004,ROW(C1263)-3,FALSE)</f>
        <v>0</v>
      </c>
      <c r="V1263" s="65">
        <f t="shared" si="1504"/>
        <v>0</v>
      </c>
      <c r="W1263" s="65">
        <f t="shared" si="1505"/>
        <v>0</v>
      </c>
      <c r="X1263" s="65">
        <f t="shared" si="1506"/>
        <v>0</v>
      </c>
      <c r="Y1263" s="65">
        <f t="shared" si="1507"/>
        <v>0</v>
      </c>
      <c r="Z1263" s="65">
        <f t="shared" si="1508"/>
        <v>0</v>
      </c>
      <c r="AA1263" s="65">
        <f t="shared" si="1509"/>
        <v>0</v>
      </c>
      <c r="AB1263" s="65">
        <f t="shared" si="1510"/>
        <v>0</v>
      </c>
    </row>
    <row r="1264" spans="1:28" x14ac:dyDescent="0.25">
      <c r="A1264" s="61"/>
      <c r="B1264" s="49"/>
      <c r="C1264" s="53"/>
      <c r="D1264" s="51"/>
      <c r="E1264" s="51"/>
      <c r="F1264" s="51"/>
      <c r="G1264" s="67">
        <f t="shared" si="1511"/>
        <v>0</v>
      </c>
      <c r="H1264" s="49"/>
      <c r="I1264" s="67">
        <f t="shared" si="1512"/>
        <v>0</v>
      </c>
      <c r="J1264" s="66">
        <f>IF(ISBLANK($B1264),0,VLOOKUP($B1264,Listen!$A$2:$C$44,2,FALSE))</f>
        <v>0</v>
      </c>
      <c r="K1264" s="66">
        <f>IF(ISBLANK($B1264),0,VLOOKUP($B1264,Listen!$A$2:$C$44,3,FALSE))</f>
        <v>0</v>
      </c>
      <c r="L1264" s="54">
        <f t="shared" si="1513"/>
        <v>0</v>
      </c>
      <c r="M1264" s="54">
        <f t="shared" si="1531"/>
        <v>0</v>
      </c>
      <c r="N1264" s="54">
        <f t="shared" si="1532"/>
        <v>0</v>
      </c>
      <c r="O1264" s="54">
        <f t="shared" ref="O1264" si="1561">N1264</f>
        <v>0</v>
      </c>
      <c r="P1264" s="54">
        <f t="shared" si="1550"/>
        <v>0</v>
      </c>
      <c r="Q1264" s="54">
        <f t="shared" si="1515"/>
        <v>0</v>
      </c>
      <c r="R1264" s="54">
        <f t="shared" si="1516"/>
        <v>0</v>
      </c>
      <c r="S1264" s="65">
        <f t="shared" si="1548"/>
        <v>0</v>
      </c>
      <c r="T1264" s="65">
        <f>IF(C1264=A_Stammdaten!$B$9,$I1264-D_SAV!$U1264,HLOOKUP(A_Stammdaten!$B$9-1,$V$4:$AB$2004,ROW(C1264)-3,FALSE)-$U1264)</f>
        <v>0</v>
      </c>
      <c r="U1264" s="65">
        <f>HLOOKUP(A_Stammdaten!$B$9,$V$4:$AB$2004,ROW(C1264)-3,FALSE)</f>
        <v>0</v>
      </c>
      <c r="V1264" s="65">
        <f t="shared" si="1504"/>
        <v>0</v>
      </c>
      <c r="W1264" s="65">
        <f t="shared" si="1505"/>
        <v>0</v>
      </c>
      <c r="X1264" s="65">
        <f t="shared" si="1506"/>
        <v>0</v>
      </c>
      <c r="Y1264" s="65">
        <f t="shared" si="1507"/>
        <v>0</v>
      </c>
      <c r="Z1264" s="65">
        <f t="shared" si="1508"/>
        <v>0</v>
      </c>
      <c r="AA1264" s="65">
        <f t="shared" si="1509"/>
        <v>0</v>
      </c>
      <c r="AB1264" s="65">
        <f t="shared" si="1510"/>
        <v>0</v>
      </c>
    </row>
    <row r="1265" spans="1:28" x14ac:dyDescent="0.25">
      <c r="A1265" s="61"/>
      <c r="B1265" s="49"/>
      <c r="C1265" s="53"/>
      <c r="D1265" s="51"/>
      <c r="E1265" s="51"/>
      <c r="F1265" s="51"/>
      <c r="G1265" s="67">
        <f t="shared" si="1511"/>
        <v>0</v>
      </c>
      <c r="H1265" s="49"/>
      <c r="I1265" s="67">
        <f t="shared" si="1512"/>
        <v>0</v>
      </c>
      <c r="J1265" s="66">
        <f>IF(ISBLANK($B1265),0,VLOOKUP($B1265,Listen!$A$2:$C$44,2,FALSE))</f>
        <v>0</v>
      </c>
      <c r="K1265" s="66">
        <f>IF(ISBLANK($B1265),0,VLOOKUP($B1265,Listen!$A$2:$C$44,3,FALSE))</f>
        <v>0</v>
      </c>
      <c r="L1265" s="54">
        <f t="shared" si="1513"/>
        <v>0</v>
      </c>
      <c r="M1265" s="54">
        <f t="shared" si="1531"/>
        <v>0</v>
      </c>
      <c r="N1265" s="54">
        <f t="shared" si="1532"/>
        <v>0</v>
      </c>
      <c r="O1265" s="54">
        <f t="shared" ref="O1265" si="1562">N1265</f>
        <v>0</v>
      </c>
      <c r="P1265" s="54">
        <f t="shared" si="1550"/>
        <v>0</v>
      </c>
      <c r="Q1265" s="54">
        <f t="shared" si="1515"/>
        <v>0</v>
      </c>
      <c r="R1265" s="54">
        <f t="shared" si="1516"/>
        <v>0</v>
      </c>
      <c r="S1265" s="65">
        <f t="shared" si="1548"/>
        <v>0</v>
      </c>
      <c r="T1265" s="65">
        <f>IF(C1265=A_Stammdaten!$B$9,$I1265-D_SAV!$U1265,HLOOKUP(A_Stammdaten!$B$9-1,$V$4:$AB$2004,ROW(C1265)-3,FALSE)-$U1265)</f>
        <v>0</v>
      </c>
      <c r="U1265" s="65">
        <f>HLOOKUP(A_Stammdaten!$B$9,$V$4:$AB$2004,ROW(C1265)-3,FALSE)</f>
        <v>0</v>
      </c>
      <c r="V1265" s="65">
        <f t="shared" si="1504"/>
        <v>0</v>
      </c>
      <c r="W1265" s="65">
        <f t="shared" si="1505"/>
        <v>0</v>
      </c>
      <c r="X1265" s="65">
        <f t="shared" si="1506"/>
        <v>0</v>
      </c>
      <c r="Y1265" s="65">
        <f t="shared" si="1507"/>
        <v>0</v>
      </c>
      <c r="Z1265" s="65">
        <f t="shared" si="1508"/>
        <v>0</v>
      </c>
      <c r="AA1265" s="65">
        <f t="shared" si="1509"/>
        <v>0</v>
      </c>
      <c r="AB1265" s="65">
        <f t="shared" si="1510"/>
        <v>0</v>
      </c>
    </row>
    <row r="1266" spans="1:28" x14ac:dyDescent="0.25">
      <c r="A1266" s="61"/>
      <c r="B1266" s="49"/>
      <c r="C1266" s="53"/>
      <c r="D1266" s="51"/>
      <c r="E1266" s="51"/>
      <c r="F1266" s="51"/>
      <c r="G1266" s="67">
        <f t="shared" si="1511"/>
        <v>0</v>
      </c>
      <c r="H1266" s="49"/>
      <c r="I1266" s="67">
        <f t="shared" si="1512"/>
        <v>0</v>
      </c>
      <c r="J1266" s="66">
        <f>IF(ISBLANK($B1266),0,VLOOKUP($B1266,Listen!$A$2:$C$44,2,FALSE))</f>
        <v>0</v>
      </c>
      <c r="K1266" s="66">
        <f>IF(ISBLANK($B1266),0,VLOOKUP($B1266,Listen!$A$2:$C$44,3,FALSE))</f>
        <v>0</v>
      </c>
      <c r="L1266" s="54">
        <f t="shared" si="1513"/>
        <v>0</v>
      </c>
      <c r="M1266" s="54">
        <f t="shared" si="1531"/>
        <v>0</v>
      </c>
      <c r="N1266" s="54">
        <f t="shared" si="1532"/>
        <v>0</v>
      </c>
      <c r="O1266" s="54">
        <f t="shared" ref="O1266" si="1563">N1266</f>
        <v>0</v>
      </c>
      <c r="P1266" s="54">
        <f t="shared" si="1550"/>
        <v>0</v>
      </c>
      <c r="Q1266" s="54">
        <f t="shared" si="1515"/>
        <v>0</v>
      </c>
      <c r="R1266" s="54">
        <f t="shared" si="1516"/>
        <v>0</v>
      </c>
      <c r="S1266" s="65">
        <f t="shared" si="1548"/>
        <v>0</v>
      </c>
      <c r="T1266" s="65">
        <f>IF(C1266=A_Stammdaten!$B$9,$I1266-D_SAV!$U1266,HLOOKUP(A_Stammdaten!$B$9-1,$V$4:$AB$2004,ROW(C1266)-3,FALSE)-$U1266)</f>
        <v>0</v>
      </c>
      <c r="U1266" s="65">
        <f>HLOOKUP(A_Stammdaten!$B$9,$V$4:$AB$2004,ROW(C1266)-3,FALSE)</f>
        <v>0</v>
      </c>
      <c r="V1266" s="65">
        <f t="shared" si="1504"/>
        <v>0</v>
      </c>
      <c r="W1266" s="65">
        <f t="shared" si="1505"/>
        <v>0</v>
      </c>
      <c r="X1266" s="65">
        <f t="shared" si="1506"/>
        <v>0</v>
      </c>
      <c r="Y1266" s="65">
        <f t="shared" si="1507"/>
        <v>0</v>
      </c>
      <c r="Z1266" s="65">
        <f t="shared" si="1508"/>
        <v>0</v>
      </c>
      <c r="AA1266" s="65">
        <f t="shared" si="1509"/>
        <v>0</v>
      </c>
      <c r="AB1266" s="65">
        <f t="shared" si="1510"/>
        <v>0</v>
      </c>
    </row>
    <row r="1267" spans="1:28" x14ac:dyDescent="0.25">
      <c r="A1267" s="61"/>
      <c r="B1267" s="49"/>
      <c r="C1267" s="53"/>
      <c r="D1267" s="51"/>
      <c r="E1267" s="51"/>
      <c r="F1267" s="51"/>
      <c r="G1267" s="67">
        <f t="shared" si="1511"/>
        <v>0</v>
      </c>
      <c r="H1267" s="49"/>
      <c r="I1267" s="67">
        <f t="shared" si="1512"/>
        <v>0</v>
      </c>
      <c r="J1267" s="66">
        <f>IF(ISBLANK($B1267),0,VLOOKUP($B1267,Listen!$A$2:$C$44,2,FALSE))</f>
        <v>0</v>
      </c>
      <c r="K1267" s="66">
        <f>IF(ISBLANK($B1267),0,VLOOKUP($B1267,Listen!$A$2:$C$44,3,FALSE))</f>
        <v>0</v>
      </c>
      <c r="L1267" s="54">
        <f t="shared" si="1513"/>
        <v>0</v>
      </c>
      <c r="M1267" s="54">
        <f t="shared" si="1531"/>
        <v>0</v>
      </c>
      <c r="N1267" s="54">
        <f t="shared" si="1532"/>
        <v>0</v>
      </c>
      <c r="O1267" s="54">
        <f t="shared" ref="O1267" si="1564">N1267</f>
        <v>0</v>
      </c>
      <c r="P1267" s="54">
        <f t="shared" si="1550"/>
        <v>0</v>
      </c>
      <c r="Q1267" s="54">
        <f t="shared" si="1515"/>
        <v>0</v>
      </c>
      <c r="R1267" s="54">
        <f t="shared" si="1516"/>
        <v>0</v>
      </c>
      <c r="S1267" s="65">
        <f t="shared" si="1548"/>
        <v>0</v>
      </c>
      <c r="T1267" s="65">
        <f>IF(C1267=A_Stammdaten!$B$9,$I1267-D_SAV!$U1267,HLOOKUP(A_Stammdaten!$B$9-1,$V$4:$AB$2004,ROW(C1267)-3,FALSE)-$U1267)</f>
        <v>0</v>
      </c>
      <c r="U1267" s="65">
        <f>HLOOKUP(A_Stammdaten!$B$9,$V$4:$AB$2004,ROW(C1267)-3,FALSE)</f>
        <v>0</v>
      </c>
      <c r="V1267" s="65">
        <f t="shared" si="1504"/>
        <v>0</v>
      </c>
      <c r="W1267" s="65">
        <f t="shared" si="1505"/>
        <v>0</v>
      </c>
      <c r="X1267" s="65">
        <f t="shared" si="1506"/>
        <v>0</v>
      </c>
      <c r="Y1267" s="65">
        <f t="shared" si="1507"/>
        <v>0</v>
      </c>
      <c r="Z1267" s="65">
        <f t="shared" si="1508"/>
        <v>0</v>
      </c>
      <c r="AA1267" s="65">
        <f t="shared" si="1509"/>
        <v>0</v>
      </c>
      <c r="AB1267" s="65">
        <f t="shared" si="1510"/>
        <v>0</v>
      </c>
    </row>
    <row r="1268" spans="1:28" x14ac:dyDescent="0.25">
      <c r="A1268" s="61"/>
      <c r="B1268" s="49"/>
      <c r="C1268" s="53"/>
      <c r="D1268" s="51"/>
      <c r="E1268" s="51"/>
      <c r="F1268" s="51"/>
      <c r="G1268" s="67">
        <f t="shared" si="1511"/>
        <v>0</v>
      </c>
      <c r="H1268" s="49"/>
      <c r="I1268" s="67">
        <f t="shared" si="1512"/>
        <v>0</v>
      </c>
      <c r="J1268" s="66">
        <f>IF(ISBLANK($B1268),0,VLOOKUP($B1268,Listen!$A$2:$C$44,2,FALSE))</f>
        <v>0</v>
      </c>
      <c r="K1268" s="66">
        <f>IF(ISBLANK($B1268),0,VLOOKUP($B1268,Listen!$A$2:$C$44,3,FALSE))</f>
        <v>0</v>
      </c>
      <c r="L1268" s="54">
        <f t="shared" si="1513"/>
        <v>0</v>
      </c>
      <c r="M1268" s="54">
        <f t="shared" si="1531"/>
        <v>0</v>
      </c>
      <c r="N1268" s="54">
        <f t="shared" si="1532"/>
        <v>0</v>
      </c>
      <c r="O1268" s="54">
        <f t="shared" ref="O1268" si="1565">N1268</f>
        <v>0</v>
      </c>
      <c r="P1268" s="54">
        <f t="shared" si="1550"/>
        <v>0</v>
      </c>
      <c r="Q1268" s="54">
        <f t="shared" si="1515"/>
        <v>0</v>
      </c>
      <c r="R1268" s="54">
        <f t="shared" si="1516"/>
        <v>0</v>
      </c>
      <c r="S1268" s="65">
        <f t="shared" si="1548"/>
        <v>0</v>
      </c>
      <c r="T1268" s="65">
        <f>IF(C1268=A_Stammdaten!$B$9,$I1268-D_SAV!$U1268,HLOOKUP(A_Stammdaten!$B$9-1,$V$4:$AB$2004,ROW(C1268)-3,FALSE)-$U1268)</f>
        <v>0</v>
      </c>
      <c r="U1268" s="65">
        <f>HLOOKUP(A_Stammdaten!$B$9,$V$4:$AB$2004,ROW(C1268)-3,FALSE)</f>
        <v>0</v>
      </c>
      <c r="V1268" s="65">
        <f t="shared" si="1504"/>
        <v>0</v>
      </c>
      <c r="W1268" s="65">
        <f t="shared" si="1505"/>
        <v>0</v>
      </c>
      <c r="X1268" s="65">
        <f t="shared" si="1506"/>
        <v>0</v>
      </c>
      <c r="Y1268" s="65">
        <f t="shared" si="1507"/>
        <v>0</v>
      </c>
      <c r="Z1268" s="65">
        <f t="shared" si="1508"/>
        <v>0</v>
      </c>
      <c r="AA1268" s="65">
        <f t="shared" si="1509"/>
        <v>0</v>
      </c>
      <c r="AB1268" s="65">
        <f t="shared" si="1510"/>
        <v>0</v>
      </c>
    </row>
    <row r="1269" spans="1:28" x14ac:dyDescent="0.25">
      <c r="A1269" s="61"/>
      <c r="B1269" s="49"/>
      <c r="C1269" s="53"/>
      <c r="D1269" s="51"/>
      <c r="E1269" s="51"/>
      <c r="F1269" s="51"/>
      <c r="G1269" s="67">
        <f t="shared" si="1511"/>
        <v>0</v>
      </c>
      <c r="H1269" s="49"/>
      <c r="I1269" s="67">
        <f t="shared" si="1512"/>
        <v>0</v>
      </c>
      <c r="J1269" s="66">
        <f>IF(ISBLANK($B1269),0,VLOOKUP($B1269,Listen!$A$2:$C$44,2,FALSE))</f>
        <v>0</v>
      </c>
      <c r="K1269" s="66">
        <f>IF(ISBLANK($B1269),0,VLOOKUP($B1269,Listen!$A$2:$C$44,3,FALSE))</f>
        <v>0</v>
      </c>
      <c r="L1269" s="54">
        <f t="shared" si="1513"/>
        <v>0</v>
      </c>
      <c r="M1269" s="54">
        <f t="shared" si="1531"/>
        <v>0</v>
      </c>
      <c r="N1269" s="54">
        <f t="shared" si="1532"/>
        <v>0</v>
      </c>
      <c r="O1269" s="54">
        <f t="shared" ref="O1269:P1284" si="1566">N1269</f>
        <v>0</v>
      </c>
      <c r="P1269" s="54">
        <f t="shared" si="1566"/>
        <v>0</v>
      </c>
      <c r="Q1269" s="54">
        <f t="shared" si="1515"/>
        <v>0</v>
      </c>
      <c r="R1269" s="54">
        <f t="shared" si="1516"/>
        <v>0</v>
      </c>
      <c r="S1269" s="65">
        <f t="shared" si="1548"/>
        <v>0</v>
      </c>
      <c r="T1269" s="65">
        <f>IF(C1269=A_Stammdaten!$B$9,$I1269-D_SAV!$U1269,HLOOKUP(A_Stammdaten!$B$9-1,$V$4:$AB$2004,ROW(C1269)-3,FALSE)-$U1269)</f>
        <v>0</v>
      </c>
      <c r="U1269" s="65">
        <f>HLOOKUP(A_Stammdaten!$B$9,$V$4:$AB$2004,ROW(C1269)-3,FALSE)</f>
        <v>0</v>
      </c>
      <c r="V1269" s="65">
        <f t="shared" si="1504"/>
        <v>0</v>
      </c>
      <c r="W1269" s="65">
        <f t="shared" si="1505"/>
        <v>0</v>
      </c>
      <c r="X1269" s="65">
        <f t="shared" si="1506"/>
        <v>0</v>
      </c>
      <c r="Y1269" s="65">
        <f t="shared" si="1507"/>
        <v>0</v>
      </c>
      <c r="Z1269" s="65">
        <f t="shared" si="1508"/>
        <v>0</v>
      </c>
      <c r="AA1269" s="65">
        <f t="shared" si="1509"/>
        <v>0</v>
      </c>
      <c r="AB1269" s="65">
        <f t="shared" si="1510"/>
        <v>0</v>
      </c>
    </row>
    <row r="1270" spans="1:28" x14ac:dyDescent="0.25">
      <c r="A1270" s="61"/>
      <c r="B1270" s="49"/>
      <c r="C1270" s="53"/>
      <c r="D1270" s="51"/>
      <c r="E1270" s="51"/>
      <c r="F1270" s="51"/>
      <c r="G1270" s="67">
        <f t="shared" si="1511"/>
        <v>0</v>
      </c>
      <c r="H1270" s="49"/>
      <c r="I1270" s="67">
        <f t="shared" si="1512"/>
        <v>0</v>
      </c>
      <c r="J1270" s="66">
        <f>IF(ISBLANK($B1270),0,VLOOKUP($B1270,Listen!$A$2:$C$44,2,FALSE))</f>
        <v>0</v>
      </c>
      <c r="K1270" s="66">
        <f>IF(ISBLANK($B1270),0,VLOOKUP($B1270,Listen!$A$2:$C$44,3,FALSE))</f>
        <v>0</v>
      </c>
      <c r="L1270" s="54">
        <f t="shared" si="1513"/>
        <v>0</v>
      </c>
      <c r="M1270" s="54">
        <f t="shared" si="1531"/>
        <v>0</v>
      </c>
      <c r="N1270" s="54">
        <f t="shared" si="1532"/>
        <v>0</v>
      </c>
      <c r="O1270" s="54">
        <f t="shared" ref="O1270" si="1567">N1270</f>
        <v>0</v>
      </c>
      <c r="P1270" s="54">
        <f t="shared" si="1566"/>
        <v>0</v>
      </c>
      <c r="Q1270" s="54">
        <f t="shared" si="1515"/>
        <v>0</v>
      </c>
      <c r="R1270" s="54">
        <f t="shared" si="1516"/>
        <v>0</v>
      </c>
      <c r="S1270" s="65">
        <f t="shared" si="1548"/>
        <v>0</v>
      </c>
      <c r="T1270" s="65">
        <f>IF(C1270=A_Stammdaten!$B$9,$I1270-D_SAV!$U1270,HLOOKUP(A_Stammdaten!$B$9-1,$V$4:$AB$2004,ROW(C1270)-3,FALSE)-$U1270)</f>
        <v>0</v>
      </c>
      <c r="U1270" s="65">
        <f>HLOOKUP(A_Stammdaten!$B$9,$V$4:$AB$2004,ROW(C1270)-3,FALSE)</f>
        <v>0</v>
      </c>
      <c r="V1270" s="65">
        <f t="shared" si="1504"/>
        <v>0</v>
      </c>
      <c r="W1270" s="65">
        <f t="shared" si="1505"/>
        <v>0</v>
      </c>
      <c r="X1270" s="65">
        <f t="shared" si="1506"/>
        <v>0</v>
      </c>
      <c r="Y1270" s="65">
        <f t="shared" si="1507"/>
        <v>0</v>
      </c>
      <c r="Z1270" s="65">
        <f t="shared" si="1508"/>
        <v>0</v>
      </c>
      <c r="AA1270" s="65">
        <f t="shared" si="1509"/>
        <v>0</v>
      </c>
      <c r="AB1270" s="65">
        <f t="shared" si="1510"/>
        <v>0</v>
      </c>
    </row>
    <row r="1271" spans="1:28" x14ac:dyDescent="0.25">
      <c r="A1271" s="61"/>
      <c r="B1271" s="49"/>
      <c r="C1271" s="53"/>
      <c r="D1271" s="51"/>
      <c r="E1271" s="51"/>
      <c r="F1271" s="51"/>
      <c r="G1271" s="67">
        <f t="shared" si="1511"/>
        <v>0</v>
      </c>
      <c r="H1271" s="49"/>
      <c r="I1271" s="67">
        <f t="shared" si="1512"/>
        <v>0</v>
      </c>
      <c r="J1271" s="66">
        <f>IF(ISBLANK($B1271),0,VLOOKUP($B1271,Listen!$A$2:$C$44,2,FALSE))</f>
        <v>0</v>
      </c>
      <c r="K1271" s="66">
        <f>IF(ISBLANK($B1271),0,VLOOKUP($B1271,Listen!$A$2:$C$44,3,FALSE))</f>
        <v>0</v>
      </c>
      <c r="L1271" s="54">
        <f t="shared" si="1513"/>
        <v>0</v>
      </c>
      <c r="M1271" s="54">
        <f t="shared" si="1531"/>
        <v>0</v>
      </c>
      <c r="N1271" s="54">
        <f t="shared" si="1532"/>
        <v>0</v>
      </c>
      <c r="O1271" s="54">
        <f t="shared" ref="O1271" si="1568">N1271</f>
        <v>0</v>
      </c>
      <c r="P1271" s="54">
        <f t="shared" si="1566"/>
        <v>0</v>
      </c>
      <c r="Q1271" s="54">
        <f t="shared" si="1515"/>
        <v>0</v>
      </c>
      <c r="R1271" s="54">
        <f t="shared" si="1516"/>
        <v>0</v>
      </c>
      <c r="S1271" s="65">
        <f t="shared" si="1548"/>
        <v>0</v>
      </c>
      <c r="T1271" s="65">
        <f>IF(C1271=A_Stammdaten!$B$9,$I1271-D_SAV!$U1271,HLOOKUP(A_Stammdaten!$B$9-1,$V$4:$AB$2004,ROW(C1271)-3,FALSE)-$U1271)</f>
        <v>0</v>
      </c>
      <c r="U1271" s="65">
        <f>HLOOKUP(A_Stammdaten!$B$9,$V$4:$AB$2004,ROW(C1271)-3,FALSE)</f>
        <v>0</v>
      </c>
      <c r="V1271" s="65">
        <f t="shared" si="1504"/>
        <v>0</v>
      </c>
      <c r="W1271" s="65">
        <f t="shared" si="1505"/>
        <v>0</v>
      </c>
      <c r="X1271" s="65">
        <f t="shared" si="1506"/>
        <v>0</v>
      </c>
      <c r="Y1271" s="65">
        <f t="shared" si="1507"/>
        <v>0</v>
      </c>
      <c r="Z1271" s="65">
        <f t="shared" si="1508"/>
        <v>0</v>
      </c>
      <c r="AA1271" s="65">
        <f t="shared" si="1509"/>
        <v>0</v>
      </c>
      <c r="AB1271" s="65">
        <f t="shared" si="1510"/>
        <v>0</v>
      </c>
    </row>
    <row r="1272" spans="1:28" x14ac:dyDescent="0.25">
      <c r="A1272" s="61"/>
      <c r="B1272" s="49"/>
      <c r="C1272" s="53"/>
      <c r="D1272" s="51"/>
      <c r="E1272" s="51"/>
      <c r="F1272" s="51"/>
      <c r="G1272" s="67">
        <f t="shared" si="1511"/>
        <v>0</v>
      </c>
      <c r="H1272" s="49"/>
      <c r="I1272" s="67">
        <f t="shared" si="1512"/>
        <v>0</v>
      </c>
      <c r="J1272" s="66">
        <f>IF(ISBLANK($B1272),0,VLOOKUP($B1272,Listen!$A$2:$C$44,2,FALSE))</f>
        <v>0</v>
      </c>
      <c r="K1272" s="66">
        <f>IF(ISBLANK($B1272),0,VLOOKUP($B1272,Listen!$A$2:$C$44,3,FALSE))</f>
        <v>0</v>
      </c>
      <c r="L1272" s="54">
        <f t="shared" si="1513"/>
        <v>0</v>
      </c>
      <c r="M1272" s="54">
        <f t="shared" si="1531"/>
        <v>0</v>
      </c>
      <c r="N1272" s="54">
        <f t="shared" si="1532"/>
        <v>0</v>
      </c>
      <c r="O1272" s="54">
        <f t="shared" ref="O1272" si="1569">N1272</f>
        <v>0</v>
      </c>
      <c r="P1272" s="54">
        <f t="shared" si="1566"/>
        <v>0</v>
      </c>
      <c r="Q1272" s="54">
        <f t="shared" si="1515"/>
        <v>0</v>
      </c>
      <c r="R1272" s="54">
        <f t="shared" si="1516"/>
        <v>0</v>
      </c>
      <c r="S1272" s="65">
        <f t="shared" si="1548"/>
        <v>0</v>
      </c>
      <c r="T1272" s="65">
        <f>IF(C1272=A_Stammdaten!$B$9,$I1272-D_SAV!$U1272,HLOOKUP(A_Stammdaten!$B$9-1,$V$4:$AB$2004,ROW(C1272)-3,FALSE)-$U1272)</f>
        <v>0</v>
      </c>
      <c r="U1272" s="65">
        <f>HLOOKUP(A_Stammdaten!$B$9,$V$4:$AB$2004,ROW(C1272)-3,FALSE)</f>
        <v>0</v>
      </c>
      <c r="V1272" s="65">
        <f t="shared" si="1504"/>
        <v>0</v>
      </c>
      <c r="W1272" s="65">
        <f t="shared" si="1505"/>
        <v>0</v>
      </c>
      <c r="X1272" s="65">
        <f t="shared" si="1506"/>
        <v>0</v>
      </c>
      <c r="Y1272" s="65">
        <f t="shared" si="1507"/>
        <v>0</v>
      </c>
      <c r="Z1272" s="65">
        <f t="shared" si="1508"/>
        <v>0</v>
      </c>
      <c r="AA1272" s="65">
        <f t="shared" si="1509"/>
        <v>0</v>
      </c>
      <c r="AB1272" s="65">
        <f t="shared" si="1510"/>
        <v>0</v>
      </c>
    </row>
    <row r="1273" spans="1:28" x14ac:dyDescent="0.25">
      <c r="A1273" s="61"/>
      <c r="B1273" s="49"/>
      <c r="C1273" s="53"/>
      <c r="D1273" s="51"/>
      <c r="E1273" s="51"/>
      <c r="F1273" s="51"/>
      <c r="G1273" s="67">
        <f t="shared" si="1511"/>
        <v>0</v>
      </c>
      <c r="H1273" s="49"/>
      <c r="I1273" s="67">
        <f t="shared" si="1512"/>
        <v>0</v>
      </c>
      <c r="J1273" s="66">
        <f>IF(ISBLANK($B1273),0,VLOOKUP($B1273,Listen!$A$2:$C$44,2,FALSE))</f>
        <v>0</v>
      </c>
      <c r="K1273" s="66">
        <f>IF(ISBLANK($B1273),0,VLOOKUP($B1273,Listen!$A$2:$C$44,3,FALSE))</f>
        <v>0</v>
      </c>
      <c r="L1273" s="54">
        <f t="shared" si="1513"/>
        <v>0</v>
      </c>
      <c r="M1273" s="54">
        <f t="shared" si="1531"/>
        <v>0</v>
      </c>
      <c r="N1273" s="54">
        <f t="shared" si="1532"/>
        <v>0</v>
      </c>
      <c r="O1273" s="54">
        <f t="shared" ref="O1273" si="1570">N1273</f>
        <v>0</v>
      </c>
      <c r="P1273" s="54">
        <f t="shared" si="1566"/>
        <v>0</v>
      </c>
      <c r="Q1273" s="54">
        <f t="shared" si="1515"/>
        <v>0</v>
      </c>
      <c r="R1273" s="54">
        <f t="shared" si="1516"/>
        <v>0</v>
      </c>
      <c r="S1273" s="65">
        <f t="shared" si="1548"/>
        <v>0</v>
      </c>
      <c r="T1273" s="65">
        <f>IF(C1273=A_Stammdaten!$B$9,$I1273-D_SAV!$U1273,HLOOKUP(A_Stammdaten!$B$9-1,$V$4:$AB$2004,ROW(C1273)-3,FALSE)-$U1273)</f>
        <v>0</v>
      </c>
      <c r="U1273" s="65">
        <f>HLOOKUP(A_Stammdaten!$B$9,$V$4:$AB$2004,ROW(C1273)-3,FALSE)</f>
        <v>0</v>
      </c>
      <c r="V1273" s="65">
        <f t="shared" si="1504"/>
        <v>0</v>
      </c>
      <c r="W1273" s="65">
        <f t="shared" si="1505"/>
        <v>0</v>
      </c>
      <c r="X1273" s="65">
        <f t="shared" si="1506"/>
        <v>0</v>
      </c>
      <c r="Y1273" s="65">
        <f t="shared" si="1507"/>
        <v>0</v>
      </c>
      <c r="Z1273" s="65">
        <f t="shared" si="1508"/>
        <v>0</v>
      </c>
      <c r="AA1273" s="65">
        <f t="shared" si="1509"/>
        <v>0</v>
      </c>
      <c r="AB1273" s="65">
        <f t="shared" si="1510"/>
        <v>0</v>
      </c>
    </row>
    <row r="1274" spans="1:28" x14ac:dyDescent="0.25">
      <c r="A1274" s="61"/>
      <c r="B1274" s="49"/>
      <c r="C1274" s="53"/>
      <c r="D1274" s="51"/>
      <c r="E1274" s="51"/>
      <c r="F1274" s="51"/>
      <c r="G1274" s="67">
        <f t="shared" si="1511"/>
        <v>0</v>
      </c>
      <c r="H1274" s="49"/>
      <c r="I1274" s="67">
        <f t="shared" si="1512"/>
        <v>0</v>
      </c>
      <c r="J1274" s="66">
        <f>IF(ISBLANK($B1274),0,VLOOKUP($B1274,Listen!$A$2:$C$44,2,FALSE))</f>
        <v>0</v>
      </c>
      <c r="K1274" s="66">
        <f>IF(ISBLANK($B1274),0,VLOOKUP($B1274,Listen!$A$2:$C$44,3,FALSE))</f>
        <v>0</v>
      </c>
      <c r="L1274" s="54">
        <f t="shared" si="1513"/>
        <v>0</v>
      </c>
      <c r="M1274" s="54">
        <f t="shared" si="1531"/>
        <v>0</v>
      </c>
      <c r="N1274" s="54">
        <f t="shared" si="1532"/>
        <v>0</v>
      </c>
      <c r="O1274" s="54">
        <f t="shared" ref="O1274" si="1571">N1274</f>
        <v>0</v>
      </c>
      <c r="P1274" s="54">
        <f t="shared" si="1566"/>
        <v>0</v>
      </c>
      <c r="Q1274" s="54">
        <f t="shared" si="1515"/>
        <v>0</v>
      </c>
      <c r="R1274" s="54">
        <f t="shared" si="1516"/>
        <v>0</v>
      </c>
      <c r="S1274" s="65">
        <f t="shared" si="1548"/>
        <v>0</v>
      </c>
      <c r="T1274" s="65">
        <f>IF(C1274=A_Stammdaten!$B$9,$I1274-D_SAV!$U1274,HLOOKUP(A_Stammdaten!$B$9-1,$V$4:$AB$2004,ROW(C1274)-3,FALSE)-$U1274)</f>
        <v>0</v>
      </c>
      <c r="U1274" s="65">
        <f>HLOOKUP(A_Stammdaten!$B$9,$V$4:$AB$2004,ROW(C1274)-3,FALSE)</f>
        <v>0</v>
      </c>
      <c r="V1274" s="65">
        <f t="shared" si="1504"/>
        <v>0</v>
      </c>
      <c r="W1274" s="65">
        <f t="shared" si="1505"/>
        <v>0</v>
      </c>
      <c r="X1274" s="65">
        <f t="shared" si="1506"/>
        <v>0</v>
      </c>
      <c r="Y1274" s="65">
        <f t="shared" si="1507"/>
        <v>0</v>
      </c>
      <c r="Z1274" s="65">
        <f t="shared" si="1508"/>
        <v>0</v>
      </c>
      <c r="AA1274" s="65">
        <f t="shared" si="1509"/>
        <v>0</v>
      </c>
      <c r="AB1274" s="65">
        <f t="shared" si="1510"/>
        <v>0</v>
      </c>
    </row>
    <row r="1275" spans="1:28" x14ac:dyDescent="0.25">
      <c r="A1275" s="61"/>
      <c r="B1275" s="49"/>
      <c r="C1275" s="53"/>
      <c r="D1275" s="51"/>
      <c r="E1275" s="51"/>
      <c r="F1275" s="51"/>
      <c r="G1275" s="67">
        <f t="shared" si="1511"/>
        <v>0</v>
      </c>
      <c r="H1275" s="49"/>
      <c r="I1275" s="67">
        <f t="shared" si="1512"/>
        <v>0</v>
      </c>
      <c r="J1275" s="66">
        <f>IF(ISBLANK($B1275),0,VLOOKUP($B1275,Listen!$A$2:$C$44,2,FALSE))</f>
        <v>0</v>
      </c>
      <c r="K1275" s="66">
        <f>IF(ISBLANK($B1275),0,VLOOKUP($B1275,Listen!$A$2:$C$44,3,FALSE))</f>
        <v>0</v>
      </c>
      <c r="L1275" s="54">
        <f t="shared" si="1513"/>
        <v>0</v>
      </c>
      <c r="M1275" s="54">
        <f t="shared" si="1531"/>
        <v>0</v>
      </c>
      <c r="N1275" s="54">
        <f t="shared" si="1532"/>
        <v>0</v>
      </c>
      <c r="O1275" s="54">
        <f t="shared" ref="O1275" si="1572">N1275</f>
        <v>0</v>
      </c>
      <c r="P1275" s="54">
        <f t="shared" si="1566"/>
        <v>0</v>
      </c>
      <c r="Q1275" s="54">
        <f t="shared" si="1515"/>
        <v>0</v>
      </c>
      <c r="R1275" s="54">
        <f t="shared" si="1516"/>
        <v>0</v>
      </c>
      <c r="S1275" s="65">
        <f t="shared" si="1548"/>
        <v>0</v>
      </c>
      <c r="T1275" s="65">
        <f>IF(C1275=A_Stammdaten!$B$9,$I1275-D_SAV!$U1275,HLOOKUP(A_Stammdaten!$B$9-1,$V$4:$AB$2004,ROW(C1275)-3,FALSE)-$U1275)</f>
        <v>0</v>
      </c>
      <c r="U1275" s="65">
        <f>HLOOKUP(A_Stammdaten!$B$9,$V$4:$AB$2004,ROW(C1275)-3,FALSE)</f>
        <v>0</v>
      </c>
      <c r="V1275" s="65">
        <f t="shared" si="1504"/>
        <v>0</v>
      </c>
      <c r="W1275" s="65">
        <f t="shared" si="1505"/>
        <v>0</v>
      </c>
      <c r="X1275" s="65">
        <f t="shared" si="1506"/>
        <v>0</v>
      </c>
      <c r="Y1275" s="65">
        <f t="shared" si="1507"/>
        <v>0</v>
      </c>
      <c r="Z1275" s="65">
        <f t="shared" si="1508"/>
        <v>0</v>
      </c>
      <c r="AA1275" s="65">
        <f t="shared" si="1509"/>
        <v>0</v>
      </c>
      <c r="AB1275" s="65">
        <f t="shared" si="1510"/>
        <v>0</v>
      </c>
    </row>
    <row r="1276" spans="1:28" x14ac:dyDescent="0.25">
      <c r="A1276" s="61"/>
      <c r="B1276" s="49"/>
      <c r="C1276" s="53"/>
      <c r="D1276" s="51"/>
      <c r="E1276" s="51"/>
      <c r="F1276" s="51"/>
      <c r="G1276" s="67">
        <f t="shared" si="1511"/>
        <v>0</v>
      </c>
      <c r="H1276" s="49"/>
      <c r="I1276" s="67">
        <f t="shared" si="1512"/>
        <v>0</v>
      </c>
      <c r="J1276" s="66">
        <f>IF(ISBLANK($B1276),0,VLOOKUP($B1276,Listen!$A$2:$C$44,2,FALSE))</f>
        <v>0</v>
      </c>
      <c r="K1276" s="66">
        <f>IF(ISBLANK($B1276),0,VLOOKUP($B1276,Listen!$A$2:$C$44,3,FALSE))</f>
        <v>0</v>
      </c>
      <c r="L1276" s="54">
        <f t="shared" si="1513"/>
        <v>0</v>
      </c>
      <c r="M1276" s="54">
        <f t="shared" si="1531"/>
        <v>0</v>
      </c>
      <c r="N1276" s="54">
        <f t="shared" si="1532"/>
        <v>0</v>
      </c>
      <c r="O1276" s="54">
        <f t="shared" ref="O1276" si="1573">N1276</f>
        <v>0</v>
      </c>
      <c r="P1276" s="54">
        <f t="shared" si="1566"/>
        <v>0</v>
      </c>
      <c r="Q1276" s="54">
        <f t="shared" si="1515"/>
        <v>0</v>
      </c>
      <c r="R1276" s="54">
        <f t="shared" si="1516"/>
        <v>0</v>
      </c>
      <c r="S1276" s="65">
        <f t="shared" si="1548"/>
        <v>0</v>
      </c>
      <c r="T1276" s="65">
        <f>IF(C1276=A_Stammdaten!$B$9,$I1276-D_SAV!$U1276,HLOOKUP(A_Stammdaten!$B$9-1,$V$4:$AB$2004,ROW(C1276)-3,FALSE)-$U1276)</f>
        <v>0</v>
      </c>
      <c r="U1276" s="65">
        <f>HLOOKUP(A_Stammdaten!$B$9,$V$4:$AB$2004,ROW(C1276)-3,FALSE)</f>
        <v>0</v>
      </c>
      <c r="V1276" s="65">
        <f t="shared" si="1504"/>
        <v>0</v>
      </c>
      <c r="W1276" s="65">
        <f t="shared" si="1505"/>
        <v>0</v>
      </c>
      <c r="X1276" s="65">
        <f t="shared" si="1506"/>
        <v>0</v>
      </c>
      <c r="Y1276" s="65">
        <f t="shared" si="1507"/>
        <v>0</v>
      </c>
      <c r="Z1276" s="65">
        <f t="shared" si="1508"/>
        <v>0</v>
      </c>
      <c r="AA1276" s="65">
        <f t="shared" si="1509"/>
        <v>0</v>
      </c>
      <c r="AB1276" s="65">
        <f t="shared" si="1510"/>
        <v>0</v>
      </c>
    </row>
    <row r="1277" spans="1:28" x14ac:dyDescent="0.25">
      <c r="A1277" s="61"/>
      <c r="B1277" s="49"/>
      <c r="C1277" s="53"/>
      <c r="D1277" s="51"/>
      <c r="E1277" s="51"/>
      <c r="F1277" s="51"/>
      <c r="G1277" s="67">
        <f t="shared" si="1511"/>
        <v>0</v>
      </c>
      <c r="H1277" s="49"/>
      <c r="I1277" s="67">
        <f t="shared" si="1512"/>
        <v>0</v>
      </c>
      <c r="J1277" s="66">
        <f>IF(ISBLANK($B1277),0,VLOOKUP($B1277,Listen!$A$2:$C$44,2,FALSE))</f>
        <v>0</v>
      </c>
      <c r="K1277" s="66">
        <f>IF(ISBLANK($B1277),0,VLOOKUP($B1277,Listen!$A$2:$C$44,3,FALSE))</f>
        <v>0</v>
      </c>
      <c r="L1277" s="54">
        <f t="shared" si="1513"/>
        <v>0</v>
      </c>
      <c r="M1277" s="54">
        <f t="shared" si="1531"/>
        <v>0</v>
      </c>
      <c r="N1277" s="54">
        <f t="shared" si="1532"/>
        <v>0</v>
      </c>
      <c r="O1277" s="54">
        <f t="shared" ref="O1277" si="1574">N1277</f>
        <v>0</v>
      </c>
      <c r="P1277" s="54">
        <f t="shared" si="1566"/>
        <v>0</v>
      </c>
      <c r="Q1277" s="54">
        <f t="shared" si="1515"/>
        <v>0</v>
      </c>
      <c r="R1277" s="54">
        <f t="shared" si="1516"/>
        <v>0</v>
      </c>
      <c r="S1277" s="65">
        <f t="shared" si="1548"/>
        <v>0</v>
      </c>
      <c r="T1277" s="65">
        <f>IF(C1277=A_Stammdaten!$B$9,$I1277-D_SAV!$U1277,HLOOKUP(A_Stammdaten!$B$9-1,$V$4:$AB$2004,ROW(C1277)-3,FALSE)-$U1277)</f>
        <v>0</v>
      </c>
      <c r="U1277" s="65">
        <f>HLOOKUP(A_Stammdaten!$B$9,$V$4:$AB$2004,ROW(C1277)-3,FALSE)</f>
        <v>0</v>
      </c>
      <c r="V1277" s="65">
        <f t="shared" si="1504"/>
        <v>0</v>
      </c>
      <c r="W1277" s="65">
        <f t="shared" si="1505"/>
        <v>0</v>
      </c>
      <c r="X1277" s="65">
        <f t="shared" si="1506"/>
        <v>0</v>
      </c>
      <c r="Y1277" s="65">
        <f t="shared" si="1507"/>
        <v>0</v>
      </c>
      <c r="Z1277" s="65">
        <f t="shared" si="1508"/>
        <v>0</v>
      </c>
      <c r="AA1277" s="65">
        <f t="shared" si="1509"/>
        <v>0</v>
      </c>
      <c r="AB1277" s="65">
        <f t="shared" si="1510"/>
        <v>0</v>
      </c>
    </row>
    <row r="1278" spans="1:28" x14ac:dyDescent="0.25">
      <c r="A1278" s="61"/>
      <c r="B1278" s="49"/>
      <c r="C1278" s="53"/>
      <c r="D1278" s="51"/>
      <c r="E1278" s="51"/>
      <c r="F1278" s="51"/>
      <c r="G1278" s="67">
        <f t="shared" si="1511"/>
        <v>0</v>
      </c>
      <c r="H1278" s="49"/>
      <c r="I1278" s="67">
        <f t="shared" si="1512"/>
        <v>0</v>
      </c>
      <c r="J1278" s="66">
        <f>IF(ISBLANK($B1278),0,VLOOKUP($B1278,Listen!$A$2:$C$44,2,FALSE))</f>
        <v>0</v>
      </c>
      <c r="K1278" s="66">
        <f>IF(ISBLANK($B1278),0,VLOOKUP($B1278,Listen!$A$2:$C$44,3,FALSE))</f>
        <v>0</v>
      </c>
      <c r="L1278" s="54">
        <f t="shared" si="1513"/>
        <v>0</v>
      </c>
      <c r="M1278" s="54">
        <f t="shared" si="1531"/>
        <v>0</v>
      </c>
      <c r="N1278" s="54">
        <f t="shared" si="1532"/>
        <v>0</v>
      </c>
      <c r="O1278" s="54">
        <f t="shared" ref="O1278" si="1575">N1278</f>
        <v>0</v>
      </c>
      <c r="P1278" s="54">
        <f t="shared" si="1566"/>
        <v>0</v>
      </c>
      <c r="Q1278" s="54">
        <f t="shared" si="1515"/>
        <v>0</v>
      </c>
      <c r="R1278" s="54">
        <f t="shared" si="1516"/>
        <v>0</v>
      </c>
      <c r="S1278" s="65">
        <f t="shared" si="1548"/>
        <v>0</v>
      </c>
      <c r="T1278" s="65">
        <f>IF(C1278=A_Stammdaten!$B$9,$I1278-D_SAV!$U1278,HLOOKUP(A_Stammdaten!$B$9-1,$V$4:$AB$2004,ROW(C1278)-3,FALSE)-$U1278)</f>
        <v>0</v>
      </c>
      <c r="U1278" s="65">
        <f>HLOOKUP(A_Stammdaten!$B$9,$V$4:$AB$2004,ROW(C1278)-3,FALSE)</f>
        <v>0</v>
      </c>
      <c r="V1278" s="65">
        <f t="shared" si="1504"/>
        <v>0</v>
      </c>
      <c r="W1278" s="65">
        <f t="shared" si="1505"/>
        <v>0</v>
      </c>
      <c r="X1278" s="65">
        <f t="shared" si="1506"/>
        <v>0</v>
      </c>
      <c r="Y1278" s="65">
        <f t="shared" si="1507"/>
        <v>0</v>
      </c>
      <c r="Z1278" s="65">
        <f t="shared" si="1508"/>
        <v>0</v>
      </c>
      <c r="AA1278" s="65">
        <f t="shared" si="1509"/>
        <v>0</v>
      </c>
      <c r="AB1278" s="65">
        <f t="shared" si="1510"/>
        <v>0</v>
      </c>
    </row>
    <row r="1279" spans="1:28" x14ac:dyDescent="0.25">
      <c r="A1279" s="61"/>
      <c r="B1279" s="49"/>
      <c r="C1279" s="53"/>
      <c r="D1279" s="51"/>
      <c r="E1279" s="51"/>
      <c r="F1279" s="51"/>
      <c r="G1279" s="67">
        <f t="shared" si="1511"/>
        <v>0</v>
      </c>
      <c r="H1279" s="49"/>
      <c r="I1279" s="67">
        <f t="shared" si="1512"/>
        <v>0</v>
      </c>
      <c r="J1279" s="66">
        <f>IF(ISBLANK($B1279),0,VLOOKUP($B1279,Listen!$A$2:$C$44,2,FALSE))</f>
        <v>0</v>
      </c>
      <c r="K1279" s="66">
        <f>IF(ISBLANK($B1279),0,VLOOKUP($B1279,Listen!$A$2:$C$44,3,FALSE))</f>
        <v>0</v>
      </c>
      <c r="L1279" s="54">
        <f t="shared" si="1513"/>
        <v>0</v>
      </c>
      <c r="M1279" s="54">
        <f t="shared" si="1531"/>
        <v>0</v>
      </c>
      <c r="N1279" s="54">
        <f t="shared" si="1532"/>
        <v>0</v>
      </c>
      <c r="O1279" s="54">
        <f t="shared" ref="O1279" si="1576">N1279</f>
        <v>0</v>
      </c>
      <c r="P1279" s="54">
        <f t="shared" si="1566"/>
        <v>0</v>
      </c>
      <c r="Q1279" s="54">
        <f t="shared" si="1515"/>
        <v>0</v>
      </c>
      <c r="R1279" s="54">
        <f t="shared" si="1516"/>
        <v>0</v>
      </c>
      <c r="S1279" s="65">
        <f t="shared" si="1548"/>
        <v>0</v>
      </c>
      <c r="T1279" s="65">
        <f>IF(C1279=A_Stammdaten!$B$9,$I1279-D_SAV!$U1279,HLOOKUP(A_Stammdaten!$B$9-1,$V$4:$AB$2004,ROW(C1279)-3,FALSE)-$U1279)</f>
        <v>0</v>
      </c>
      <c r="U1279" s="65">
        <f>HLOOKUP(A_Stammdaten!$B$9,$V$4:$AB$2004,ROW(C1279)-3,FALSE)</f>
        <v>0</v>
      </c>
      <c r="V1279" s="65">
        <f t="shared" si="1504"/>
        <v>0</v>
      </c>
      <c r="W1279" s="65">
        <f t="shared" si="1505"/>
        <v>0</v>
      </c>
      <c r="X1279" s="65">
        <f t="shared" si="1506"/>
        <v>0</v>
      </c>
      <c r="Y1279" s="65">
        <f t="shared" si="1507"/>
        <v>0</v>
      </c>
      <c r="Z1279" s="65">
        <f t="shared" si="1508"/>
        <v>0</v>
      </c>
      <c r="AA1279" s="65">
        <f t="shared" si="1509"/>
        <v>0</v>
      </c>
      <c r="AB1279" s="65">
        <f t="shared" si="1510"/>
        <v>0</v>
      </c>
    </row>
    <row r="1280" spans="1:28" x14ac:dyDescent="0.25">
      <c r="A1280" s="61"/>
      <c r="B1280" s="49"/>
      <c r="C1280" s="53"/>
      <c r="D1280" s="51"/>
      <c r="E1280" s="51"/>
      <c r="F1280" s="51"/>
      <c r="G1280" s="67">
        <f t="shared" si="1511"/>
        <v>0</v>
      </c>
      <c r="H1280" s="49"/>
      <c r="I1280" s="67">
        <f t="shared" si="1512"/>
        <v>0</v>
      </c>
      <c r="J1280" s="66">
        <f>IF(ISBLANK($B1280),0,VLOOKUP($B1280,Listen!$A$2:$C$44,2,FALSE))</f>
        <v>0</v>
      </c>
      <c r="K1280" s="66">
        <f>IF(ISBLANK($B1280),0,VLOOKUP($B1280,Listen!$A$2:$C$44,3,FALSE))</f>
        <v>0</v>
      </c>
      <c r="L1280" s="54">
        <f t="shared" si="1513"/>
        <v>0</v>
      </c>
      <c r="M1280" s="54">
        <f t="shared" si="1531"/>
        <v>0</v>
      </c>
      <c r="N1280" s="54">
        <f t="shared" si="1532"/>
        <v>0</v>
      </c>
      <c r="O1280" s="54">
        <f t="shared" ref="O1280" si="1577">N1280</f>
        <v>0</v>
      </c>
      <c r="P1280" s="54">
        <f t="shared" si="1566"/>
        <v>0</v>
      </c>
      <c r="Q1280" s="54">
        <f t="shared" si="1515"/>
        <v>0</v>
      </c>
      <c r="R1280" s="54">
        <f t="shared" si="1516"/>
        <v>0</v>
      </c>
      <c r="S1280" s="65">
        <f t="shared" si="1548"/>
        <v>0</v>
      </c>
      <c r="T1280" s="65">
        <f>IF(C1280=A_Stammdaten!$B$9,$I1280-D_SAV!$U1280,HLOOKUP(A_Stammdaten!$B$9-1,$V$4:$AB$2004,ROW(C1280)-3,FALSE)-$U1280)</f>
        <v>0</v>
      </c>
      <c r="U1280" s="65">
        <f>HLOOKUP(A_Stammdaten!$B$9,$V$4:$AB$2004,ROW(C1280)-3,FALSE)</f>
        <v>0</v>
      </c>
      <c r="V1280" s="65">
        <f t="shared" si="1504"/>
        <v>0</v>
      </c>
      <c r="W1280" s="65">
        <f t="shared" si="1505"/>
        <v>0</v>
      </c>
      <c r="X1280" s="65">
        <f t="shared" si="1506"/>
        <v>0</v>
      </c>
      <c r="Y1280" s="65">
        <f t="shared" si="1507"/>
        <v>0</v>
      </c>
      <c r="Z1280" s="65">
        <f t="shared" si="1508"/>
        <v>0</v>
      </c>
      <c r="AA1280" s="65">
        <f t="shared" si="1509"/>
        <v>0</v>
      </c>
      <c r="AB1280" s="65">
        <f t="shared" si="1510"/>
        <v>0</v>
      </c>
    </row>
    <row r="1281" spans="1:28" x14ac:dyDescent="0.25">
      <c r="A1281" s="61"/>
      <c r="B1281" s="49"/>
      <c r="C1281" s="53"/>
      <c r="D1281" s="51"/>
      <c r="E1281" s="51"/>
      <c r="F1281" s="51"/>
      <c r="G1281" s="67">
        <f t="shared" si="1511"/>
        <v>0</v>
      </c>
      <c r="H1281" s="49"/>
      <c r="I1281" s="67">
        <f t="shared" si="1512"/>
        <v>0</v>
      </c>
      <c r="J1281" s="66">
        <f>IF(ISBLANK($B1281),0,VLOOKUP($B1281,Listen!$A$2:$C$44,2,FALSE))</f>
        <v>0</v>
      </c>
      <c r="K1281" s="66">
        <f>IF(ISBLANK($B1281),0,VLOOKUP($B1281,Listen!$A$2:$C$44,3,FALSE))</f>
        <v>0</v>
      </c>
      <c r="L1281" s="54">
        <f t="shared" si="1513"/>
        <v>0</v>
      </c>
      <c r="M1281" s="54">
        <f t="shared" si="1531"/>
        <v>0</v>
      </c>
      <c r="N1281" s="54">
        <f t="shared" si="1532"/>
        <v>0</v>
      </c>
      <c r="O1281" s="54">
        <f t="shared" ref="O1281" si="1578">N1281</f>
        <v>0</v>
      </c>
      <c r="P1281" s="54">
        <f t="shared" si="1566"/>
        <v>0</v>
      </c>
      <c r="Q1281" s="54">
        <f t="shared" si="1515"/>
        <v>0</v>
      </c>
      <c r="R1281" s="54">
        <f t="shared" si="1516"/>
        <v>0</v>
      </c>
      <c r="S1281" s="65">
        <f t="shared" si="1548"/>
        <v>0</v>
      </c>
      <c r="T1281" s="65">
        <f>IF(C1281=A_Stammdaten!$B$9,$I1281-D_SAV!$U1281,HLOOKUP(A_Stammdaten!$B$9-1,$V$4:$AB$2004,ROW(C1281)-3,FALSE)-$U1281)</f>
        <v>0</v>
      </c>
      <c r="U1281" s="65">
        <f>HLOOKUP(A_Stammdaten!$B$9,$V$4:$AB$2004,ROW(C1281)-3,FALSE)</f>
        <v>0</v>
      </c>
      <c r="V1281" s="65">
        <f t="shared" si="1504"/>
        <v>0</v>
      </c>
      <c r="W1281" s="65">
        <f t="shared" si="1505"/>
        <v>0</v>
      </c>
      <c r="X1281" s="65">
        <f t="shared" si="1506"/>
        <v>0</v>
      </c>
      <c r="Y1281" s="65">
        <f t="shared" si="1507"/>
        <v>0</v>
      </c>
      <c r="Z1281" s="65">
        <f t="shared" si="1508"/>
        <v>0</v>
      </c>
      <c r="AA1281" s="65">
        <f t="shared" si="1509"/>
        <v>0</v>
      </c>
      <c r="AB1281" s="65">
        <f t="shared" si="1510"/>
        <v>0</v>
      </c>
    </row>
    <row r="1282" spans="1:28" x14ac:dyDescent="0.25">
      <c r="A1282" s="61"/>
      <c r="B1282" s="49"/>
      <c r="C1282" s="53"/>
      <c r="D1282" s="51"/>
      <c r="E1282" s="51"/>
      <c r="F1282" s="51"/>
      <c r="G1282" s="67">
        <f t="shared" si="1511"/>
        <v>0</v>
      </c>
      <c r="H1282" s="49"/>
      <c r="I1282" s="67">
        <f t="shared" si="1512"/>
        <v>0</v>
      </c>
      <c r="J1282" s="66">
        <f>IF(ISBLANK($B1282),0,VLOOKUP($B1282,Listen!$A$2:$C$44,2,FALSE))</f>
        <v>0</v>
      </c>
      <c r="K1282" s="66">
        <f>IF(ISBLANK($B1282),0,VLOOKUP($B1282,Listen!$A$2:$C$44,3,FALSE))</f>
        <v>0</v>
      </c>
      <c r="L1282" s="54">
        <f t="shared" si="1513"/>
        <v>0</v>
      </c>
      <c r="M1282" s="54">
        <f t="shared" si="1531"/>
        <v>0</v>
      </c>
      <c r="N1282" s="54">
        <f t="shared" si="1532"/>
        <v>0</v>
      </c>
      <c r="O1282" s="54">
        <f t="shared" ref="O1282" si="1579">N1282</f>
        <v>0</v>
      </c>
      <c r="P1282" s="54">
        <f t="shared" si="1566"/>
        <v>0</v>
      </c>
      <c r="Q1282" s="54">
        <f t="shared" si="1515"/>
        <v>0</v>
      </c>
      <c r="R1282" s="54">
        <f t="shared" si="1516"/>
        <v>0</v>
      </c>
      <c r="S1282" s="65">
        <f t="shared" si="1548"/>
        <v>0</v>
      </c>
      <c r="T1282" s="65">
        <f>IF(C1282=A_Stammdaten!$B$9,$I1282-D_SAV!$U1282,HLOOKUP(A_Stammdaten!$B$9-1,$V$4:$AB$2004,ROW(C1282)-3,FALSE)-$U1282)</f>
        <v>0</v>
      </c>
      <c r="U1282" s="65">
        <f>HLOOKUP(A_Stammdaten!$B$9,$V$4:$AB$2004,ROW(C1282)-3,FALSE)</f>
        <v>0</v>
      </c>
      <c r="V1282" s="65">
        <f t="shared" si="1504"/>
        <v>0</v>
      </c>
      <c r="W1282" s="65">
        <f t="shared" si="1505"/>
        <v>0</v>
      </c>
      <c r="X1282" s="65">
        <f t="shared" si="1506"/>
        <v>0</v>
      </c>
      <c r="Y1282" s="65">
        <f t="shared" si="1507"/>
        <v>0</v>
      </c>
      <c r="Z1282" s="65">
        <f t="shared" si="1508"/>
        <v>0</v>
      </c>
      <c r="AA1282" s="65">
        <f t="shared" si="1509"/>
        <v>0</v>
      </c>
      <c r="AB1282" s="65">
        <f t="shared" si="1510"/>
        <v>0</v>
      </c>
    </row>
    <row r="1283" spans="1:28" x14ac:dyDescent="0.25">
      <c r="A1283" s="61"/>
      <c r="B1283" s="49"/>
      <c r="C1283" s="53"/>
      <c r="D1283" s="51"/>
      <c r="E1283" s="51"/>
      <c r="F1283" s="51"/>
      <c r="G1283" s="67">
        <f t="shared" si="1511"/>
        <v>0</v>
      </c>
      <c r="H1283" s="49"/>
      <c r="I1283" s="67">
        <f t="shared" si="1512"/>
        <v>0</v>
      </c>
      <c r="J1283" s="66">
        <f>IF(ISBLANK($B1283),0,VLOOKUP($B1283,Listen!$A$2:$C$44,2,FALSE))</f>
        <v>0</v>
      </c>
      <c r="K1283" s="66">
        <f>IF(ISBLANK($B1283),0,VLOOKUP($B1283,Listen!$A$2:$C$44,3,FALSE))</f>
        <v>0</v>
      </c>
      <c r="L1283" s="54">
        <f t="shared" si="1513"/>
        <v>0</v>
      </c>
      <c r="M1283" s="54">
        <f t="shared" si="1531"/>
        <v>0</v>
      </c>
      <c r="N1283" s="54">
        <f t="shared" si="1532"/>
        <v>0</v>
      </c>
      <c r="O1283" s="54">
        <f t="shared" ref="O1283" si="1580">N1283</f>
        <v>0</v>
      </c>
      <c r="P1283" s="54">
        <f t="shared" si="1566"/>
        <v>0</v>
      </c>
      <c r="Q1283" s="54">
        <f t="shared" si="1515"/>
        <v>0</v>
      </c>
      <c r="R1283" s="54">
        <f t="shared" si="1516"/>
        <v>0</v>
      </c>
      <c r="S1283" s="65">
        <f t="shared" si="1548"/>
        <v>0</v>
      </c>
      <c r="T1283" s="65">
        <f>IF(C1283=A_Stammdaten!$B$9,$I1283-D_SAV!$U1283,HLOOKUP(A_Stammdaten!$B$9-1,$V$4:$AB$2004,ROW(C1283)-3,FALSE)-$U1283)</f>
        <v>0</v>
      </c>
      <c r="U1283" s="65">
        <f>HLOOKUP(A_Stammdaten!$B$9,$V$4:$AB$2004,ROW(C1283)-3,FALSE)</f>
        <v>0</v>
      </c>
      <c r="V1283" s="65">
        <f t="shared" si="1504"/>
        <v>0</v>
      </c>
      <c r="W1283" s="65">
        <f t="shared" si="1505"/>
        <v>0</v>
      </c>
      <c r="X1283" s="65">
        <f t="shared" si="1506"/>
        <v>0</v>
      </c>
      <c r="Y1283" s="65">
        <f t="shared" si="1507"/>
        <v>0</v>
      </c>
      <c r="Z1283" s="65">
        <f t="shared" si="1508"/>
        <v>0</v>
      </c>
      <c r="AA1283" s="65">
        <f t="shared" si="1509"/>
        <v>0</v>
      </c>
      <c r="AB1283" s="65">
        <f t="shared" si="1510"/>
        <v>0</v>
      </c>
    </row>
    <row r="1284" spans="1:28" x14ac:dyDescent="0.25">
      <c r="A1284" s="61"/>
      <c r="B1284" s="49"/>
      <c r="C1284" s="53"/>
      <c r="D1284" s="51"/>
      <c r="E1284" s="51"/>
      <c r="F1284" s="51"/>
      <c r="G1284" s="67">
        <f t="shared" si="1511"/>
        <v>0</v>
      </c>
      <c r="H1284" s="49"/>
      <c r="I1284" s="67">
        <f t="shared" si="1512"/>
        <v>0</v>
      </c>
      <c r="J1284" s="66">
        <f>IF(ISBLANK($B1284),0,VLOOKUP($B1284,Listen!$A$2:$C$44,2,FALSE))</f>
        <v>0</v>
      </c>
      <c r="K1284" s="66">
        <f>IF(ISBLANK($B1284),0,VLOOKUP($B1284,Listen!$A$2:$C$44,3,FALSE))</f>
        <v>0</v>
      </c>
      <c r="L1284" s="54">
        <f t="shared" si="1513"/>
        <v>0</v>
      </c>
      <c r="M1284" s="54">
        <f t="shared" si="1531"/>
        <v>0</v>
      </c>
      <c r="N1284" s="54">
        <f t="shared" si="1532"/>
        <v>0</v>
      </c>
      <c r="O1284" s="54">
        <f t="shared" ref="O1284" si="1581">N1284</f>
        <v>0</v>
      </c>
      <c r="P1284" s="54">
        <f t="shared" si="1566"/>
        <v>0</v>
      </c>
      <c r="Q1284" s="54">
        <f t="shared" si="1515"/>
        <v>0</v>
      </c>
      <c r="R1284" s="54">
        <f t="shared" si="1516"/>
        <v>0</v>
      </c>
      <c r="S1284" s="65">
        <f t="shared" si="1548"/>
        <v>0</v>
      </c>
      <c r="T1284" s="65">
        <f>IF(C1284=A_Stammdaten!$B$9,$I1284-D_SAV!$U1284,HLOOKUP(A_Stammdaten!$B$9-1,$V$4:$AB$2004,ROW(C1284)-3,FALSE)-$U1284)</f>
        <v>0</v>
      </c>
      <c r="U1284" s="65">
        <f>HLOOKUP(A_Stammdaten!$B$9,$V$4:$AB$2004,ROW(C1284)-3,FALSE)</f>
        <v>0</v>
      </c>
      <c r="V1284" s="65">
        <f t="shared" si="1504"/>
        <v>0</v>
      </c>
      <c r="W1284" s="65">
        <f t="shared" si="1505"/>
        <v>0</v>
      </c>
      <c r="X1284" s="65">
        <f t="shared" si="1506"/>
        <v>0</v>
      </c>
      <c r="Y1284" s="65">
        <f t="shared" si="1507"/>
        <v>0</v>
      </c>
      <c r="Z1284" s="65">
        <f t="shared" si="1508"/>
        <v>0</v>
      </c>
      <c r="AA1284" s="65">
        <f t="shared" si="1509"/>
        <v>0</v>
      </c>
      <c r="AB1284" s="65">
        <f t="shared" si="1510"/>
        <v>0</v>
      </c>
    </row>
    <row r="1285" spans="1:28" x14ac:dyDescent="0.25">
      <c r="A1285" s="61"/>
      <c r="B1285" s="49"/>
      <c r="C1285" s="53"/>
      <c r="D1285" s="51"/>
      <c r="E1285" s="51"/>
      <c r="F1285" s="51"/>
      <c r="G1285" s="67">
        <f t="shared" si="1511"/>
        <v>0</v>
      </c>
      <c r="H1285" s="49"/>
      <c r="I1285" s="67">
        <f t="shared" si="1512"/>
        <v>0</v>
      </c>
      <c r="J1285" s="66">
        <f>IF(ISBLANK($B1285),0,VLOOKUP($B1285,Listen!$A$2:$C$44,2,FALSE))</f>
        <v>0</v>
      </c>
      <c r="K1285" s="66">
        <f>IF(ISBLANK($B1285),0,VLOOKUP($B1285,Listen!$A$2:$C$44,3,FALSE))</f>
        <v>0</v>
      </c>
      <c r="L1285" s="54">
        <f t="shared" si="1513"/>
        <v>0</v>
      </c>
      <c r="M1285" s="54">
        <f t="shared" si="1531"/>
        <v>0</v>
      </c>
      <c r="N1285" s="54">
        <f t="shared" si="1532"/>
        <v>0</v>
      </c>
      <c r="O1285" s="54">
        <f t="shared" ref="O1285:P1300" si="1582">N1285</f>
        <v>0</v>
      </c>
      <c r="P1285" s="54">
        <f t="shared" si="1582"/>
        <v>0</v>
      </c>
      <c r="Q1285" s="54">
        <f t="shared" si="1515"/>
        <v>0</v>
      </c>
      <c r="R1285" s="54">
        <f t="shared" si="1516"/>
        <v>0</v>
      </c>
      <c r="S1285" s="65">
        <f t="shared" si="1548"/>
        <v>0</v>
      </c>
      <c r="T1285" s="65">
        <f>IF(C1285=A_Stammdaten!$B$9,$I1285-D_SAV!$U1285,HLOOKUP(A_Stammdaten!$B$9-1,$V$4:$AB$2004,ROW(C1285)-3,FALSE)-$U1285)</f>
        <v>0</v>
      </c>
      <c r="U1285" s="65">
        <f>HLOOKUP(A_Stammdaten!$B$9,$V$4:$AB$2004,ROW(C1285)-3,FALSE)</f>
        <v>0</v>
      </c>
      <c r="V1285" s="65">
        <f t="shared" ref="V1285:V1348" si="1583">IF(OR($C1285=0,$I1285=0),0,IF($C1285&lt;=V$4,$I1285-$I1285/L1285*(V$4-$C1285+1),0))</f>
        <v>0</v>
      </c>
      <c r="W1285" s="65">
        <f t="shared" ref="W1285:W1348" si="1584">IF(OR($C1285=0,$I1285=0,M1285-(W$4-$C1285)=0),0,IF($C1285&lt;W$4,V1285-V1285/(M1285-(W$4-$C1285)),IF($C1285=W$4,$I1285-$I1285/M1285,0)))</f>
        <v>0</v>
      </c>
      <c r="X1285" s="65">
        <f t="shared" ref="X1285:X1348" si="1585">IF(OR($C1285=0,$I1285=0,N1285-(X$4-$C1285)=0),0,IF($C1285&lt;X$4,W1285-W1285/(N1285-(X$4-$C1285)),IF($C1285=X$4,$I1285-$I1285/N1285,0)))</f>
        <v>0</v>
      </c>
      <c r="Y1285" s="65">
        <f t="shared" ref="Y1285:Y1348" si="1586">IF(OR($C1285=0,$I1285=0,O1285-(Y$4-$C1285)=0),0,IF($C1285&lt;Y$4,X1285-X1285/(O1285-(Y$4-$C1285)),IF($C1285=Y$4,$I1285-$I1285/O1285,0)))</f>
        <v>0</v>
      </c>
      <c r="Z1285" s="65">
        <f t="shared" ref="Z1285:Z1348" si="1587">IF(OR($C1285=0,$I1285=0,P1285-(Z$4-$C1285)=0),0,IF($C1285&lt;Z$4,Y1285-Y1285/(P1285-(Z$4-$C1285)),IF($C1285=Z$4,$I1285-$I1285/P1285,0)))</f>
        <v>0</v>
      </c>
      <c r="AA1285" s="65">
        <f t="shared" ref="AA1285:AA1348" si="1588">IF(OR($C1285=0,$I1285=0,Q1285-(AA$4-$C1285)=0),0,IF($C1285&lt;AA$4,Z1285-Z1285/(Q1285-(AA$4-$C1285)),IF($C1285=AA$4,$I1285-$I1285/Q1285,0)))</f>
        <v>0</v>
      </c>
      <c r="AB1285" s="65">
        <f t="shared" ref="AB1285:AB1348" si="1589">IF(OR($C1285=0,$I1285=0,R1285-(AB$4-$C1285)=0),0,IF($C1285&lt;AB$4,AA1285-AA1285/(R1285-(AB$4-$C1285)),IF($C1285=AB$4,$I1285-$I1285/R1285,0)))</f>
        <v>0</v>
      </c>
    </row>
    <row r="1286" spans="1:28" x14ac:dyDescent="0.25">
      <c r="A1286" s="61"/>
      <c r="B1286" s="49"/>
      <c r="C1286" s="53"/>
      <c r="D1286" s="51"/>
      <c r="E1286" s="51"/>
      <c r="F1286" s="51"/>
      <c r="G1286" s="67">
        <f t="shared" ref="G1286:G1349" si="1590">D1286+E1286-F1286</f>
        <v>0</v>
      </c>
      <c r="H1286" s="49"/>
      <c r="I1286" s="67">
        <f t="shared" ref="I1286:I1349" si="1591">G1286-H1286</f>
        <v>0</v>
      </c>
      <c r="J1286" s="66">
        <f>IF(ISBLANK($B1286),0,VLOOKUP($B1286,Listen!$A$2:$C$44,2,FALSE))</f>
        <v>0</v>
      </c>
      <c r="K1286" s="66">
        <f>IF(ISBLANK($B1286),0,VLOOKUP($B1286,Listen!$A$2:$C$44,3,FALSE))</f>
        <v>0</v>
      </c>
      <c r="L1286" s="54">
        <f t="shared" ref="L1286:L1349" si="1592">$J1286</f>
        <v>0</v>
      </c>
      <c r="M1286" s="54">
        <f t="shared" si="1531"/>
        <v>0</v>
      </c>
      <c r="N1286" s="54">
        <f t="shared" si="1532"/>
        <v>0</v>
      </c>
      <c r="O1286" s="54">
        <f t="shared" ref="O1286" si="1593">N1286</f>
        <v>0</v>
      </c>
      <c r="P1286" s="54">
        <f t="shared" si="1582"/>
        <v>0</v>
      </c>
      <c r="Q1286" s="54">
        <f t="shared" ref="Q1286:Q1349" si="1594">P1286</f>
        <v>0</v>
      </c>
      <c r="R1286" s="54">
        <f t="shared" ref="R1286:R1349" si="1595">Q1286</f>
        <v>0</v>
      </c>
      <c r="S1286" s="65">
        <f t="shared" si="1548"/>
        <v>0</v>
      </c>
      <c r="T1286" s="65">
        <f>IF(C1286=A_Stammdaten!$B$9,$I1286-D_SAV!$U1286,HLOOKUP(A_Stammdaten!$B$9-1,$V$4:$AB$2004,ROW(C1286)-3,FALSE)-$U1286)</f>
        <v>0</v>
      </c>
      <c r="U1286" s="65">
        <f>HLOOKUP(A_Stammdaten!$B$9,$V$4:$AB$2004,ROW(C1286)-3,FALSE)</f>
        <v>0</v>
      </c>
      <c r="V1286" s="65">
        <f t="shared" si="1583"/>
        <v>0</v>
      </c>
      <c r="W1286" s="65">
        <f t="shared" si="1584"/>
        <v>0</v>
      </c>
      <c r="X1286" s="65">
        <f t="shared" si="1585"/>
        <v>0</v>
      </c>
      <c r="Y1286" s="65">
        <f t="shared" si="1586"/>
        <v>0</v>
      </c>
      <c r="Z1286" s="65">
        <f t="shared" si="1587"/>
        <v>0</v>
      </c>
      <c r="AA1286" s="65">
        <f t="shared" si="1588"/>
        <v>0</v>
      </c>
      <c r="AB1286" s="65">
        <f t="shared" si="1589"/>
        <v>0</v>
      </c>
    </row>
    <row r="1287" spans="1:28" x14ac:dyDescent="0.25">
      <c r="A1287" s="61"/>
      <c r="B1287" s="49"/>
      <c r="C1287" s="53"/>
      <c r="D1287" s="51"/>
      <c r="E1287" s="51"/>
      <c r="F1287" s="51"/>
      <c r="G1287" s="67">
        <f t="shared" si="1590"/>
        <v>0</v>
      </c>
      <c r="H1287" s="49"/>
      <c r="I1287" s="67">
        <f t="shared" si="1591"/>
        <v>0</v>
      </c>
      <c r="J1287" s="66">
        <f>IF(ISBLANK($B1287),0,VLOOKUP($B1287,Listen!$A$2:$C$44,2,FALSE))</f>
        <v>0</v>
      </c>
      <c r="K1287" s="66">
        <f>IF(ISBLANK($B1287),0,VLOOKUP($B1287,Listen!$A$2:$C$44,3,FALSE))</f>
        <v>0</v>
      </c>
      <c r="L1287" s="54">
        <f t="shared" si="1592"/>
        <v>0</v>
      </c>
      <c r="M1287" s="54">
        <f t="shared" si="1531"/>
        <v>0</v>
      </c>
      <c r="N1287" s="54">
        <f t="shared" si="1532"/>
        <v>0</v>
      </c>
      <c r="O1287" s="54">
        <f t="shared" ref="O1287" si="1596">N1287</f>
        <v>0</v>
      </c>
      <c r="P1287" s="54">
        <f t="shared" si="1582"/>
        <v>0</v>
      </c>
      <c r="Q1287" s="54">
        <f t="shared" si="1594"/>
        <v>0</v>
      </c>
      <c r="R1287" s="54">
        <f t="shared" si="1595"/>
        <v>0</v>
      </c>
      <c r="S1287" s="65">
        <f t="shared" si="1548"/>
        <v>0</v>
      </c>
      <c r="T1287" s="65">
        <f>IF(C1287=A_Stammdaten!$B$9,$I1287-D_SAV!$U1287,HLOOKUP(A_Stammdaten!$B$9-1,$V$4:$AB$2004,ROW(C1287)-3,FALSE)-$U1287)</f>
        <v>0</v>
      </c>
      <c r="U1287" s="65">
        <f>HLOOKUP(A_Stammdaten!$B$9,$V$4:$AB$2004,ROW(C1287)-3,FALSE)</f>
        <v>0</v>
      </c>
      <c r="V1287" s="65">
        <f t="shared" si="1583"/>
        <v>0</v>
      </c>
      <c r="W1287" s="65">
        <f t="shared" si="1584"/>
        <v>0</v>
      </c>
      <c r="X1287" s="65">
        <f t="shared" si="1585"/>
        <v>0</v>
      </c>
      <c r="Y1287" s="65">
        <f t="shared" si="1586"/>
        <v>0</v>
      </c>
      <c r="Z1287" s="65">
        <f t="shared" si="1587"/>
        <v>0</v>
      </c>
      <c r="AA1287" s="65">
        <f t="shared" si="1588"/>
        <v>0</v>
      </c>
      <c r="AB1287" s="65">
        <f t="shared" si="1589"/>
        <v>0</v>
      </c>
    </row>
    <row r="1288" spans="1:28" x14ac:dyDescent="0.25">
      <c r="A1288" s="61"/>
      <c r="B1288" s="49"/>
      <c r="C1288" s="53"/>
      <c r="D1288" s="51"/>
      <c r="E1288" s="51"/>
      <c r="F1288" s="51"/>
      <c r="G1288" s="67">
        <f t="shared" si="1590"/>
        <v>0</v>
      </c>
      <c r="H1288" s="49"/>
      <c r="I1288" s="67">
        <f t="shared" si="1591"/>
        <v>0</v>
      </c>
      <c r="J1288" s="66">
        <f>IF(ISBLANK($B1288),0,VLOOKUP($B1288,Listen!$A$2:$C$44,2,FALSE))</f>
        <v>0</v>
      </c>
      <c r="K1288" s="66">
        <f>IF(ISBLANK($B1288),0,VLOOKUP($B1288,Listen!$A$2:$C$44,3,FALSE))</f>
        <v>0</v>
      </c>
      <c r="L1288" s="54">
        <f t="shared" si="1592"/>
        <v>0</v>
      </c>
      <c r="M1288" s="54">
        <f t="shared" si="1531"/>
        <v>0</v>
      </c>
      <c r="N1288" s="54">
        <f t="shared" si="1532"/>
        <v>0</v>
      </c>
      <c r="O1288" s="54">
        <f t="shared" ref="O1288" si="1597">N1288</f>
        <v>0</v>
      </c>
      <c r="P1288" s="54">
        <f t="shared" si="1582"/>
        <v>0</v>
      </c>
      <c r="Q1288" s="54">
        <f t="shared" si="1594"/>
        <v>0</v>
      </c>
      <c r="R1288" s="54">
        <f t="shared" si="1595"/>
        <v>0</v>
      </c>
      <c r="S1288" s="65">
        <f t="shared" si="1548"/>
        <v>0</v>
      </c>
      <c r="T1288" s="65">
        <f>IF(C1288=A_Stammdaten!$B$9,$I1288-D_SAV!$U1288,HLOOKUP(A_Stammdaten!$B$9-1,$V$4:$AB$2004,ROW(C1288)-3,FALSE)-$U1288)</f>
        <v>0</v>
      </c>
      <c r="U1288" s="65">
        <f>HLOOKUP(A_Stammdaten!$B$9,$V$4:$AB$2004,ROW(C1288)-3,FALSE)</f>
        <v>0</v>
      </c>
      <c r="V1288" s="65">
        <f t="shared" si="1583"/>
        <v>0</v>
      </c>
      <c r="W1288" s="65">
        <f t="shared" si="1584"/>
        <v>0</v>
      </c>
      <c r="X1288" s="65">
        <f t="shared" si="1585"/>
        <v>0</v>
      </c>
      <c r="Y1288" s="65">
        <f t="shared" si="1586"/>
        <v>0</v>
      </c>
      <c r="Z1288" s="65">
        <f t="shared" si="1587"/>
        <v>0</v>
      </c>
      <c r="AA1288" s="65">
        <f t="shared" si="1588"/>
        <v>0</v>
      </c>
      <c r="AB1288" s="65">
        <f t="shared" si="1589"/>
        <v>0</v>
      </c>
    </row>
    <row r="1289" spans="1:28" x14ac:dyDescent="0.25">
      <c r="A1289" s="61"/>
      <c r="B1289" s="49"/>
      <c r="C1289" s="53"/>
      <c r="D1289" s="51"/>
      <c r="E1289" s="51"/>
      <c r="F1289" s="51"/>
      <c r="G1289" s="67">
        <f t="shared" si="1590"/>
        <v>0</v>
      </c>
      <c r="H1289" s="49"/>
      <c r="I1289" s="67">
        <f t="shared" si="1591"/>
        <v>0</v>
      </c>
      <c r="J1289" s="66">
        <f>IF(ISBLANK($B1289),0,VLOOKUP($B1289,Listen!$A$2:$C$44,2,FALSE))</f>
        <v>0</v>
      </c>
      <c r="K1289" s="66">
        <f>IF(ISBLANK($B1289),0,VLOOKUP($B1289,Listen!$A$2:$C$44,3,FALSE))</f>
        <v>0</v>
      </c>
      <c r="L1289" s="54">
        <f t="shared" si="1592"/>
        <v>0</v>
      </c>
      <c r="M1289" s="54">
        <f t="shared" si="1531"/>
        <v>0</v>
      </c>
      <c r="N1289" s="54">
        <f t="shared" si="1532"/>
        <v>0</v>
      </c>
      <c r="O1289" s="54">
        <f t="shared" ref="O1289" si="1598">N1289</f>
        <v>0</v>
      </c>
      <c r="P1289" s="54">
        <f t="shared" si="1582"/>
        <v>0</v>
      </c>
      <c r="Q1289" s="54">
        <f t="shared" si="1594"/>
        <v>0</v>
      </c>
      <c r="R1289" s="54">
        <f t="shared" si="1595"/>
        <v>0</v>
      </c>
      <c r="S1289" s="65">
        <f t="shared" si="1548"/>
        <v>0</v>
      </c>
      <c r="T1289" s="65">
        <f>IF(C1289=A_Stammdaten!$B$9,$I1289-D_SAV!$U1289,HLOOKUP(A_Stammdaten!$B$9-1,$V$4:$AB$2004,ROW(C1289)-3,FALSE)-$U1289)</f>
        <v>0</v>
      </c>
      <c r="U1289" s="65">
        <f>HLOOKUP(A_Stammdaten!$B$9,$V$4:$AB$2004,ROW(C1289)-3,FALSE)</f>
        <v>0</v>
      </c>
      <c r="V1289" s="65">
        <f t="shared" si="1583"/>
        <v>0</v>
      </c>
      <c r="W1289" s="65">
        <f t="shared" si="1584"/>
        <v>0</v>
      </c>
      <c r="X1289" s="65">
        <f t="shared" si="1585"/>
        <v>0</v>
      </c>
      <c r="Y1289" s="65">
        <f t="shared" si="1586"/>
        <v>0</v>
      </c>
      <c r="Z1289" s="65">
        <f t="shared" si="1587"/>
        <v>0</v>
      </c>
      <c r="AA1289" s="65">
        <f t="shared" si="1588"/>
        <v>0</v>
      </c>
      <c r="AB1289" s="65">
        <f t="shared" si="1589"/>
        <v>0</v>
      </c>
    </row>
    <row r="1290" spans="1:28" x14ac:dyDescent="0.25">
      <c r="A1290" s="61"/>
      <c r="B1290" s="49"/>
      <c r="C1290" s="53"/>
      <c r="D1290" s="51"/>
      <c r="E1290" s="51"/>
      <c r="F1290" s="51"/>
      <c r="G1290" s="67">
        <f t="shared" si="1590"/>
        <v>0</v>
      </c>
      <c r="H1290" s="49"/>
      <c r="I1290" s="67">
        <f t="shared" si="1591"/>
        <v>0</v>
      </c>
      <c r="J1290" s="66">
        <f>IF(ISBLANK($B1290),0,VLOOKUP($B1290,Listen!$A$2:$C$44,2,FALSE))</f>
        <v>0</v>
      </c>
      <c r="K1290" s="66">
        <f>IF(ISBLANK($B1290),0,VLOOKUP($B1290,Listen!$A$2:$C$44,3,FALSE))</f>
        <v>0</v>
      </c>
      <c r="L1290" s="54">
        <f t="shared" si="1592"/>
        <v>0</v>
      </c>
      <c r="M1290" s="54">
        <f t="shared" si="1531"/>
        <v>0</v>
      </c>
      <c r="N1290" s="54">
        <f t="shared" si="1532"/>
        <v>0</v>
      </c>
      <c r="O1290" s="54">
        <f t="shared" ref="O1290" si="1599">N1290</f>
        <v>0</v>
      </c>
      <c r="P1290" s="54">
        <f t="shared" si="1582"/>
        <v>0</v>
      </c>
      <c r="Q1290" s="54">
        <f t="shared" si="1594"/>
        <v>0</v>
      </c>
      <c r="R1290" s="54">
        <f t="shared" si="1595"/>
        <v>0</v>
      </c>
      <c r="S1290" s="65">
        <f t="shared" si="1548"/>
        <v>0</v>
      </c>
      <c r="T1290" s="65">
        <f>IF(C1290=A_Stammdaten!$B$9,$I1290-D_SAV!$U1290,HLOOKUP(A_Stammdaten!$B$9-1,$V$4:$AB$2004,ROW(C1290)-3,FALSE)-$U1290)</f>
        <v>0</v>
      </c>
      <c r="U1290" s="65">
        <f>HLOOKUP(A_Stammdaten!$B$9,$V$4:$AB$2004,ROW(C1290)-3,FALSE)</f>
        <v>0</v>
      </c>
      <c r="V1290" s="65">
        <f t="shared" si="1583"/>
        <v>0</v>
      </c>
      <c r="W1290" s="65">
        <f t="shared" si="1584"/>
        <v>0</v>
      </c>
      <c r="X1290" s="65">
        <f t="shared" si="1585"/>
        <v>0</v>
      </c>
      <c r="Y1290" s="65">
        <f t="shared" si="1586"/>
        <v>0</v>
      </c>
      <c r="Z1290" s="65">
        <f t="shared" si="1587"/>
        <v>0</v>
      </c>
      <c r="AA1290" s="65">
        <f t="shared" si="1588"/>
        <v>0</v>
      </c>
      <c r="AB1290" s="65">
        <f t="shared" si="1589"/>
        <v>0</v>
      </c>
    </row>
    <row r="1291" spans="1:28" x14ac:dyDescent="0.25">
      <c r="A1291" s="61"/>
      <c r="B1291" s="49"/>
      <c r="C1291" s="53"/>
      <c r="D1291" s="51"/>
      <c r="E1291" s="51"/>
      <c r="F1291" s="51"/>
      <c r="G1291" s="67">
        <f t="shared" si="1590"/>
        <v>0</v>
      </c>
      <c r="H1291" s="49"/>
      <c r="I1291" s="67">
        <f t="shared" si="1591"/>
        <v>0</v>
      </c>
      <c r="J1291" s="66">
        <f>IF(ISBLANK($B1291),0,VLOOKUP($B1291,Listen!$A$2:$C$44,2,FALSE))</f>
        <v>0</v>
      </c>
      <c r="K1291" s="66">
        <f>IF(ISBLANK($B1291),0,VLOOKUP($B1291,Listen!$A$2:$C$44,3,FALSE))</f>
        <v>0</v>
      </c>
      <c r="L1291" s="54">
        <f t="shared" si="1592"/>
        <v>0</v>
      </c>
      <c r="M1291" s="54">
        <f t="shared" si="1531"/>
        <v>0</v>
      </c>
      <c r="N1291" s="54">
        <f t="shared" si="1532"/>
        <v>0</v>
      </c>
      <c r="O1291" s="54">
        <f t="shared" ref="O1291" si="1600">N1291</f>
        <v>0</v>
      </c>
      <c r="P1291" s="54">
        <f t="shared" si="1582"/>
        <v>0</v>
      </c>
      <c r="Q1291" s="54">
        <f t="shared" si="1594"/>
        <v>0</v>
      </c>
      <c r="R1291" s="54">
        <f t="shared" si="1595"/>
        <v>0</v>
      </c>
      <c r="S1291" s="65">
        <f t="shared" si="1548"/>
        <v>0</v>
      </c>
      <c r="T1291" s="65">
        <f>IF(C1291=A_Stammdaten!$B$9,$I1291-D_SAV!$U1291,HLOOKUP(A_Stammdaten!$B$9-1,$V$4:$AB$2004,ROW(C1291)-3,FALSE)-$U1291)</f>
        <v>0</v>
      </c>
      <c r="U1291" s="65">
        <f>HLOOKUP(A_Stammdaten!$B$9,$V$4:$AB$2004,ROW(C1291)-3,FALSE)</f>
        <v>0</v>
      </c>
      <c r="V1291" s="65">
        <f t="shared" si="1583"/>
        <v>0</v>
      </c>
      <c r="W1291" s="65">
        <f t="shared" si="1584"/>
        <v>0</v>
      </c>
      <c r="X1291" s="65">
        <f t="shared" si="1585"/>
        <v>0</v>
      </c>
      <c r="Y1291" s="65">
        <f t="shared" si="1586"/>
        <v>0</v>
      </c>
      <c r="Z1291" s="65">
        <f t="shared" si="1587"/>
        <v>0</v>
      </c>
      <c r="AA1291" s="65">
        <f t="shared" si="1588"/>
        <v>0</v>
      </c>
      <c r="AB1291" s="65">
        <f t="shared" si="1589"/>
        <v>0</v>
      </c>
    </row>
    <row r="1292" spans="1:28" x14ac:dyDescent="0.25">
      <c r="A1292" s="61"/>
      <c r="B1292" s="49"/>
      <c r="C1292" s="53"/>
      <c r="D1292" s="51"/>
      <c r="E1292" s="51"/>
      <c r="F1292" s="51"/>
      <c r="G1292" s="67">
        <f t="shared" si="1590"/>
        <v>0</v>
      </c>
      <c r="H1292" s="49"/>
      <c r="I1292" s="67">
        <f t="shared" si="1591"/>
        <v>0</v>
      </c>
      <c r="J1292" s="66">
        <f>IF(ISBLANK($B1292),0,VLOOKUP($B1292,Listen!$A$2:$C$44,2,FALSE))</f>
        <v>0</v>
      </c>
      <c r="K1292" s="66">
        <f>IF(ISBLANK($B1292),0,VLOOKUP($B1292,Listen!$A$2:$C$44,3,FALSE))</f>
        <v>0</v>
      </c>
      <c r="L1292" s="54">
        <f t="shared" si="1592"/>
        <v>0</v>
      </c>
      <c r="M1292" s="54">
        <f t="shared" si="1531"/>
        <v>0</v>
      </c>
      <c r="N1292" s="54">
        <f t="shared" si="1532"/>
        <v>0</v>
      </c>
      <c r="O1292" s="54">
        <f t="shared" ref="O1292" si="1601">N1292</f>
        <v>0</v>
      </c>
      <c r="P1292" s="54">
        <f t="shared" si="1582"/>
        <v>0</v>
      </c>
      <c r="Q1292" s="54">
        <f t="shared" si="1594"/>
        <v>0</v>
      </c>
      <c r="R1292" s="54">
        <f t="shared" si="1595"/>
        <v>0</v>
      </c>
      <c r="S1292" s="65">
        <f t="shared" si="1548"/>
        <v>0</v>
      </c>
      <c r="T1292" s="65">
        <f>IF(C1292=A_Stammdaten!$B$9,$I1292-D_SAV!$U1292,HLOOKUP(A_Stammdaten!$B$9-1,$V$4:$AB$2004,ROW(C1292)-3,FALSE)-$U1292)</f>
        <v>0</v>
      </c>
      <c r="U1292" s="65">
        <f>HLOOKUP(A_Stammdaten!$B$9,$V$4:$AB$2004,ROW(C1292)-3,FALSE)</f>
        <v>0</v>
      </c>
      <c r="V1292" s="65">
        <f t="shared" si="1583"/>
        <v>0</v>
      </c>
      <c r="W1292" s="65">
        <f t="shared" si="1584"/>
        <v>0</v>
      </c>
      <c r="X1292" s="65">
        <f t="shared" si="1585"/>
        <v>0</v>
      </c>
      <c r="Y1292" s="65">
        <f t="shared" si="1586"/>
        <v>0</v>
      </c>
      <c r="Z1292" s="65">
        <f t="shared" si="1587"/>
        <v>0</v>
      </c>
      <c r="AA1292" s="65">
        <f t="shared" si="1588"/>
        <v>0</v>
      </c>
      <c r="AB1292" s="65">
        <f t="shared" si="1589"/>
        <v>0</v>
      </c>
    </row>
    <row r="1293" spans="1:28" x14ac:dyDescent="0.25">
      <c r="A1293" s="61"/>
      <c r="B1293" s="49"/>
      <c r="C1293" s="53"/>
      <c r="D1293" s="51"/>
      <c r="E1293" s="51"/>
      <c r="F1293" s="51"/>
      <c r="G1293" s="67">
        <f t="shared" si="1590"/>
        <v>0</v>
      </c>
      <c r="H1293" s="49"/>
      <c r="I1293" s="67">
        <f t="shared" si="1591"/>
        <v>0</v>
      </c>
      <c r="J1293" s="66">
        <f>IF(ISBLANK($B1293),0,VLOOKUP($B1293,Listen!$A$2:$C$44,2,FALSE))</f>
        <v>0</v>
      </c>
      <c r="K1293" s="66">
        <f>IF(ISBLANK($B1293),0,VLOOKUP($B1293,Listen!$A$2:$C$44,3,FALSE))</f>
        <v>0</v>
      </c>
      <c r="L1293" s="54">
        <f t="shared" si="1592"/>
        <v>0</v>
      </c>
      <c r="M1293" s="54">
        <f t="shared" si="1531"/>
        <v>0</v>
      </c>
      <c r="N1293" s="54">
        <f t="shared" si="1532"/>
        <v>0</v>
      </c>
      <c r="O1293" s="54">
        <f t="shared" ref="O1293" si="1602">N1293</f>
        <v>0</v>
      </c>
      <c r="P1293" s="54">
        <f t="shared" si="1582"/>
        <v>0</v>
      </c>
      <c r="Q1293" s="54">
        <f t="shared" si="1594"/>
        <v>0</v>
      </c>
      <c r="R1293" s="54">
        <f t="shared" si="1595"/>
        <v>0</v>
      </c>
      <c r="S1293" s="65">
        <f t="shared" si="1548"/>
        <v>0</v>
      </c>
      <c r="T1293" s="65">
        <f>IF(C1293=A_Stammdaten!$B$9,$I1293-D_SAV!$U1293,HLOOKUP(A_Stammdaten!$B$9-1,$V$4:$AB$2004,ROW(C1293)-3,FALSE)-$U1293)</f>
        <v>0</v>
      </c>
      <c r="U1293" s="65">
        <f>HLOOKUP(A_Stammdaten!$B$9,$V$4:$AB$2004,ROW(C1293)-3,FALSE)</f>
        <v>0</v>
      </c>
      <c r="V1293" s="65">
        <f t="shared" si="1583"/>
        <v>0</v>
      </c>
      <c r="W1293" s="65">
        <f t="shared" si="1584"/>
        <v>0</v>
      </c>
      <c r="X1293" s="65">
        <f t="shared" si="1585"/>
        <v>0</v>
      </c>
      <c r="Y1293" s="65">
        <f t="shared" si="1586"/>
        <v>0</v>
      </c>
      <c r="Z1293" s="65">
        <f t="shared" si="1587"/>
        <v>0</v>
      </c>
      <c r="AA1293" s="65">
        <f t="shared" si="1588"/>
        <v>0</v>
      </c>
      <c r="AB1293" s="65">
        <f t="shared" si="1589"/>
        <v>0</v>
      </c>
    </row>
    <row r="1294" spans="1:28" x14ac:dyDescent="0.25">
      <c r="A1294" s="61"/>
      <c r="B1294" s="49"/>
      <c r="C1294" s="53"/>
      <c r="D1294" s="51"/>
      <c r="E1294" s="51"/>
      <c r="F1294" s="51"/>
      <c r="G1294" s="67">
        <f t="shared" si="1590"/>
        <v>0</v>
      </c>
      <c r="H1294" s="49"/>
      <c r="I1294" s="67">
        <f t="shared" si="1591"/>
        <v>0</v>
      </c>
      <c r="J1294" s="66">
        <f>IF(ISBLANK($B1294),0,VLOOKUP($B1294,Listen!$A$2:$C$44,2,FALSE))</f>
        <v>0</v>
      </c>
      <c r="K1294" s="66">
        <f>IF(ISBLANK($B1294),0,VLOOKUP($B1294,Listen!$A$2:$C$44,3,FALSE))</f>
        <v>0</v>
      </c>
      <c r="L1294" s="54">
        <f t="shared" si="1592"/>
        <v>0</v>
      </c>
      <c r="M1294" s="54">
        <f t="shared" si="1531"/>
        <v>0</v>
      </c>
      <c r="N1294" s="54">
        <f t="shared" si="1532"/>
        <v>0</v>
      </c>
      <c r="O1294" s="54">
        <f t="shared" ref="O1294" si="1603">N1294</f>
        <v>0</v>
      </c>
      <c r="P1294" s="54">
        <f t="shared" si="1582"/>
        <v>0</v>
      </c>
      <c r="Q1294" s="54">
        <f t="shared" si="1594"/>
        <v>0</v>
      </c>
      <c r="R1294" s="54">
        <f t="shared" si="1595"/>
        <v>0</v>
      </c>
      <c r="S1294" s="65">
        <f t="shared" si="1548"/>
        <v>0</v>
      </c>
      <c r="T1294" s="65">
        <f>IF(C1294=A_Stammdaten!$B$9,$I1294-D_SAV!$U1294,HLOOKUP(A_Stammdaten!$B$9-1,$V$4:$AB$2004,ROW(C1294)-3,FALSE)-$U1294)</f>
        <v>0</v>
      </c>
      <c r="U1294" s="65">
        <f>HLOOKUP(A_Stammdaten!$B$9,$V$4:$AB$2004,ROW(C1294)-3,FALSE)</f>
        <v>0</v>
      </c>
      <c r="V1294" s="65">
        <f t="shared" si="1583"/>
        <v>0</v>
      </c>
      <c r="W1294" s="65">
        <f t="shared" si="1584"/>
        <v>0</v>
      </c>
      <c r="X1294" s="65">
        <f t="shared" si="1585"/>
        <v>0</v>
      </c>
      <c r="Y1294" s="65">
        <f t="shared" si="1586"/>
        <v>0</v>
      </c>
      <c r="Z1294" s="65">
        <f t="shared" si="1587"/>
        <v>0</v>
      </c>
      <c r="AA1294" s="65">
        <f t="shared" si="1588"/>
        <v>0</v>
      </c>
      <c r="AB1294" s="65">
        <f t="shared" si="1589"/>
        <v>0</v>
      </c>
    </row>
    <row r="1295" spans="1:28" x14ac:dyDescent="0.25">
      <c r="A1295" s="61"/>
      <c r="B1295" s="49"/>
      <c r="C1295" s="53"/>
      <c r="D1295" s="51"/>
      <c r="E1295" s="51"/>
      <c r="F1295" s="51"/>
      <c r="G1295" s="67">
        <f t="shared" si="1590"/>
        <v>0</v>
      </c>
      <c r="H1295" s="49"/>
      <c r="I1295" s="67">
        <f t="shared" si="1591"/>
        <v>0</v>
      </c>
      <c r="J1295" s="66">
        <f>IF(ISBLANK($B1295),0,VLOOKUP($B1295,Listen!$A$2:$C$44,2,FALSE))</f>
        <v>0</v>
      </c>
      <c r="K1295" s="66">
        <f>IF(ISBLANK($B1295),0,VLOOKUP($B1295,Listen!$A$2:$C$44,3,FALSE))</f>
        <v>0</v>
      </c>
      <c r="L1295" s="54">
        <f t="shared" si="1592"/>
        <v>0</v>
      </c>
      <c r="M1295" s="54">
        <f t="shared" si="1531"/>
        <v>0</v>
      </c>
      <c r="N1295" s="54">
        <f t="shared" si="1532"/>
        <v>0</v>
      </c>
      <c r="O1295" s="54">
        <f t="shared" ref="O1295" si="1604">N1295</f>
        <v>0</v>
      </c>
      <c r="P1295" s="54">
        <f t="shared" si="1582"/>
        <v>0</v>
      </c>
      <c r="Q1295" s="54">
        <f t="shared" si="1594"/>
        <v>0</v>
      </c>
      <c r="R1295" s="54">
        <f t="shared" si="1595"/>
        <v>0</v>
      </c>
      <c r="S1295" s="65">
        <f t="shared" si="1548"/>
        <v>0</v>
      </c>
      <c r="T1295" s="65">
        <f>IF(C1295=A_Stammdaten!$B$9,$I1295-D_SAV!$U1295,HLOOKUP(A_Stammdaten!$B$9-1,$V$4:$AB$2004,ROW(C1295)-3,FALSE)-$U1295)</f>
        <v>0</v>
      </c>
      <c r="U1295" s="65">
        <f>HLOOKUP(A_Stammdaten!$B$9,$V$4:$AB$2004,ROW(C1295)-3,FALSE)</f>
        <v>0</v>
      </c>
      <c r="V1295" s="65">
        <f t="shared" si="1583"/>
        <v>0</v>
      </c>
      <c r="W1295" s="65">
        <f t="shared" si="1584"/>
        <v>0</v>
      </c>
      <c r="X1295" s="65">
        <f t="shared" si="1585"/>
        <v>0</v>
      </c>
      <c r="Y1295" s="65">
        <f t="shared" si="1586"/>
        <v>0</v>
      </c>
      <c r="Z1295" s="65">
        <f t="shared" si="1587"/>
        <v>0</v>
      </c>
      <c r="AA1295" s="65">
        <f t="shared" si="1588"/>
        <v>0</v>
      </c>
      <c r="AB1295" s="65">
        <f t="shared" si="1589"/>
        <v>0</v>
      </c>
    </row>
    <row r="1296" spans="1:28" x14ac:dyDescent="0.25">
      <c r="A1296" s="61"/>
      <c r="B1296" s="49"/>
      <c r="C1296" s="53"/>
      <c r="D1296" s="51"/>
      <c r="E1296" s="51"/>
      <c r="F1296" s="51"/>
      <c r="G1296" s="67">
        <f t="shared" si="1590"/>
        <v>0</v>
      </c>
      <c r="H1296" s="49"/>
      <c r="I1296" s="67">
        <f t="shared" si="1591"/>
        <v>0</v>
      </c>
      <c r="J1296" s="66">
        <f>IF(ISBLANK($B1296),0,VLOOKUP($B1296,Listen!$A$2:$C$44,2,FALSE))</f>
        <v>0</v>
      </c>
      <c r="K1296" s="66">
        <f>IF(ISBLANK($B1296),0,VLOOKUP($B1296,Listen!$A$2:$C$44,3,FALSE))</f>
        <v>0</v>
      </c>
      <c r="L1296" s="54">
        <f t="shared" si="1592"/>
        <v>0</v>
      </c>
      <c r="M1296" s="54">
        <f t="shared" si="1531"/>
        <v>0</v>
      </c>
      <c r="N1296" s="54">
        <f t="shared" si="1532"/>
        <v>0</v>
      </c>
      <c r="O1296" s="54">
        <f t="shared" ref="O1296" si="1605">N1296</f>
        <v>0</v>
      </c>
      <c r="P1296" s="54">
        <f t="shared" si="1582"/>
        <v>0</v>
      </c>
      <c r="Q1296" s="54">
        <f t="shared" si="1594"/>
        <v>0</v>
      </c>
      <c r="R1296" s="54">
        <f t="shared" si="1595"/>
        <v>0</v>
      </c>
      <c r="S1296" s="65">
        <f t="shared" si="1548"/>
        <v>0</v>
      </c>
      <c r="T1296" s="65">
        <f>IF(C1296=A_Stammdaten!$B$9,$I1296-D_SAV!$U1296,HLOOKUP(A_Stammdaten!$B$9-1,$V$4:$AB$2004,ROW(C1296)-3,FALSE)-$U1296)</f>
        <v>0</v>
      </c>
      <c r="U1296" s="65">
        <f>HLOOKUP(A_Stammdaten!$B$9,$V$4:$AB$2004,ROW(C1296)-3,FALSE)</f>
        <v>0</v>
      </c>
      <c r="V1296" s="65">
        <f t="shared" si="1583"/>
        <v>0</v>
      </c>
      <c r="W1296" s="65">
        <f t="shared" si="1584"/>
        <v>0</v>
      </c>
      <c r="X1296" s="65">
        <f t="shared" si="1585"/>
        <v>0</v>
      </c>
      <c r="Y1296" s="65">
        <f t="shared" si="1586"/>
        <v>0</v>
      </c>
      <c r="Z1296" s="65">
        <f t="shared" si="1587"/>
        <v>0</v>
      </c>
      <c r="AA1296" s="65">
        <f t="shared" si="1588"/>
        <v>0</v>
      </c>
      <c r="AB1296" s="65">
        <f t="shared" si="1589"/>
        <v>0</v>
      </c>
    </row>
    <row r="1297" spans="1:28" x14ac:dyDescent="0.25">
      <c r="A1297" s="61"/>
      <c r="B1297" s="49"/>
      <c r="C1297" s="53"/>
      <c r="D1297" s="51"/>
      <c r="E1297" s="51"/>
      <c r="F1297" s="51"/>
      <c r="G1297" s="67">
        <f t="shared" si="1590"/>
        <v>0</v>
      </c>
      <c r="H1297" s="49"/>
      <c r="I1297" s="67">
        <f t="shared" si="1591"/>
        <v>0</v>
      </c>
      <c r="J1297" s="66">
        <f>IF(ISBLANK($B1297),0,VLOOKUP($B1297,Listen!$A$2:$C$44,2,FALSE))</f>
        <v>0</v>
      </c>
      <c r="K1297" s="66">
        <f>IF(ISBLANK($B1297),0,VLOOKUP($B1297,Listen!$A$2:$C$44,3,FALSE))</f>
        <v>0</v>
      </c>
      <c r="L1297" s="54">
        <f t="shared" si="1592"/>
        <v>0</v>
      </c>
      <c r="M1297" s="54">
        <f t="shared" si="1531"/>
        <v>0</v>
      </c>
      <c r="N1297" s="54">
        <f t="shared" si="1532"/>
        <v>0</v>
      </c>
      <c r="O1297" s="54">
        <f t="shared" ref="O1297" si="1606">N1297</f>
        <v>0</v>
      </c>
      <c r="P1297" s="54">
        <f t="shared" si="1582"/>
        <v>0</v>
      </c>
      <c r="Q1297" s="54">
        <f t="shared" si="1594"/>
        <v>0</v>
      </c>
      <c r="R1297" s="54">
        <f t="shared" si="1595"/>
        <v>0</v>
      </c>
      <c r="S1297" s="65">
        <f t="shared" si="1548"/>
        <v>0</v>
      </c>
      <c r="T1297" s="65">
        <f>IF(C1297=A_Stammdaten!$B$9,$I1297-D_SAV!$U1297,HLOOKUP(A_Stammdaten!$B$9-1,$V$4:$AB$2004,ROW(C1297)-3,FALSE)-$U1297)</f>
        <v>0</v>
      </c>
      <c r="U1297" s="65">
        <f>HLOOKUP(A_Stammdaten!$B$9,$V$4:$AB$2004,ROW(C1297)-3,FALSE)</f>
        <v>0</v>
      </c>
      <c r="V1297" s="65">
        <f t="shared" si="1583"/>
        <v>0</v>
      </c>
      <c r="W1297" s="65">
        <f t="shared" si="1584"/>
        <v>0</v>
      </c>
      <c r="X1297" s="65">
        <f t="shared" si="1585"/>
        <v>0</v>
      </c>
      <c r="Y1297" s="65">
        <f t="shared" si="1586"/>
        <v>0</v>
      </c>
      <c r="Z1297" s="65">
        <f t="shared" si="1587"/>
        <v>0</v>
      </c>
      <c r="AA1297" s="65">
        <f t="shared" si="1588"/>
        <v>0</v>
      </c>
      <c r="AB1297" s="65">
        <f t="shared" si="1589"/>
        <v>0</v>
      </c>
    </row>
    <row r="1298" spans="1:28" x14ac:dyDescent="0.25">
      <c r="A1298" s="61"/>
      <c r="B1298" s="49"/>
      <c r="C1298" s="53"/>
      <c r="D1298" s="51"/>
      <c r="E1298" s="51"/>
      <c r="F1298" s="51"/>
      <c r="G1298" s="67">
        <f t="shared" si="1590"/>
        <v>0</v>
      </c>
      <c r="H1298" s="49"/>
      <c r="I1298" s="67">
        <f t="shared" si="1591"/>
        <v>0</v>
      </c>
      <c r="J1298" s="66">
        <f>IF(ISBLANK($B1298),0,VLOOKUP($B1298,Listen!$A$2:$C$44,2,FALSE))</f>
        <v>0</v>
      </c>
      <c r="K1298" s="66">
        <f>IF(ISBLANK($B1298),0,VLOOKUP($B1298,Listen!$A$2:$C$44,3,FALSE))</f>
        <v>0</v>
      </c>
      <c r="L1298" s="54">
        <f t="shared" si="1592"/>
        <v>0</v>
      </c>
      <c r="M1298" s="54">
        <f t="shared" si="1531"/>
        <v>0</v>
      </c>
      <c r="N1298" s="54">
        <f t="shared" si="1532"/>
        <v>0</v>
      </c>
      <c r="O1298" s="54">
        <f t="shared" ref="O1298" si="1607">N1298</f>
        <v>0</v>
      </c>
      <c r="P1298" s="54">
        <f t="shared" si="1582"/>
        <v>0</v>
      </c>
      <c r="Q1298" s="54">
        <f t="shared" si="1594"/>
        <v>0</v>
      </c>
      <c r="R1298" s="54">
        <f t="shared" si="1595"/>
        <v>0</v>
      </c>
      <c r="S1298" s="65">
        <f t="shared" si="1548"/>
        <v>0</v>
      </c>
      <c r="T1298" s="65">
        <f>IF(C1298=A_Stammdaten!$B$9,$I1298-D_SAV!$U1298,HLOOKUP(A_Stammdaten!$B$9-1,$V$4:$AB$2004,ROW(C1298)-3,FALSE)-$U1298)</f>
        <v>0</v>
      </c>
      <c r="U1298" s="65">
        <f>HLOOKUP(A_Stammdaten!$B$9,$V$4:$AB$2004,ROW(C1298)-3,FALSE)</f>
        <v>0</v>
      </c>
      <c r="V1298" s="65">
        <f t="shared" si="1583"/>
        <v>0</v>
      </c>
      <c r="W1298" s="65">
        <f t="shared" si="1584"/>
        <v>0</v>
      </c>
      <c r="X1298" s="65">
        <f t="shared" si="1585"/>
        <v>0</v>
      </c>
      <c r="Y1298" s="65">
        <f t="shared" si="1586"/>
        <v>0</v>
      </c>
      <c r="Z1298" s="65">
        <f t="shared" si="1587"/>
        <v>0</v>
      </c>
      <c r="AA1298" s="65">
        <f t="shared" si="1588"/>
        <v>0</v>
      </c>
      <c r="AB1298" s="65">
        <f t="shared" si="1589"/>
        <v>0</v>
      </c>
    </row>
    <row r="1299" spans="1:28" x14ac:dyDescent="0.25">
      <c r="A1299" s="61"/>
      <c r="B1299" s="49"/>
      <c r="C1299" s="53"/>
      <c r="D1299" s="51"/>
      <c r="E1299" s="51"/>
      <c r="F1299" s="51"/>
      <c r="G1299" s="67">
        <f t="shared" si="1590"/>
        <v>0</v>
      </c>
      <c r="H1299" s="49"/>
      <c r="I1299" s="67">
        <f t="shared" si="1591"/>
        <v>0</v>
      </c>
      <c r="J1299" s="66">
        <f>IF(ISBLANK($B1299),0,VLOOKUP($B1299,Listen!$A$2:$C$44,2,FALSE))</f>
        <v>0</v>
      </c>
      <c r="K1299" s="66">
        <f>IF(ISBLANK($B1299),0,VLOOKUP($B1299,Listen!$A$2:$C$44,3,FALSE))</f>
        <v>0</v>
      </c>
      <c r="L1299" s="54">
        <f t="shared" si="1592"/>
        <v>0</v>
      </c>
      <c r="M1299" s="54">
        <f t="shared" si="1531"/>
        <v>0</v>
      </c>
      <c r="N1299" s="54">
        <f t="shared" si="1532"/>
        <v>0</v>
      </c>
      <c r="O1299" s="54">
        <f t="shared" ref="O1299" si="1608">N1299</f>
        <v>0</v>
      </c>
      <c r="P1299" s="54">
        <f t="shared" si="1582"/>
        <v>0</v>
      </c>
      <c r="Q1299" s="54">
        <f t="shared" si="1594"/>
        <v>0</v>
      </c>
      <c r="R1299" s="54">
        <f t="shared" si="1595"/>
        <v>0</v>
      </c>
      <c r="S1299" s="65">
        <f t="shared" si="1548"/>
        <v>0</v>
      </c>
      <c r="T1299" s="65">
        <f>IF(C1299=A_Stammdaten!$B$9,$I1299-D_SAV!$U1299,HLOOKUP(A_Stammdaten!$B$9-1,$V$4:$AB$2004,ROW(C1299)-3,FALSE)-$U1299)</f>
        <v>0</v>
      </c>
      <c r="U1299" s="65">
        <f>HLOOKUP(A_Stammdaten!$B$9,$V$4:$AB$2004,ROW(C1299)-3,FALSE)</f>
        <v>0</v>
      </c>
      <c r="V1299" s="65">
        <f t="shared" si="1583"/>
        <v>0</v>
      </c>
      <c r="W1299" s="65">
        <f t="shared" si="1584"/>
        <v>0</v>
      </c>
      <c r="X1299" s="65">
        <f t="shared" si="1585"/>
        <v>0</v>
      </c>
      <c r="Y1299" s="65">
        <f t="shared" si="1586"/>
        <v>0</v>
      </c>
      <c r="Z1299" s="65">
        <f t="shared" si="1587"/>
        <v>0</v>
      </c>
      <c r="AA1299" s="65">
        <f t="shared" si="1588"/>
        <v>0</v>
      </c>
      <c r="AB1299" s="65">
        <f t="shared" si="1589"/>
        <v>0</v>
      </c>
    </row>
    <row r="1300" spans="1:28" x14ac:dyDescent="0.25">
      <c r="A1300" s="61"/>
      <c r="B1300" s="49"/>
      <c r="C1300" s="53"/>
      <c r="D1300" s="51"/>
      <c r="E1300" s="51"/>
      <c r="F1300" s="51"/>
      <c r="G1300" s="67">
        <f t="shared" si="1590"/>
        <v>0</v>
      </c>
      <c r="H1300" s="49"/>
      <c r="I1300" s="67">
        <f t="shared" si="1591"/>
        <v>0</v>
      </c>
      <c r="J1300" s="66">
        <f>IF(ISBLANK($B1300),0,VLOOKUP($B1300,Listen!$A$2:$C$44,2,FALSE))</f>
        <v>0</v>
      </c>
      <c r="K1300" s="66">
        <f>IF(ISBLANK($B1300),0,VLOOKUP($B1300,Listen!$A$2:$C$44,3,FALSE))</f>
        <v>0</v>
      </c>
      <c r="L1300" s="54">
        <f t="shared" si="1592"/>
        <v>0</v>
      </c>
      <c r="M1300" s="54">
        <f t="shared" si="1531"/>
        <v>0</v>
      </c>
      <c r="N1300" s="54">
        <f t="shared" si="1532"/>
        <v>0</v>
      </c>
      <c r="O1300" s="54">
        <f t="shared" ref="O1300" si="1609">N1300</f>
        <v>0</v>
      </c>
      <c r="P1300" s="54">
        <f t="shared" si="1582"/>
        <v>0</v>
      </c>
      <c r="Q1300" s="54">
        <f t="shared" si="1594"/>
        <v>0</v>
      </c>
      <c r="R1300" s="54">
        <f t="shared" si="1595"/>
        <v>0</v>
      </c>
      <c r="S1300" s="65">
        <f t="shared" si="1548"/>
        <v>0</v>
      </c>
      <c r="T1300" s="65">
        <f>IF(C1300=A_Stammdaten!$B$9,$I1300-D_SAV!$U1300,HLOOKUP(A_Stammdaten!$B$9-1,$V$4:$AB$2004,ROW(C1300)-3,FALSE)-$U1300)</f>
        <v>0</v>
      </c>
      <c r="U1300" s="65">
        <f>HLOOKUP(A_Stammdaten!$B$9,$V$4:$AB$2004,ROW(C1300)-3,FALSE)</f>
        <v>0</v>
      </c>
      <c r="V1300" s="65">
        <f t="shared" si="1583"/>
        <v>0</v>
      </c>
      <c r="W1300" s="65">
        <f t="shared" si="1584"/>
        <v>0</v>
      </c>
      <c r="X1300" s="65">
        <f t="shared" si="1585"/>
        <v>0</v>
      </c>
      <c r="Y1300" s="65">
        <f t="shared" si="1586"/>
        <v>0</v>
      </c>
      <c r="Z1300" s="65">
        <f t="shared" si="1587"/>
        <v>0</v>
      </c>
      <c r="AA1300" s="65">
        <f t="shared" si="1588"/>
        <v>0</v>
      </c>
      <c r="AB1300" s="65">
        <f t="shared" si="1589"/>
        <v>0</v>
      </c>
    </row>
    <row r="1301" spans="1:28" x14ac:dyDescent="0.25">
      <c r="A1301" s="61"/>
      <c r="B1301" s="49"/>
      <c r="C1301" s="53"/>
      <c r="D1301" s="51"/>
      <c r="E1301" s="51"/>
      <c r="F1301" s="51"/>
      <c r="G1301" s="67">
        <f t="shared" si="1590"/>
        <v>0</v>
      </c>
      <c r="H1301" s="49"/>
      <c r="I1301" s="67">
        <f t="shared" si="1591"/>
        <v>0</v>
      </c>
      <c r="J1301" s="66">
        <f>IF(ISBLANK($B1301),0,VLOOKUP($B1301,Listen!$A$2:$C$44,2,FALSE))</f>
        <v>0</v>
      </c>
      <c r="K1301" s="66">
        <f>IF(ISBLANK($B1301),0,VLOOKUP($B1301,Listen!$A$2:$C$44,3,FALSE))</f>
        <v>0</v>
      </c>
      <c r="L1301" s="54">
        <f t="shared" si="1592"/>
        <v>0</v>
      </c>
      <c r="M1301" s="54">
        <f t="shared" ref="M1301:M1364" si="1610">L1301</f>
        <v>0</v>
      </c>
      <c r="N1301" s="54">
        <f t="shared" ref="N1301:N1364" si="1611">M1301</f>
        <v>0</v>
      </c>
      <c r="O1301" s="54">
        <f t="shared" ref="O1301:P1316" si="1612">N1301</f>
        <v>0</v>
      </c>
      <c r="P1301" s="54">
        <f t="shared" si="1612"/>
        <v>0</v>
      </c>
      <c r="Q1301" s="54">
        <f t="shared" si="1594"/>
        <v>0</v>
      </c>
      <c r="R1301" s="54">
        <f t="shared" si="1595"/>
        <v>0</v>
      </c>
      <c r="S1301" s="65">
        <f t="shared" si="1548"/>
        <v>0</v>
      </c>
      <c r="T1301" s="65">
        <f>IF(C1301=A_Stammdaten!$B$9,$I1301-D_SAV!$U1301,HLOOKUP(A_Stammdaten!$B$9-1,$V$4:$AB$2004,ROW(C1301)-3,FALSE)-$U1301)</f>
        <v>0</v>
      </c>
      <c r="U1301" s="65">
        <f>HLOOKUP(A_Stammdaten!$B$9,$V$4:$AB$2004,ROW(C1301)-3,FALSE)</f>
        <v>0</v>
      </c>
      <c r="V1301" s="65">
        <f t="shared" si="1583"/>
        <v>0</v>
      </c>
      <c r="W1301" s="65">
        <f t="shared" si="1584"/>
        <v>0</v>
      </c>
      <c r="X1301" s="65">
        <f t="shared" si="1585"/>
        <v>0</v>
      </c>
      <c r="Y1301" s="65">
        <f t="shared" si="1586"/>
        <v>0</v>
      </c>
      <c r="Z1301" s="65">
        <f t="shared" si="1587"/>
        <v>0</v>
      </c>
      <c r="AA1301" s="65">
        <f t="shared" si="1588"/>
        <v>0</v>
      </c>
      <c r="AB1301" s="65">
        <f t="shared" si="1589"/>
        <v>0</v>
      </c>
    </row>
    <row r="1302" spans="1:28" x14ac:dyDescent="0.25">
      <c r="A1302" s="61"/>
      <c r="B1302" s="49"/>
      <c r="C1302" s="53"/>
      <c r="D1302" s="51"/>
      <c r="E1302" s="51"/>
      <c r="F1302" s="51"/>
      <c r="G1302" s="67">
        <f t="shared" si="1590"/>
        <v>0</v>
      </c>
      <c r="H1302" s="49"/>
      <c r="I1302" s="67">
        <f t="shared" si="1591"/>
        <v>0</v>
      </c>
      <c r="J1302" s="66">
        <f>IF(ISBLANK($B1302),0,VLOOKUP($B1302,Listen!$A$2:$C$44,2,FALSE))</f>
        <v>0</v>
      </c>
      <c r="K1302" s="66">
        <f>IF(ISBLANK($B1302),0,VLOOKUP($B1302,Listen!$A$2:$C$44,3,FALSE))</f>
        <v>0</v>
      </c>
      <c r="L1302" s="54">
        <f t="shared" si="1592"/>
        <v>0</v>
      </c>
      <c r="M1302" s="54">
        <f t="shared" si="1610"/>
        <v>0</v>
      </c>
      <c r="N1302" s="54">
        <f t="shared" si="1611"/>
        <v>0</v>
      </c>
      <c r="O1302" s="54">
        <f t="shared" ref="O1302" si="1613">N1302</f>
        <v>0</v>
      </c>
      <c r="P1302" s="54">
        <f t="shared" si="1612"/>
        <v>0</v>
      </c>
      <c r="Q1302" s="54">
        <f t="shared" si="1594"/>
        <v>0</v>
      </c>
      <c r="R1302" s="54">
        <f t="shared" si="1595"/>
        <v>0</v>
      </c>
      <c r="S1302" s="65">
        <f t="shared" si="1548"/>
        <v>0</v>
      </c>
      <c r="T1302" s="65">
        <f>IF(C1302=A_Stammdaten!$B$9,$I1302-D_SAV!$U1302,HLOOKUP(A_Stammdaten!$B$9-1,$V$4:$AB$2004,ROW(C1302)-3,FALSE)-$U1302)</f>
        <v>0</v>
      </c>
      <c r="U1302" s="65">
        <f>HLOOKUP(A_Stammdaten!$B$9,$V$4:$AB$2004,ROW(C1302)-3,FALSE)</f>
        <v>0</v>
      </c>
      <c r="V1302" s="65">
        <f t="shared" si="1583"/>
        <v>0</v>
      </c>
      <c r="W1302" s="65">
        <f t="shared" si="1584"/>
        <v>0</v>
      </c>
      <c r="X1302" s="65">
        <f t="shared" si="1585"/>
        <v>0</v>
      </c>
      <c r="Y1302" s="65">
        <f t="shared" si="1586"/>
        <v>0</v>
      </c>
      <c r="Z1302" s="65">
        <f t="shared" si="1587"/>
        <v>0</v>
      </c>
      <c r="AA1302" s="65">
        <f t="shared" si="1588"/>
        <v>0</v>
      </c>
      <c r="AB1302" s="65">
        <f t="shared" si="1589"/>
        <v>0</v>
      </c>
    </row>
    <row r="1303" spans="1:28" x14ac:dyDescent="0.25">
      <c r="A1303" s="61"/>
      <c r="B1303" s="49"/>
      <c r="C1303" s="53"/>
      <c r="D1303" s="51"/>
      <c r="E1303" s="51"/>
      <c r="F1303" s="51"/>
      <c r="G1303" s="67">
        <f t="shared" si="1590"/>
        <v>0</v>
      </c>
      <c r="H1303" s="49"/>
      <c r="I1303" s="67">
        <f t="shared" si="1591"/>
        <v>0</v>
      </c>
      <c r="J1303" s="66">
        <f>IF(ISBLANK($B1303),0,VLOOKUP($B1303,Listen!$A$2:$C$44,2,FALSE))</f>
        <v>0</v>
      </c>
      <c r="K1303" s="66">
        <f>IF(ISBLANK($B1303),0,VLOOKUP($B1303,Listen!$A$2:$C$44,3,FALSE))</f>
        <v>0</v>
      </c>
      <c r="L1303" s="54">
        <f t="shared" si="1592"/>
        <v>0</v>
      </c>
      <c r="M1303" s="54">
        <f t="shared" si="1610"/>
        <v>0</v>
      </c>
      <c r="N1303" s="54">
        <f t="shared" si="1611"/>
        <v>0</v>
      </c>
      <c r="O1303" s="54">
        <f t="shared" ref="O1303" si="1614">N1303</f>
        <v>0</v>
      </c>
      <c r="P1303" s="54">
        <f t="shared" si="1612"/>
        <v>0</v>
      </c>
      <c r="Q1303" s="54">
        <f t="shared" si="1594"/>
        <v>0</v>
      </c>
      <c r="R1303" s="54">
        <f t="shared" si="1595"/>
        <v>0</v>
      </c>
      <c r="S1303" s="65">
        <f t="shared" si="1548"/>
        <v>0</v>
      </c>
      <c r="T1303" s="65">
        <f>IF(C1303=A_Stammdaten!$B$9,$I1303-D_SAV!$U1303,HLOOKUP(A_Stammdaten!$B$9-1,$V$4:$AB$2004,ROW(C1303)-3,FALSE)-$U1303)</f>
        <v>0</v>
      </c>
      <c r="U1303" s="65">
        <f>HLOOKUP(A_Stammdaten!$B$9,$V$4:$AB$2004,ROW(C1303)-3,FALSE)</f>
        <v>0</v>
      </c>
      <c r="V1303" s="65">
        <f t="shared" si="1583"/>
        <v>0</v>
      </c>
      <c r="W1303" s="65">
        <f t="shared" si="1584"/>
        <v>0</v>
      </c>
      <c r="X1303" s="65">
        <f t="shared" si="1585"/>
        <v>0</v>
      </c>
      <c r="Y1303" s="65">
        <f t="shared" si="1586"/>
        <v>0</v>
      </c>
      <c r="Z1303" s="65">
        <f t="shared" si="1587"/>
        <v>0</v>
      </c>
      <c r="AA1303" s="65">
        <f t="shared" si="1588"/>
        <v>0</v>
      </c>
      <c r="AB1303" s="65">
        <f t="shared" si="1589"/>
        <v>0</v>
      </c>
    </row>
    <row r="1304" spans="1:28" x14ac:dyDescent="0.25">
      <c r="A1304" s="61"/>
      <c r="B1304" s="49"/>
      <c r="C1304" s="53"/>
      <c r="D1304" s="51"/>
      <c r="E1304" s="51"/>
      <c r="F1304" s="51"/>
      <c r="G1304" s="67">
        <f t="shared" si="1590"/>
        <v>0</v>
      </c>
      <c r="H1304" s="49"/>
      <c r="I1304" s="67">
        <f t="shared" si="1591"/>
        <v>0</v>
      </c>
      <c r="J1304" s="66">
        <f>IF(ISBLANK($B1304),0,VLOOKUP($B1304,Listen!$A$2:$C$44,2,FALSE))</f>
        <v>0</v>
      </c>
      <c r="K1304" s="66">
        <f>IF(ISBLANK($B1304),0,VLOOKUP($B1304,Listen!$A$2:$C$44,3,FALSE))</f>
        <v>0</v>
      </c>
      <c r="L1304" s="54">
        <f t="shared" si="1592"/>
        <v>0</v>
      </c>
      <c r="M1304" s="54">
        <f t="shared" si="1610"/>
        <v>0</v>
      </c>
      <c r="N1304" s="54">
        <f t="shared" si="1611"/>
        <v>0</v>
      </c>
      <c r="O1304" s="54">
        <f t="shared" ref="O1304" si="1615">N1304</f>
        <v>0</v>
      </c>
      <c r="P1304" s="54">
        <f t="shared" si="1612"/>
        <v>0</v>
      </c>
      <c r="Q1304" s="54">
        <f t="shared" si="1594"/>
        <v>0</v>
      </c>
      <c r="R1304" s="54">
        <f t="shared" si="1595"/>
        <v>0</v>
      </c>
      <c r="S1304" s="65">
        <f t="shared" si="1548"/>
        <v>0</v>
      </c>
      <c r="T1304" s="65">
        <f>IF(C1304=A_Stammdaten!$B$9,$I1304-D_SAV!$U1304,HLOOKUP(A_Stammdaten!$B$9-1,$V$4:$AB$2004,ROW(C1304)-3,FALSE)-$U1304)</f>
        <v>0</v>
      </c>
      <c r="U1304" s="65">
        <f>HLOOKUP(A_Stammdaten!$B$9,$V$4:$AB$2004,ROW(C1304)-3,FALSE)</f>
        <v>0</v>
      </c>
      <c r="V1304" s="65">
        <f t="shared" si="1583"/>
        <v>0</v>
      </c>
      <c r="W1304" s="65">
        <f t="shared" si="1584"/>
        <v>0</v>
      </c>
      <c r="X1304" s="65">
        <f t="shared" si="1585"/>
        <v>0</v>
      </c>
      <c r="Y1304" s="65">
        <f t="shared" si="1586"/>
        <v>0</v>
      </c>
      <c r="Z1304" s="65">
        <f t="shared" si="1587"/>
        <v>0</v>
      </c>
      <c r="AA1304" s="65">
        <f t="shared" si="1588"/>
        <v>0</v>
      </c>
      <c r="AB1304" s="65">
        <f t="shared" si="1589"/>
        <v>0</v>
      </c>
    </row>
    <row r="1305" spans="1:28" x14ac:dyDescent="0.25">
      <c r="A1305" s="61"/>
      <c r="B1305" s="49"/>
      <c r="C1305" s="53"/>
      <c r="D1305" s="51"/>
      <c r="E1305" s="51"/>
      <c r="F1305" s="51"/>
      <c r="G1305" s="67">
        <f t="shared" si="1590"/>
        <v>0</v>
      </c>
      <c r="H1305" s="49"/>
      <c r="I1305" s="67">
        <f t="shared" si="1591"/>
        <v>0</v>
      </c>
      <c r="J1305" s="66">
        <f>IF(ISBLANK($B1305),0,VLOOKUP($B1305,Listen!$A$2:$C$44,2,FALSE))</f>
        <v>0</v>
      </c>
      <c r="K1305" s="66">
        <f>IF(ISBLANK($B1305),0,VLOOKUP($B1305,Listen!$A$2:$C$44,3,FALSE))</f>
        <v>0</v>
      </c>
      <c r="L1305" s="54">
        <f t="shared" si="1592"/>
        <v>0</v>
      </c>
      <c r="M1305" s="54">
        <f t="shared" si="1610"/>
        <v>0</v>
      </c>
      <c r="N1305" s="54">
        <f t="shared" si="1611"/>
        <v>0</v>
      </c>
      <c r="O1305" s="54">
        <f t="shared" ref="O1305" si="1616">N1305</f>
        <v>0</v>
      </c>
      <c r="P1305" s="54">
        <f t="shared" si="1612"/>
        <v>0</v>
      </c>
      <c r="Q1305" s="54">
        <f t="shared" si="1594"/>
        <v>0</v>
      </c>
      <c r="R1305" s="54">
        <f t="shared" si="1595"/>
        <v>0</v>
      </c>
      <c r="S1305" s="65">
        <f t="shared" si="1548"/>
        <v>0</v>
      </c>
      <c r="T1305" s="65">
        <f>IF(C1305=A_Stammdaten!$B$9,$I1305-D_SAV!$U1305,HLOOKUP(A_Stammdaten!$B$9-1,$V$4:$AB$2004,ROW(C1305)-3,FALSE)-$U1305)</f>
        <v>0</v>
      </c>
      <c r="U1305" s="65">
        <f>HLOOKUP(A_Stammdaten!$B$9,$V$4:$AB$2004,ROW(C1305)-3,FALSE)</f>
        <v>0</v>
      </c>
      <c r="V1305" s="65">
        <f t="shared" si="1583"/>
        <v>0</v>
      </c>
      <c r="W1305" s="65">
        <f t="shared" si="1584"/>
        <v>0</v>
      </c>
      <c r="X1305" s="65">
        <f t="shared" si="1585"/>
        <v>0</v>
      </c>
      <c r="Y1305" s="65">
        <f t="shared" si="1586"/>
        <v>0</v>
      </c>
      <c r="Z1305" s="65">
        <f t="shared" si="1587"/>
        <v>0</v>
      </c>
      <c r="AA1305" s="65">
        <f t="shared" si="1588"/>
        <v>0</v>
      </c>
      <c r="AB1305" s="65">
        <f t="shared" si="1589"/>
        <v>0</v>
      </c>
    </row>
    <row r="1306" spans="1:28" x14ac:dyDescent="0.25">
      <c r="A1306" s="61"/>
      <c r="B1306" s="49"/>
      <c r="C1306" s="53"/>
      <c r="D1306" s="51"/>
      <c r="E1306" s="51"/>
      <c r="F1306" s="51"/>
      <c r="G1306" s="67">
        <f t="shared" si="1590"/>
        <v>0</v>
      </c>
      <c r="H1306" s="49"/>
      <c r="I1306" s="67">
        <f t="shared" si="1591"/>
        <v>0</v>
      </c>
      <c r="J1306" s="66">
        <f>IF(ISBLANK($B1306),0,VLOOKUP($B1306,Listen!$A$2:$C$44,2,FALSE))</f>
        <v>0</v>
      </c>
      <c r="K1306" s="66">
        <f>IF(ISBLANK($B1306),0,VLOOKUP($B1306,Listen!$A$2:$C$44,3,FALSE))</f>
        <v>0</v>
      </c>
      <c r="L1306" s="54">
        <f t="shared" si="1592"/>
        <v>0</v>
      </c>
      <c r="M1306" s="54">
        <f t="shared" si="1610"/>
        <v>0</v>
      </c>
      <c r="N1306" s="54">
        <f t="shared" si="1611"/>
        <v>0</v>
      </c>
      <c r="O1306" s="54">
        <f t="shared" ref="O1306" si="1617">N1306</f>
        <v>0</v>
      </c>
      <c r="P1306" s="54">
        <f t="shared" si="1612"/>
        <v>0</v>
      </c>
      <c r="Q1306" s="54">
        <f t="shared" si="1594"/>
        <v>0</v>
      </c>
      <c r="R1306" s="54">
        <f t="shared" si="1595"/>
        <v>0</v>
      </c>
      <c r="S1306" s="65">
        <f t="shared" si="1548"/>
        <v>0</v>
      </c>
      <c r="T1306" s="65">
        <f>IF(C1306=A_Stammdaten!$B$9,$I1306-D_SAV!$U1306,HLOOKUP(A_Stammdaten!$B$9-1,$V$4:$AB$2004,ROW(C1306)-3,FALSE)-$U1306)</f>
        <v>0</v>
      </c>
      <c r="U1306" s="65">
        <f>HLOOKUP(A_Stammdaten!$B$9,$V$4:$AB$2004,ROW(C1306)-3,FALSE)</f>
        <v>0</v>
      </c>
      <c r="V1306" s="65">
        <f t="shared" si="1583"/>
        <v>0</v>
      </c>
      <c r="W1306" s="65">
        <f t="shared" si="1584"/>
        <v>0</v>
      </c>
      <c r="X1306" s="65">
        <f t="shared" si="1585"/>
        <v>0</v>
      </c>
      <c r="Y1306" s="65">
        <f t="shared" si="1586"/>
        <v>0</v>
      </c>
      <c r="Z1306" s="65">
        <f t="shared" si="1587"/>
        <v>0</v>
      </c>
      <c r="AA1306" s="65">
        <f t="shared" si="1588"/>
        <v>0</v>
      </c>
      <c r="AB1306" s="65">
        <f t="shared" si="1589"/>
        <v>0</v>
      </c>
    </row>
    <row r="1307" spans="1:28" x14ac:dyDescent="0.25">
      <c r="A1307" s="61"/>
      <c r="B1307" s="49"/>
      <c r="C1307" s="53"/>
      <c r="D1307" s="51"/>
      <c r="E1307" s="51"/>
      <c r="F1307" s="51"/>
      <c r="G1307" s="67">
        <f t="shared" si="1590"/>
        <v>0</v>
      </c>
      <c r="H1307" s="49"/>
      <c r="I1307" s="67">
        <f t="shared" si="1591"/>
        <v>0</v>
      </c>
      <c r="J1307" s="66">
        <f>IF(ISBLANK($B1307),0,VLOOKUP($B1307,Listen!$A$2:$C$44,2,FALSE))</f>
        <v>0</v>
      </c>
      <c r="K1307" s="66">
        <f>IF(ISBLANK($B1307),0,VLOOKUP($B1307,Listen!$A$2:$C$44,3,FALSE))</f>
        <v>0</v>
      </c>
      <c r="L1307" s="54">
        <f t="shared" si="1592"/>
        <v>0</v>
      </c>
      <c r="M1307" s="54">
        <f t="shared" si="1610"/>
        <v>0</v>
      </c>
      <c r="N1307" s="54">
        <f t="shared" si="1611"/>
        <v>0</v>
      </c>
      <c r="O1307" s="54">
        <f t="shared" ref="O1307" si="1618">N1307</f>
        <v>0</v>
      </c>
      <c r="P1307" s="54">
        <f t="shared" si="1612"/>
        <v>0</v>
      </c>
      <c r="Q1307" s="54">
        <f t="shared" si="1594"/>
        <v>0</v>
      </c>
      <c r="R1307" s="54">
        <f t="shared" si="1595"/>
        <v>0</v>
      </c>
      <c r="S1307" s="65">
        <f t="shared" si="1548"/>
        <v>0</v>
      </c>
      <c r="T1307" s="65">
        <f>IF(C1307=A_Stammdaten!$B$9,$I1307-D_SAV!$U1307,HLOOKUP(A_Stammdaten!$B$9-1,$V$4:$AB$2004,ROW(C1307)-3,FALSE)-$U1307)</f>
        <v>0</v>
      </c>
      <c r="U1307" s="65">
        <f>HLOOKUP(A_Stammdaten!$B$9,$V$4:$AB$2004,ROW(C1307)-3,FALSE)</f>
        <v>0</v>
      </c>
      <c r="V1307" s="65">
        <f t="shared" si="1583"/>
        <v>0</v>
      </c>
      <c r="W1307" s="65">
        <f t="shared" si="1584"/>
        <v>0</v>
      </c>
      <c r="X1307" s="65">
        <f t="shared" si="1585"/>
        <v>0</v>
      </c>
      <c r="Y1307" s="65">
        <f t="shared" si="1586"/>
        <v>0</v>
      </c>
      <c r="Z1307" s="65">
        <f t="shared" si="1587"/>
        <v>0</v>
      </c>
      <c r="AA1307" s="65">
        <f t="shared" si="1588"/>
        <v>0</v>
      </c>
      <c r="AB1307" s="65">
        <f t="shared" si="1589"/>
        <v>0</v>
      </c>
    </row>
    <row r="1308" spans="1:28" x14ac:dyDescent="0.25">
      <c r="A1308" s="61"/>
      <c r="B1308" s="49"/>
      <c r="C1308" s="53"/>
      <c r="D1308" s="51"/>
      <c r="E1308" s="51"/>
      <c r="F1308" s="51"/>
      <c r="G1308" s="67">
        <f t="shared" si="1590"/>
        <v>0</v>
      </c>
      <c r="H1308" s="49"/>
      <c r="I1308" s="67">
        <f t="shared" si="1591"/>
        <v>0</v>
      </c>
      <c r="J1308" s="66">
        <f>IF(ISBLANK($B1308),0,VLOOKUP($B1308,Listen!$A$2:$C$44,2,FALSE))</f>
        <v>0</v>
      </c>
      <c r="K1308" s="66">
        <f>IF(ISBLANK($B1308),0,VLOOKUP($B1308,Listen!$A$2:$C$44,3,FALSE))</f>
        <v>0</v>
      </c>
      <c r="L1308" s="54">
        <f t="shared" si="1592"/>
        <v>0</v>
      </c>
      <c r="M1308" s="54">
        <f t="shared" si="1610"/>
        <v>0</v>
      </c>
      <c r="N1308" s="54">
        <f t="shared" si="1611"/>
        <v>0</v>
      </c>
      <c r="O1308" s="54">
        <f t="shared" ref="O1308" si="1619">N1308</f>
        <v>0</v>
      </c>
      <c r="P1308" s="54">
        <f t="shared" si="1612"/>
        <v>0</v>
      </c>
      <c r="Q1308" s="54">
        <f t="shared" si="1594"/>
        <v>0</v>
      </c>
      <c r="R1308" s="54">
        <f t="shared" si="1595"/>
        <v>0</v>
      </c>
      <c r="S1308" s="65">
        <f t="shared" si="1548"/>
        <v>0</v>
      </c>
      <c r="T1308" s="65">
        <f>IF(C1308=A_Stammdaten!$B$9,$I1308-D_SAV!$U1308,HLOOKUP(A_Stammdaten!$B$9-1,$V$4:$AB$2004,ROW(C1308)-3,FALSE)-$U1308)</f>
        <v>0</v>
      </c>
      <c r="U1308" s="65">
        <f>HLOOKUP(A_Stammdaten!$B$9,$V$4:$AB$2004,ROW(C1308)-3,FALSE)</f>
        <v>0</v>
      </c>
      <c r="V1308" s="65">
        <f t="shared" si="1583"/>
        <v>0</v>
      </c>
      <c r="W1308" s="65">
        <f t="shared" si="1584"/>
        <v>0</v>
      </c>
      <c r="X1308" s="65">
        <f t="shared" si="1585"/>
        <v>0</v>
      </c>
      <c r="Y1308" s="65">
        <f t="shared" si="1586"/>
        <v>0</v>
      </c>
      <c r="Z1308" s="65">
        <f t="shared" si="1587"/>
        <v>0</v>
      </c>
      <c r="AA1308" s="65">
        <f t="shared" si="1588"/>
        <v>0</v>
      </c>
      <c r="AB1308" s="65">
        <f t="shared" si="1589"/>
        <v>0</v>
      </c>
    </row>
    <row r="1309" spans="1:28" x14ac:dyDescent="0.25">
      <c r="A1309" s="61"/>
      <c r="B1309" s="49"/>
      <c r="C1309" s="53"/>
      <c r="D1309" s="51"/>
      <c r="E1309" s="51"/>
      <c r="F1309" s="51"/>
      <c r="G1309" s="67">
        <f t="shared" si="1590"/>
        <v>0</v>
      </c>
      <c r="H1309" s="49"/>
      <c r="I1309" s="67">
        <f t="shared" si="1591"/>
        <v>0</v>
      </c>
      <c r="J1309" s="66">
        <f>IF(ISBLANK($B1309),0,VLOOKUP($B1309,Listen!$A$2:$C$44,2,FALSE))</f>
        <v>0</v>
      </c>
      <c r="K1309" s="66">
        <f>IF(ISBLANK($B1309),0,VLOOKUP($B1309,Listen!$A$2:$C$44,3,FALSE))</f>
        <v>0</v>
      </c>
      <c r="L1309" s="54">
        <f t="shared" si="1592"/>
        <v>0</v>
      </c>
      <c r="M1309" s="54">
        <f t="shared" si="1610"/>
        <v>0</v>
      </c>
      <c r="N1309" s="54">
        <f t="shared" si="1611"/>
        <v>0</v>
      </c>
      <c r="O1309" s="54">
        <f t="shared" ref="O1309" si="1620">N1309</f>
        <v>0</v>
      </c>
      <c r="P1309" s="54">
        <f t="shared" si="1612"/>
        <v>0</v>
      </c>
      <c r="Q1309" s="54">
        <f t="shared" si="1594"/>
        <v>0</v>
      </c>
      <c r="R1309" s="54">
        <f t="shared" si="1595"/>
        <v>0</v>
      </c>
      <c r="S1309" s="65">
        <f t="shared" si="1548"/>
        <v>0</v>
      </c>
      <c r="T1309" s="65">
        <f>IF(C1309=A_Stammdaten!$B$9,$I1309-D_SAV!$U1309,HLOOKUP(A_Stammdaten!$B$9-1,$V$4:$AB$2004,ROW(C1309)-3,FALSE)-$U1309)</f>
        <v>0</v>
      </c>
      <c r="U1309" s="65">
        <f>HLOOKUP(A_Stammdaten!$B$9,$V$4:$AB$2004,ROW(C1309)-3,FALSE)</f>
        <v>0</v>
      </c>
      <c r="V1309" s="65">
        <f t="shared" si="1583"/>
        <v>0</v>
      </c>
      <c r="W1309" s="65">
        <f t="shared" si="1584"/>
        <v>0</v>
      </c>
      <c r="X1309" s="65">
        <f t="shared" si="1585"/>
        <v>0</v>
      </c>
      <c r="Y1309" s="65">
        <f t="shared" si="1586"/>
        <v>0</v>
      </c>
      <c r="Z1309" s="65">
        <f t="shared" si="1587"/>
        <v>0</v>
      </c>
      <c r="AA1309" s="65">
        <f t="shared" si="1588"/>
        <v>0</v>
      </c>
      <c r="AB1309" s="65">
        <f t="shared" si="1589"/>
        <v>0</v>
      </c>
    </row>
    <row r="1310" spans="1:28" x14ac:dyDescent="0.25">
      <c r="A1310" s="61"/>
      <c r="B1310" s="49"/>
      <c r="C1310" s="53"/>
      <c r="D1310" s="51"/>
      <c r="E1310" s="51"/>
      <c r="F1310" s="51"/>
      <c r="G1310" s="67">
        <f t="shared" si="1590"/>
        <v>0</v>
      </c>
      <c r="H1310" s="49"/>
      <c r="I1310" s="67">
        <f t="shared" si="1591"/>
        <v>0</v>
      </c>
      <c r="J1310" s="66">
        <f>IF(ISBLANK($B1310),0,VLOOKUP($B1310,Listen!$A$2:$C$44,2,FALSE))</f>
        <v>0</v>
      </c>
      <c r="K1310" s="66">
        <f>IF(ISBLANK($B1310),0,VLOOKUP($B1310,Listen!$A$2:$C$44,3,FALSE))</f>
        <v>0</v>
      </c>
      <c r="L1310" s="54">
        <f t="shared" si="1592"/>
        <v>0</v>
      </c>
      <c r="M1310" s="54">
        <f t="shared" si="1610"/>
        <v>0</v>
      </c>
      <c r="N1310" s="54">
        <f t="shared" si="1611"/>
        <v>0</v>
      </c>
      <c r="O1310" s="54">
        <f t="shared" ref="O1310" si="1621">N1310</f>
        <v>0</v>
      </c>
      <c r="P1310" s="54">
        <f t="shared" si="1612"/>
        <v>0</v>
      </c>
      <c r="Q1310" s="54">
        <f t="shared" si="1594"/>
        <v>0</v>
      </c>
      <c r="R1310" s="54">
        <f t="shared" si="1595"/>
        <v>0</v>
      </c>
      <c r="S1310" s="65">
        <f t="shared" si="1548"/>
        <v>0</v>
      </c>
      <c r="T1310" s="65">
        <f>IF(C1310=A_Stammdaten!$B$9,$I1310-D_SAV!$U1310,HLOOKUP(A_Stammdaten!$B$9-1,$V$4:$AB$2004,ROW(C1310)-3,FALSE)-$U1310)</f>
        <v>0</v>
      </c>
      <c r="U1310" s="65">
        <f>HLOOKUP(A_Stammdaten!$B$9,$V$4:$AB$2004,ROW(C1310)-3,FALSE)</f>
        <v>0</v>
      </c>
      <c r="V1310" s="65">
        <f t="shared" si="1583"/>
        <v>0</v>
      </c>
      <c r="W1310" s="65">
        <f t="shared" si="1584"/>
        <v>0</v>
      </c>
      <c r="X1310" s="65">
        <f t="shared" si="1585"/>
        <v>0</v>
      </c>
      <c r="Y1310" s="65">
        <f t="shared" si="1586"/>
        <v>0</v>
      </c>
      <c r="Z1310" s="65">
        <f t="shared" si="1587"/>
        <v>0</v>
      </c>
      <c r="AA1310" s="65">
        <f t="shared" si="1588"/>
        <v>0</v>
      </c>
      <c r="AB1310" s="65">
        <f t="shared" si="1589"/>
        <v>0</v>
      </c>
    </row>
    <row r="1311" spans="1:28" x14ac:dyDescent="0.25">
      <c r="A1311" s="61"/>
      <c r="B1311" s="49"/>
      <c r="C1311" s="53"/>
      <c r="D1311" s="51"/>
      <c r="E1311" s="51"/>
      <c r="F1311" s="51"/>
      <c r="G1311" s="67">
        <f t="shared" si="1590"/>
        <v>0</v>
      </c>
      <c r="H1311" s="49"/>
      <c r="I1311" s="67">
        <f t="shared" si="1591"/>
        <v>0</v>
      </c>
      <c r="J1311" s="66">
        <f>IF(ISBLANK($B1311),0,VLOOKUP($B1311,Listen!$A$2:$C$44,2,FALSE))</f>
        <v>0</v>
      </c>
      <c r="K1311" s="66">
        <f>IF(ISBLANK($B1311),0,VLOOKUP($B1311,Listen!$A$2:$C$44,3,FALSE))</f>
        <v>0</v>
      </c>
      <c r="L1311" s="54">
        <f t="shared" si="1592"/>
        <v>0</v>
      </c>
      <c r="M1311" s="54">
        <f t="shared" si="1610"/>
        <v>0</v>
      </c>
      <c r="N1311" s="54">
        <f t="shared" si="1611"/>
        <v>0</v>
      </c>
      <c r="O1311" s="54">
        <f t="shared" ref="O1311" si="1622">N1311</f>
        <v>0</v>
      </c>
      <c r="P1311" s="54">
        <f t="shared" si="1612"/>
        <v>0</v>
      </c>
      <c r="Q1311" s="54">
        <f t="shared" si="1594"/>
        <v>0</v>
      </c>
      <c r="R1311" s="54">
        <f t="shared" si="1595"/>
        <v>0</v>
      </c>
      <c r="S1311" s="65">
        <f t="shared" si="1548"/>
        <v>0</v>
      </c>
      <c r="T1311" s="65">
        <f>IF(C1311=A_Stammdaten!$B$9,$I1311-D_SAV!$U1311,HLOOKUP(A_Stammdaten!$B$9-1,$V$4:$AB$2004,ROW(C1311)-3,FALSE)-$U1311)</f>
        <v>0</v>
      </c>
      <c r="U1311" s="65">
        <f>HLOOKUP(A_Stammdaten!$B$9,$V$4:$AB$2004,ROW(C1311)-3,FALSE)</f>
        <v>0</v>
      </c>
      <c r="V1311" s="65">
        <f t="shared" si="1583"/>
        <v>0</v>
      </c>
      <c r="W1311" s="65">
        <f t="shared" si="1584"/>
        <v>0</v>
      </c>
      <c r="X1311" s="65">
        <f t="shared" si="1585"/>
        <v>0</v>
      </c>
      <c r="Y1311" s="65">
        <f t="shared" si="1586"/>
        <v>0</v>
      </c>
      <c r="Z1311" s="65">
        <f t="shared" si="1587"/>
        <v>0</v>
      </c>
      <c r="AA1311" s="65">
        <f t="shared" si="1588"/>
        <v>0</v>
      </c>
      <c r="AB1311" s="65">
        <f t="shared" si="1589"/>
        <v>0</v>
      </c>
    </row>
    <row r="1312" spans="1:28" x14ac:dyDescent="0.25">
      <c r="A1312" s="61"/>
      <c r="B1312" s="49"/>
      <c r="C1312" s="53"/>
      <c r="D1312" s="51"/>
      <c r="E1312" s="51"/>
      <c r="F1312" s="51"/>
      <c r="G1312" s="67">
        <f t="shared" si="1590"/>
        <v>0</v>
      </c>
      <c r="H1312" s="49"/>
      <c r="I1312" s="67">
        <f t="shared" si="1591"/>
        <v>0</v>
      </c>
      <c r="J1312" s="66">
        <f>IF(ISBLANK($B1312),0,VLOOKUP($B1312,Listen!$A$2:$C$44,2,FALSE))</f>
        <v>0</v>
      </c>
      <c r="K1312" s="66">
        <f>IF(ISBLANK($B1312),0,VLOOKUP($B1312,Listen!$A$2:$C$44,3,FALSE))</f>
        <v>0</v>
      </c>
      <c r="L1312" s="54">
        <f t="shared" si="1592"/>
        <v>0</v>
      </c>
      <c r="M1312" s="54">
        <f t="shared" si="1610"/>
        <v>0</v>
      </c>
      <c r="N1312" s="54">
        <f t="shared" si="1611"/>
        <v>0</v>
      </c>
      <c r="O1312" s="54">
        <f t="shared" ref="O1312" si="1623">N1312</f>
        <v>0</v>
      </c>
      <c r="P1312" s="54">
        <f t="shared" si="1612"/>
        <v>0</v>
      </c>
      <c r="Q1312" s="54">
        <f t="shared" si="1594"/>
        <v>0</v>
      </c>
      <c r="R1312" s="54">
        <f t="shared" si="1595"/>
        <v>0</v>
      </c>
      <c r="S1312" s="65">
        <f t="shared" si="1548"/>
        <v>0</v>
      </c>
      <c r="T1312" s="65">
        <f>IF(C1312=A_Stammdaten!$B$9,$I1312-D_SAV!$U1312,HLOOKUP(A_Stammdaten!$B$9-1,$V$4:$AB$2004,ROW(C1312)-3,FALSE)-$U1312)</f>
        <v>0</v>
      </c>
      <c r="U1312" s="65">
        <f>HLOOKUP(A_Stammdaten!$B$9,$V$4:$AB$2004,ROW(C1312)-3,FALSE)</f>
        <v>0</v>
      </c>
      <c r="V1312" s="65">
        <f t="shared" si="1583"/>
        <v>0</v>
      </c>
      <c r="W1312" s="65">
        <f t="shared" si="1584"/>
        <v>0</v>
      </c>
      <c r="X1312" s="65">
        <f t="shared" si="1585"/>
        <v>0</v>
      </c>
      <c r="Y1312" s="65">
        <f t="shared" si="1586"/>
        <v>0</v>
      </c>
      <c r="Z1312" s="65">
        <f t="shared" si="1587"/>
        <v>0</v>
      </c>
      <c r="AA1312" s="65">
        <f t="shared" si="1588"/>
        <v>0</v>
      </c>
      <c r="AB1312" s="65">
        <f t="shared" si="1589"/>
        <v>0</v>
      </c>
    </row>
    <row r="1313" spans="1:28" x14ac:dyDescent="0.25">
      <c r="A1313" s="61"/>
      <c r="B1313" s="49"/>
      <c r="C1313" s="53"/>
      <c r="D1313" s="51"/>
      <c r="E1313" s="51"/>
      <c r="F1313" s="51"/>
      <c r="G1313" s="67">
        <f t="shared" si="1590"/>
        <v>0</v>
      </c>
      <c r="H1313" s="49"/>
      <c r="I1313" s="67">
        <f t="shared" si="1591"/>
        <v>0</v>
      </c>
      <c r="J1313" s="66">
        <f>IF(ISBLANK($B1313),0,VLOOKUP($B1313,Listen!$A$2:$C$44,2,FALSE))</f>
        <v>0</v>
      </c>
      <c r="K1313" s="66">
        <f>IF(ISBLANK($B1313),0,VLOOKUP($B1313,Listen!$A$2:$C$44,3,FALSE))</f>
        <v>0</v>
      </c>
      <c r="L1313" s="54">
        <f t="shared" si="1592"/>
        <v>0</v>
      </c>
      <c r="M1313" s="54">
        <f t="shared" si="1610"/>
        <v>0</v>
      </c>
      <c r="N1313" s="54">
        <f t="shared" si="1611"/>
        <v>0</v>
      </c>
      <c r="O1313" s="54">
        <f t="shared" ref="O1313" si="1624">N1313</f>
        <v>0</v>
      </c>
      <c r="P1313" s="54">
        <f t="shared" si="1612"/>
        <v>0</v>
      </c>
      <c r="Q1313" s="54">
        <f t="shared" si="1594"/>
        <v>0</v>
      </c>
      <c r="R1313" s="54">
        <f t="shared" si="1595"/>
        <v>0</v>
      </c>
      <c r="S1313" s="65">
        <f t="shared" si="1548"/>
        <v>0</v>
      </c>
      <c r="T1313" s="65">
        <f>IF(C1313=A_Stammdaten!$B$9,$I1313-D_SAV!$U1313,HLOOKUP(A_Stammdaten!$B$9-1,$V$4:$AB$2004,ROW(C1313)-3,FALSE)-$U1313)</f>
        <v>0</v>
      </c>
      <c r="U1313" s="65">
        <f>HLOOKUP(A_Stammdaten!$B$9,$V$4:$AB$2004,ROW(C1313)-3,FALSE)</f>
        <v>0</v>
      </c>
      <c r="V1313" s="65">
        <f t="shared" si="1583"/>
        <v>0</v>
      </c>
      <c r="W1313" s="65">
        <f t="shared" si="1584"/>
        <v>0</v>
      </c>
      <c r="X1313" s="65">
        <f t="shared" si="1585"/>
        <v>0</v>
      </c>
      <c r="Y1313" s="65">
        <f t="shared" si="1586"/>
        <v>0</v>
      </c>
      <c r="Z1313" s="65">
        <f t="shared" si="1587"/>
        <v>0</v>
      </c>
      <c r="AA1313" s="65">
        <f t="shared" si="1588"/>
        <v>0</v>
      </c>
      <c r="AB1313" s="65">
        <f t="shared" si="1589"/>
        <v>0</v>
      </c>
    </row>
    <row r="1314" spans="1:28" x14ac:dyDescent="0.25">
      <c r="A1314" s="61"/>
      <c r="B1314" s="49"/>
      <c r="C1314" s="53"/>
      <c r="D1314" s="51"/>
      <c r="E1314" s="51"/>
      <c r="F1314" s="51"/>
      <c r="G1314" s="67">
        <f t="shared" si="1590"/>
        <v>0</v>
      </c>
      <c r="H1314" s="49"/>
      <c r="I1314" s="67">
        <f t="shared" si="1591"/>
        <v>0</v>
      </c>
      <c r="J1314" s="66">
        <f>IF(ISBLANK($B1314),0,VLOOKUP($B1314,Listen!$A$2:$C$44,2,FALSE))</f>
        <v>0</v>
      </c>
      <c r="K1314" s="66">
        <f>IF(ISBLANK($B1314),0,VLOOKUP($B1314,Listen!$A$2:$C$44,3,FALSE))</f>
        <v>0</v>
      </c>
      <c r="L1314" s="54">
        <f t="shared" si="1592"/>
        <v>0</v>
      </c>
      <c r="M1314" s="54">
        <f t="shared" si="1610"/>
        <v>0</v>
      </c>
      <c r="N1314" s="54">
        <f t="shared" si="1611"/>
        <v>0</v>
      </c>
      <c r="O1314" s="54">
        <f t="shared" ref="O1314" si="1625">N1314</f>
        <v>0</v>
      </c>
      <c r="P1314" s="54">
        <f t="shared" si="1612"/>
        <v>0</v>
      </c>
      <c r="Q1314" s="54">
        <f t="shared" si="1594"/>
        <v>0</v>
      </c>
      <c r="R1314" s="54">
        <f t="shared" si="1595"/>
        <v>0</v>
      </c>
      <c r="S1314" s="65">
        <f t="shared" si="1548"/>
        <v>0</v>
      </c>
      <c r="T1314" s="65">
        <f>IF(C1314=A_Stammdaten!$B$9,$I1314-D_SAV!$U1314,HLOOKUP(A_Stammdaten!$B$9-1,$V$4:$AB$2004,ROW(C1314)-3,FALSE)-$U1314)</f>
        <v>0</v>
      </c>
      <c r="U1314" s="65">
        <f>HLOOKUP(A_Stammdaten!$B$9,$V$4:$AB$2004,ROW(C1314)-3,FALSE)</f>
        <v>0</v>
      </c>
      <c r="V1314" s="65">
        <f t="shared" si="1583"/>
        <v>0</v>
      </c>
      <c r="W1314" s="65">
        <f t="shared" si="1584"/>
        <v>0</v>
      </c>
      <c r="X1314" s="65">
        <f t="shared" si="1585"/>
        <v>0</v>
      </c>
      <c r="Y1314" s="65">
        <f t="shared" si="1586"/>
        <v>0</v>
      </c>
      <c r="Z1314" s="65">
        <f t="shared" si="1587"/>
        <v>0</v>
      </c>
      <c r="AA1314" s="65">
        <f t="shared" si="1588"/>
        <v>0</v>
      </c>
      <c r="AB1314" s="65">
        <f t="shared" si="1589"/>
        <v>0</v>
      </c>
    </row>
    <row r="1315" spans="1:28" x14ac:dyDescent="0.25">
      <c r="A1315" s="61"/>
      <c r="B1315" s="49"/>
      <c r="C1315" s="53"/>
      <c r="D1315" s="51"/>
      <c r="E1315" s="51"/>
      <c r="F1315" s="51"/>
      <c r="G1315" s="67">
        <f t="shared" si="1590"/>
        <v>0</v>
      </c>
      <c r="H1315" s="49"/>
      <c r="I1315" s="67">
        <f t="shared" si="1591"/>
        <v>0</v>
      </c>
      <c r="J1315" s="66">
        <f>IF(ISBLANK($B1315),0,VLOOKUP($B1315,Listen!$A$2:$C$44,2,FALSE))</f>
        <v>0</v>
      </c>
      <c r="K1315" s="66">
        <f>IF(ISBLANK($B1315),0,VLOOKUP($B1315,Listen!$A$2:$C$44,3,FALSE))</f>
        <v>0</v>
      </c>
      <c r="L1315" s="54">
        <f t="shared" si="1592"/>
        <v>0</v>
      </c>
      <c r="M1315" s="54">
        <f t="shared" si="1610"/>
        <v>0</v>
      </c>
      <c r="N1315" s="54">
        <f t="shared" si="1611"/>
        <v>0</v>
      </c>
      <c r="O1315" s="54">
        <f t="shared" ref="O1315" si="1626">N1315</f>
        <v>0</v>
      </c>
      <c r="P1315" s="54">
        <f t="shared" si="1612"/>
        <v>0</v>
      </c>
      <c r="Q1315" s="54">
        <f t="shared" si="1594"/>
        <v>0</v>
      </c>
      <c r="R1315" s="54">
        <f t="shared" si="1595"/>
        <v>0</v>
      </c>
      <c r="S1315" s="65">
        <f t="shared" ref="S1315:S1378" si="1627">U1315+T1315</f>
        <v>0</v>
      </c>
      <c r="T1315" s="65">
        <f>IF(C1315=A_Stammdaten!$B$9,$I1315-D_SAV!$U1315,HLOOKUP(A_Stammdaten!$B$9-1,$V$4:$AB$2004,ROW(C1315)-3,FALSE)-$U1315)</f>
        <v>0</v>
      </c>
      <c r="U1315" s="65">
        <f>HLOOKUP(A_Stammdaten!$B$9,$V$4:$AB$2004,ROW(C1315)-3,FALSE)</f>
        <v>0</v>
      </c>
      <c r="V1315" s="65">
        <f t="shared" si="1583"/>
        <v>0</v>
      </c>
      <c r="W1315" s="65">
        <f t="shared" si="1584"/>
        <v>0</v>
      </c>
      <c r="X1315" s="65">
        <f t="shared" si="1585"/>
        <v>0</v>
      </c>
      <c r="Y1315" s="65">
        <f t="shared" si="1586"/>
        <v>0</v>
      </c>
      <c r="Z1315" s="65">
        <f t="shared" si="1587"/>
        <v>0</v>
      </c>
      <c r="AA1315" s="65">
        <f t="shared" si="1588"/>
        <v>0</v>
      </c>
      <c r="AB1315" s="65">
        <f t="shared" si="1589"/>
        <v>0</v>
      </c>
    </row>
    <row r="1316" spans="1:28" x14ac:dyDescent="0.25">
      <c r="A1316" s="61"/>
      <c r="B1316" s="49"/>
      <c r="C1316" s="53"/>
      <c r="D1316" s="51"/>
      <c r="E1316" s="51"/>
      <c r="F1316" s="51"/>
      <c r="G1316" s="67">
        <f t="shared" si="1590"/>
        <v>0</v>
      </c>
      <c r="H1316" s="49"/>
      <c r="I1316" s="67">
        <f t="shared" si="1591"/>
        <v>0</v>
      </c>
      <c r="J1316" s="66">
        <f>IF(ISBLANK($B1316),0,VLOOKUP($B1316,Listen!$A$2:$C$44,2,FALSE))</f>
        <v>0</v>
      </c>
      <c r="K1316" s="66">
        <f>IF(ISBLANK($B1316),0,VLOOKUP($B1316,Listen!$A$2:$C$44,3,FALSE))</f>
        <v>0</v>
      </c>
      <c r="L1316" s="54">
        <f t="shared" si="1592"/>
        <v>0</v>
      </c>
      <c r="M1316" s="54">
        <f t="shared" si="1610"/>
        <v>0</v>
      </c>
      <c r="N1316" s="54">
        <f t="shared" si="1611"/>
        <v>0</v>
      </c>
      <c r="O1316" s="54">
        <f t="shared" ref="O1316" si="1628">N1316</f>
        <v>0</v>
      </c>
      <c r="P1316" s="54">
        <f t="shared" si="1612"/>
        <v>0</v>
      </c>
      <c r="Q1316" s="54">
        <f t="shared" si="1594"/>
        <v>0</v>
      </c>
      <c r="R1316" s="54">
        <f t="shared" si="1595"/>
        <v>0</v>
      </c>
      <c r="S1316" s="65">
        <f t="shared" si="1627"/>
        <v>0</v>
      </c>
      <c r="T1316" s="65">
        <f>IF(C1316=A_Stammdaten!$B$9,$I1316-D_SAV!$U1316,HLOOKUP(A_Stammdaten!$B$9-1,$V$4:$AB$2004,ROW(C1316)-3,FALSE)-$U1316)</f>
        <v>0</v>
      </c>
      <c r="U1316" s="65">
        <f>HLOOKUP(A_Stammdaten!$B$9,$V$4:$AB$2004,ROW(C1316)-3,FALSE)</f>
        <v>0</v>
      </c>
      <c r="V1316" s="65">
        <f t="shared" si="1583"/>
        <v>0</v>
      </c>
      <c r="W1316" s="65">
        <f t="shared" si="1584"/>
        <v>0</v>
      </c>
      <c r="X1316" s="65">
        <f t="shared" si="1585"/>
        <v>0</v>
      </c>
      <c r="Y1316" s="65">
        <f t="shared" si="1586"/>
        <v>0</v>
      </c>
      <c r="Z1316" s="65">
        <f t="shared" si="1587"/>
        <v>0</v>
      </c>
      <c r="AA1316" s="65">
        <f t="shared" si="1588"/>
        <v>0</v>
      </c>
      <c r="AB1316" s="65">
        <f t="shared" si="1589"/>
        <v>0</v>
      </c>
    </row>
    <row r="1317" spans="1:28" x14ac:dyDescent="0.25">
      <c r="A1317" s="61"/>
      <c r="B1317" s="49"/>
      <c r="C1317" s="53"/>
      <c r="D1317" s="51"/>
      <c r="E1317" s="51"/>
      <c r="F1317" s="51"/>
      <c r="G1317" s="67">
        <f t="shared" si="1590"/>
        <v>0</v>
      </c>
      <c r="H1317" s="49"/>
      <c r="I1317" s="67">
        <f t="shared" si="1591"/>
        <v>0</v>
      </c>
      <c r="J1317" s="66">
        <f>IF(ISBLANK($B1317),0,VLOOKUP($B1317,Listen!$A$2:$C$44,2,FALSE))</f>
        <v>0</v>
      </c>
      <c r="K1317" s="66">
        <f>IF(ISBLANK($B1317),0,VLOOKUP($B1317,Listen!$A$2:$C$44,3,FALSE))</f>
        <v>0</v>
      </c>
      <c r="L1317" s="54">
        <f t="shared" si="1592"/>
        <v>0</v>
      </c>
      <c r="M1317" s="54">
        <f t="shared" si="1610"/>
        <v>0</v>
      </c>
      <c r="N1317" s="54">
        <f t="shared" si="1611"/>
        <v>0</v>
      </c>
      <c r="O1317" s="54">
        <f t="shared" ref="O1317:P1332" si="1629">N1317</f>
        <v>0</v>
      </c>
      <c r="P1317" s="54">
        <f t="shared" si="1629"/>
        <v>0</v>
      </c>
      <c r="Q1317" s="54">
        <f t="shared" si="1594"/>
        <v>0</v>
      </c>
      <c r="R1317" s="54">
        <f t="shared" si="1595"/>
        <v>0</v>
      </c>
      <c r="S1317" s="65">
        <f t="shared" si="1627"/>
        <v>0</v>
      </c>
      <c r="T1317" s="65">
        <f>IF(C1317=A_Stammdaten!$B$9,$I1317-D_SAV!$U1317,HLOOKUP(A_Stammdaten!$B$9-1,$V$4:$AB$2004,ROW(C1317)-3,FALSE)-$U1317)</f>
        <v>0</v>
      </c>
      <c r="U1317" s="65">
        <f>HLOOKUP(A_Stammdaten!$B$9,$V$4:$AB$2004,ROW(C1317)-3,FALSE)</f>
        <v>0</v>
      </c>
      <c r="V1317" s="65">
        <f t="shared" si="1583"/>
        <v>0</v>
      </c>
      <c r="W1317" s="65">
        <f t="shared" si="1584"/>
        <v>0</v>
      </c>
      <c r="X1317" s="65">
        <f t="shared" si="1585"/>
        <v>0</v>
      </c>
      <c r="Y1317" s="65">
        <f t="shared" si="1586"/>
        <v>0</v>
      </c>
      <c r="Z1317" s="65">
        <f t="shared" si="1587"/>
        <v>0</v>
      </c>
      <c r="AA1317" s="65">
        <f t="shared" si="1588"/>
        <v>0</v>
      </c>
      <c r="AB1317" s="65">
        <f t="shared" si="1589"/>
        <v>0</v>
      </c>
    </row>
    <row r="1318" spans="1:28" x14ac:dyDescent="0.25">
      <c r="A1318" s="61"/>
      <c r="B1318" s="49"/>
      <c r="C1318" s="53"/>
      <c r="D1318" s="51"/>
      <c r="E1318" s="51"/>
      <c r="F1318" s="51"/>
      <c r="G1318" s="67">
        <f t="shared" si="1590"/>
        <v>0</v>
      </c>
      <c r="H1318" s="49"/>
      <c r="I1318" s="67">
        <f t="shared" si="1591"/>
        <v>0</v>
      </c>
      <c r="J1318" s="66">
        <f>IF(ISBLANK($B1318),0,VLOOKUP($B1318,Listen!$A$2:$C$44,2,FALSE))</f>
        <v>0</v>
      </c>
      <c r="K1318" s="66">
        <f>IF(ISBLANK($B1318),0,VLOOKUP($B1318,Listen!$A$2:$C$44,3,FALSE))</f>
        <v>0</v>
      </c>
      <c r="L1318" s="54">
        <f t="shared" si="1592"/>
        <v>0</v>
      </c>
      <c r="M1318" s="54">
        <f t="shared" si="1610"/>
        <v>0</v>
      </c>
      <c r="N1318" s="54">
        <f t="shared" si="1611"/>
        <v>0</v>
      </c>
      <c r="O1318" s="54">
        <f t="shared" ref="O1318" si="1630">N1318</f>
        <v>0</v>
      </c>
      <c r="P1318" s="54">
        <f t="shared" si="1629"/>
        <v>0</v>
      </c>
      <c r="Q1318" s="54">
        <f t="shared" si="1594"/>
        <v>0</v>
      </c>
      <c r="R1318" s="54">
        <f t="shared" si="1595"/>
        <v>0</v>
      </c>
      <c r="S1318" s="65">
        <f t="shared" si="1627"/>
        <v>0</v>
      </c>
      <c r="T1318" s="65">
        <f>IF(C1318=A_Stammdaten!$B$9,$I1318-D_SAV!$U1318,HLOOKUP(A_Stammdaten!$B$9-1,$V$4:$AB$2004,ROW(C1318)-3,FALSE)-$U1318)</f>
        <v>0</v>
      </c>
      <c r="U1318" s="65">
        <f>HLOOKUP(A_Stammdaten!$B$9,$V$4:$AB$2004,ROW(C1318)-3,FALSE)</f>
        <v>0</v>
      </c>
      <c r="V1318" s="65">
        <f t="shared" si="1583"/>
        <v>0</v>
      </c>
      <c r="W1318" s="65">
        <f t="shared" si="1584"/>
        <v>0</v>
      </c>
      <c r="X1318" s="65">
        <f t="shared" si="1585"/>
        <v>0</v>
      </c>
      <c r="Y1318" s="65">
        <f t="shared" si="1586"/>
        <v>0</v>
      </c>
      <c r="Z1318" s="65">
        <f t="shared" si="1587"/>
        <v>0</v>
      </c>
      <c r="AA1318" s="65">
        <f t="shared" si="1588"/>
        <v>0</v>
      </c>
      <c r="AB1318" s="65">
        <f t="shared" si="1589"/>
        <v>0</v>
      </c>
    </row>
    <row r="1319" spans="1:28" x14ac:dyDescent="0.25">
      <c r="A1319" s="61"/>
      <c r="B1319" s="49"/>
      <c r="C1319" s="53"/>
      <c r="D1319" s="51"/>
      <c r="E1319" s="51"/>
      <c r="F1319" s="51"/>
      <c r="G1319" s="67">
        <f t="shared" si="1590"/>
        <v>0</v>
      </c>
      <c r="H1319" s="49"/>
      <c r="I1319" s="67">
        <f t="shared" si="1591"/>
        <v>0</v>
      </c>
      <c r="J1319" s="66">
        <f>IF(ISBLANK($B1319),0,VLOOKUP($B1319,Listen!$A$2:$C$44,2,FALSE))</f>
        <v>0</v>
      </c>
      <c r="K1319" s="66">
        <f>IF(ISBLANK($B1319),0,VLOOKUP($B1319,Listen!$A$2:$C$44,3,FALSE))</f>
        <v>0</v>
      </c>
      <c r="L1319" s="54">
        <f t="shared" si="1592"/>
        <v>0</v>
      </c>
      <c r="M1319" s="54">
        <f t="shared" si="1610"/>
        <v>0</v>
      </c>
      <c r="N1319" s="54">
        <f t="shared" si="1611"/>
        <v>0</v>
      </c>
      <c r="O1319" s="54">
        <f t="shared" ref="O1319" si="1631">N1319</f>
        <v>0</v>
      </c>
      <c r="P1319" s="54">
        <f t="shared" si="1629"/>
        <v>0</v>
      </c>
      <c r="Q1319" s="54">
        <f t="shared" si="1594"/>
        <v>0</v>
      </c>
      <c r="R1319" s="54">
        <f t="shared" si="1595"/>
        <v>0</v>
      </c>
      <c r="S1319" s="65">
        <f t="shared" si="1627"/>
        <v>0</v>
      </c>
      <c r="T1319" s="65">
        <f>IF(C1319=A_Stammdaten!$B$9,$I1319-D_SAV!$U1319,HLOOKUP(A_Stammdaten!$B$9-1,$V$4:$AB$2004,ROW(C1319)-3,FALSE)-$U1319)</f>
        <v>0</v>
      </c>
      <c r="U1319" s="65">
        <f>HLOOKUP(A_Stammdaten!$B$9,$V$4:$AB$2004,ROW(C1319)-3,FALSE)</f>
        <v>0</v>
      </c>
      <c r="V1319" s="65">
        <f t="shared" si="1583"/>
        <v>0</v>
      </c>
      <c r="W1319" s="65">
        <f t="shared" si="1584"/>
        <v>0</v>
      </c>
      <c r="X1319" s="65">
        <f t="shared" si="1585"/>
        <v>0</v>
      </c>
      <c r="Y1319" s="65">
        <f t="shared" si="1586"/>
        <v>0</v>
      </c>
      <c r="Z1319" s="65">
        <f t="shared" si="1587"/>
        <v>0</v>
      </c>
      <c r="AA1319" s="65">
        <f t="shared" si="1588"/>
        <v>0</v>
      </c>
      <c r="AB1319" s="65">
        <f t="shared" si="1589"/>
        <v>0</v>
      </c>
    </row>
    <row r="1320" spans="1:28" x14ac:dyDescent="0.25">
      <c r="A1320" s="61"/>
      <c r="B1320" s="49"/>
      <c r="C1320" s="53"/>
      <c r="D1320" s="51"/>
      <c r="E1320" s="51"/>
      <c r="F1320" s="51"/>
      <c r="G1320" s="67">
        <f t="shared" si="1590"/>
        <v>0</v>
      </c>
      <c r="H1320" s="49"/>
      <c r="I1320" s="67">
        <f t="shared" si="1591"/>
        <v>0</v>
      </c>
      <c r="J1320" s="66">
        <f>IF(ISBLANK($B1320),0,VLOOKUP($B1320,Listen!$A$2:$C$44,2,FALSE))</f>
        <v>0</v>
      </c>
      <c r="K1320" s="66">
        <f>IF(ISBLANK($B1320),0,VLOOKUP($B1320,Listen!$A$2:$C$44,3,FALSE))</f>
        <v>0</v>
      </c>
      <c r="L1320" s="54">
        <f t="shared" si="1592"/>
        <v>0</v>
      </c>
      <c r="M1320" s="54">
        <f t="shared" si="1610"/>
        <v>0</v>
      </c>
      <c r="N1320" s="54">
        <f t="shared" si="1611"/>
        <v>0</v>
      </c>
      <c r="O1320" s="54">
        <f t="shared" ref="O1320" si="1632">N1320</f>
        <v>0</v>
      </c>
      <c r="P1320" s="54">
        <f t="shared" si="1629"/>
        <v>0</v>
      </c>
      <c r="Q1320" s="54">
        <f t="shared" si="1594"/>
        <v>0</v>
      </c>
      <c r="R1320" s="54">
        <f t="shared" si="1595"/>
        <v>0</v>
      </c>
      <c r="S1320" s="65">
        <f t="shared" si="1627"/>
        <v>0</v>
      </c>
      <c r="T1320" s="65">
        <f>IF(C1320=A_Stammdaten!$B$9,$I1320-D_SAV!$U1320,HLOOKUP(A_Stammdaten!$B$9-1,$V$4:$AB$2004,ROW(C1320)-3,FALSE)-$U1320)</f>
        <v>0</v>
      </c>
      <c r="U1320" s="65">
        <f>HLOOKUP(A_Stammdaten!$B$9,$V$4:$AB$2004,ROW(C1320)-3,FALSE)</f>
        <v>0</v>
      </c>
      <c r="V1320" s="65">
        <f t="shared" si="1583"/>
        <v>0</v>
      </c>
      <c r="W1320" s="65">
        <f t="shared" si="1584"/>
        <v>0</v>
      </c>
      <c r="X1320" s="65">
        <f t="shared" si="1585"/>
        <v>0</v>
      </c>
      <c r="Y1320" s="65">
        <f t="shared" si="1586"/>
        <v>0</v>
      </c>
      <c r="Z1320" s="65">
        <f t="shared" si="1587"/>
        <v>0</v>
      </c>
      <c r="AA1320" s="65">
        <f t="shared" si="1588"/>
        <v>0</v>
      </c>
      <c r="AB1320" s="65">
        <f t="shared" si="1589"/>
        <v>0</v>
      </c>
    </row>
    <row r="1321" spans="1:28" x14ac:dyDescent="0.25">
      <c r="A1321" s="61"/>
      <c r="B1321" s="49"/>
      <c r="C1321" s="53"/>
      <c r="D1321" s="51"/>
      <c r="E1321" s="51"/>
      <c r="F1321" s="51"/>
      <c r="G1321" s="67">
        <f t="shared" si="1590"/>
        <v>0</v>
      </c>
      <c r="H1321" s="49"/>
      <c r="I1321" s="67">
        <f t="shared" si="1591"/>
        <v>0</v>
      </c>
      <c r="J1321" s="66">
        <f>IF(ISBLANK($B1321),0,VLOOKUP($B1321,Listen!$A$2:$C$44,2,FALSE))</f>
        <v>0</v>
      </c>
      <c r="K1321" s="66">
        <f>IF(ISBLANK($B1321),0,VLOOKUP($B1321,Listen!$A$2:$C$44,3,FALSE))</f>
        <v>0</v>
      </c>
      <c r="L1321" s="54">
        <f t="shared" si="1592"/>
        <v>0</v>
      </c>
      <c r="M1321" s="54">
        <f t="shared" si="1610"/>
        <v>0</v>
      </c>
      <c r="N1321" s="54">
        <f t="shared" si="1611"/>
        <v>0</v>
      </c>
      <c r="O1321" s="54">
        <f t="shared" ref="O1321" si="1633">N1321</f>
        <v>0</v>
      </c>
      <c r="P1321" s="54">
        <f t="shared" si="1629"/>
        <v>0</v>
      </c>
      <c r="Q1321" s="54">
        <f t="shared" si="1594"/>
        <v>0</v>
      </c>
      <c r="R1321" s="54">
        <f t="shared" si="1595"/>
        <v>0</v>
      </c>
      <c r="S1321" s="65">
        <f t="shared" si="1627"/>
        <v>0</v>
      </c>
      <c r="T1321" s="65">
        <f>IF(C1321=A_Stammdaten!$B$9,$I1321-D_SAV!$U1321,HLOOKUP(A_Stammdaten!$B$9-1,$V$4:$AB$2004,ROW(C1321)-3,FALSE)-$U1321)</f>
        <v>0</v>
      </c>
      <c r="U1321" s="65">
        <f>HLOOKUP(A_Stammdaten!$B$9,$V$4:$AB$2004,ROW(C1321)-3,FALSE)</f>
        <v>0</v>
      </c>
      <c r="V1321" s="65">
        <f t="shared" si="1583"/>
        <v>0</v>
      </c>
      <c r="W1321" s="65">
        <f t="shared" si="1584"/>
        <v>0</v>
      </c>
      <c r="X1321" s="65">
        <f t="shared" si="1585"/>
        <v>0</v>
      </c>
      <c r="Y1321" s="65">
        <f t="shared" si="1586"/>
        <v>0</v>
      </c>
      <c r="Z1321" s="65">
        <f t="shared" si="1587"/>
        <v>0</v>
      </c>
      <c r="AA1321" s="65">
        <f t="shared" si="1588"/>
        <v>0</v>
      </c>
      <c r="AB1321" s="65">
        <f t="shared" si="1589"/>
        <v>0</v>
      </c>
    </row>
    <row r="1322" spans="1:28" x14ac:dyDescent="0.25">
      <c r="A1322" s="61"/>
      <c r="B1322" s="49"/>
      <c r="C1322" s="53"/>
      <c r="D1322" s="51"/>
      <c r="E1322" s="51"/>
      <c r="F1322" s="51"/>
      <c r="G1322" s="67">
        <f t="shared" si="1590"/>
        <v>0</v>
      </c>
      <c r="H1322" s="49"/>
      <c r="I1322" s="67">
        <f t="shared" si="1591"/>
        <v>0</v>
      </c>
      <c r="J1322" s="66">
        <f>IF(ISBLANK($B1322),0,VLOOKUP($B1322,Listen!$A$2:$C$44,2,FALSE))</f>
        <v>0</v>
      </c>
      <c r="K1322" s="66">
        <f>IF(ISBLANK($B1322),0,VLOOKUP($B1322,Listen!$A$2:$C$44,3,FALSE))</f>
        <v>0</v>
      </c>
      <c r="L1322" s="54">
        <f t="shared" si="1592"/>
        <v>0</v>
      </c>
      <c r="M1322" s="54">
        <f t="shared" si="1610"/>
        <v>0</v>
      </c>
      <c r="N1322" s="54">
        <f t="shared" si="1611"/>
        <v>0</v>
      </c>
      <c r="O1322" s="54">
        <f t="shared" ref="O1322" si="1634">N1322</f>
        <v>0</v>
      </c>
      <c r="P1322" s="54">
        <f t="shared" si="1629"/>
        <v>0</v>
      </c>
      <c r="Q1322" s="54">
        <f t="shared" si="1594"/>
        <v>0</v>
      </c>
      <c r="R1322" s="54">
        <f t="shared" si="1595"/>
        <v>0</v>
      </c>
      <c r="S1322" s="65">
        <f t="shared" si="1627"/>
        <v>0</v>
      </c>
      <c r="T1322" s="65">
        <f>IF(C1322=A_Stammdaten!$B$9,$I1322-D_SAV!$U1322,HLOOKUP(A_Stammdaten!$B$9-1,$V$4:$AB$2004,ROW(C1322)-3,FALSE)-$U1322)</f>
        <v>0</v>
      </c>
      <c r="U1322" s="65">
        <f>HLOOKUP(A_Stammdaten!$B$9,$V$4:$AB$2004,ROW(C1322)-3,FALSE)</f>
        <v>0</v>
      </c>
      <c r="V1322" s="65">
        <f t="shared" si="1583"/>
        <v>0</v>
      </c>
      <c r="W1322" s="65">
        <f t="shared" si="1584"/>
        <v>0</v>
      </c>
      <c r="X1322" s="65">
        <f t="shared" si="1585"/>
        <v>0</v>
      </c>
      <c r="Y1322" s="65">
        <f t="shared" si="1586"/>
        <v>0</v>
      </c>
      <c r="Z1322" s="65">
        <f t="shared" si="1587"/>
        <v>0</v>
      </c>
      <c r="AA1322" s="65">
        <f t="shared" si="1588"/>
        <v>0</v>
      </c>
      <c r="AB1322" s="65">
        <f t="shared" si="1589"/>
        <v>0</v>
      </c>
    </row>
    <row r="1323" spans="1:28" x14ac:dyDescent="0.25">
      <c r="A1323" s="61"/>
      <c r="B1323" s="49"/>
      <c r="C1323" s="53"/>
      <c r="D1323" s="51"/>
      <c r="E1323" s="51"/>
      <c r="F1323" s="51"/>
      <c r="G1323" s="67">
        <f t="shared" si="1590"/>
        <v>0</v>
      </c>
      <c r="H1323" s="49"/>
      <c r="I1323" s="67">
        <f t="shared" si="1591"/>
        <v>0</v>
      </c>
      <c r="J1323" s="66">
        <f>IF(ISBLANK($B1323),0,VLOOKUP($B1323,Listen!$A$2:$C$44,2,FALSE))</f>
        <v>0</v>
      </c>
      <c r="K1323" s="66">
        <f>IF(ISBLANK($B1323),0,VLOOKUP($B1323,Listen!$A$2:$C$44,3,FALSE))</f>
        <v>0</v>
      </c>
      <c r="L1323" s="54">
        <f t="shared" si="1592"/>
        <v>0</v>
      </c>
      <c r="M1323" s="54">
        <f t="shared" si="1610"/>
        <v>0</v>
      </c>
      <c r="N1323" s="54">
        <f t="shared" si="1611"/>
        <v>0</v>
      </c>
      <c r="O1323" s="54">
        <f t="shared" ref="O1323" si="1635">N1323</f>
        <v>0</v>
      </c>
      <c r="P1323" s="54">
        <f t="shared" si="1629"/>
        <v>0</v>
      </c>
      <c r="Q1323" s="54">
        <f t="shared" si="1594"/>
        <v>0</v>
      </c>
      <c r="R1323" s="54">
        <f t="shared" si="1595"/>
        <v>0</v>
      </c>
      <c r="S1323" s="65">
        <f t="shared" si="1627"/>
        <v>0</v>
      </c>
      <c r="T1323" s="65">
        <f>IF(C1323=A_Stammdaten!$B$9,$I1323-D_SAV!$U1323,HLOOKUP(A_Stammdaten!$B$9-1,$V$4:$AB$2004,ROW(C1323)-3,FALSE)-$U1323)</f>
        <v>0</v>
      </c>
      <c r="U1323" s="65">
        <f>HLOOKUP(A_Stammdaten!$B$9,$V$4:$AB$2004,ROW(C1323)-3,FALSE)</f>
        <v>0</v>
      </c>
      <c r="V1323" s="65">
        <f t="shared" si="1583"/>
        <v>0</v>
      </c>
      <c r="W1323" s="65">
        <f t="shared" si="1584"/>
        <v>0</v>
      </c>
      <c r="X1323" s="65">
        <f t="shared" si="1585"/>
        <v>0</v>
      </c>
      <c r="Y1323" s="65">
        <f t="shared" si="1586"/>
        <v>0</v>
      </c>
      <c r="Z1323" s="65">
        <f t="shared" si="1587"/>
        <v>0</v>
      </c>
      <c r="AA1323" s="65">
        <f t="shared" si="1588"/>
        <v>0</v>
      </c>
      <c r="AB1323" s="65">
        <f t="shared" si="1589"/>
        <v>0</v>
      </c>
    </row>
    <row r="1324" spans="1:28" x14ac:dyDescent="0.25">
      <c r="A1324" s="61"/>
      <c r="B1324" s="49"/>
      <c r="C1324" s="53"/>
      <c r="D1324" s="51"/>
      <c r="E1324" s="51"/>
      <c r="F1324" s="51"/>
      <c r="G1324" s="67">
        <f t="shared" si="1590"/>
        <v>0</v>
      </c>
      <c r="H1324" s="49"/>
      <c r="I1324" s="67">
        <f t="shared" si="1591"/>
        <v>0</v>
      </c>
      <c r="J1324" s="66">
        <f>IF(ISBLANK($B1324),0,VLOOKUP($B1324,Listen!$A$2:$C$44,2,FALSE))</f>
        <v>0</v>
      </c>
      <c r="K1324" s="66">
        <f>IF(ISBLANK($B1324),0,VLOOKUP($B1324,Listen!$A$2:$C$44,3,FALSE))</f>
        <v>0</v>
      </c>
      <c r="L1324" s="54">
        <f t="shared" si="1592"/>
        <v>0</v>
      </c>
      <c r="M1324" s="54">
        <f t="shared" si="1610"/>
        <v>0</v>
      </c>
      <c r="N1324" s="54">
        <f t="shared" si="1611"/>
        <v>0</v>
      </c>
      <c r="O1324" s="54">
        <f t="shared" ref="O1324" si="1636">N1324</f>
        <v>0</v>
      </c>
      <c r="P1324" s="54">
        <f t="shared" si="1629"/>
        <v>0</v>
      </c>
      <c r="Q1324" s="54">
        <f t="shared" si="1594"/>
        <v>0</v>
      </c>
      <c r="R1324" s="54">
        <f t="shared" si="1595"/>
        <v>0</v>
      </c>
      <c r="S1324" s="65">
        <f t="shared" si="1627"/>
        <v>0</v>
      </c>
      <c r="T1324" s="65">
        <f>IF(C1324=A_Stammdaten!$B$9,$I1324-D_SAV!$U1324,HLOOKUP(A_Stammdaten!$B$9-1,$V$4:$AB$2004,ROW(C1324)-3,FALSE)-$U1324)</f>
        <v>0</v>
      </c>
      <c r="U1324" s="65">
        <f>HLOOKUP(A_Stammdaten!$B$9,$V$4:$AB$2004,ROW(C1324)-3,FALSE)</f>
        <v>0</v>
      </c>
      <c r="V1324" s="65">
        <f t="shared" si="1583"/>
        <v>0</v>
      </c>
      <c r="W1324" s="65">
        <f t="shared" si="1584"/>
        <v>0</v>
      </c>
      <c r="X1324" s="65">
        <f t="shared" si="1585"/>
        <v>0</v>
      </c>
      <c r="Y1324" s="65">
        <f t="shared" si="1586"/>
        <v>0</v>
      </c>
      <c r="Z1324" s="65">
        <f t="shared" si="1587"/>
        <v>0</v>
      </c>
      <c r="AA1324" s="65">
        <f t="shared" si="1588"/>
        <v>0</v>
      </c>
      <c r="AB1324" s="65">
        <f t="shared" si="1589"/>
        <v>0</v>
      </c>
    </row>
    <row r="1325" spans="1:28" x14ac:dyDescent="0.25">
      <c r="A1325" s="61"/>
      <c r="B1325" s="49"/>
      <c r="C1325" s="53"/>
      <c r="D1325" s="51"/>
      <c r="E1325" s="51"/>
      <c r="F1325" s="51"/>
      <c r="G1325" s="67">
        <f t="shared" si="1590"/>
        <v>0</v>
      </c>
      <c r="H1325" s="49"/>
      <c r="I1325" s="67">
        <f t="shared" si="1591"/>
        <v>0</v>
      </c>
      <c r="J1325" s="66">
        <f>IF(ISBLANK($B1325),0,VLOOKUP($B1325,Listen!$A$2:$C$44,2,FALSE))</f>
        <v>0</v>
      </c>
      <c r="K1325" s="66">
        <f>IF(ISBLANK($B1325),0,VLOOKUP($B1325,Listen!$A$2:$C$44,3,FALSE))</f>
        <v>0</v>
      </c>
      <c r="L1325" s="54">
        <f t="shared" si="1592"/>
        <v>0</v>
      </c>
      <c r="M1325" s="54">
        <f t="shared" si="1610"/>
        <v>0</v>
      </c>
      <c r="N1325" s="54">
        <f t="shared" si="1611"/>
        <v>0</v>
      </c>
      <c r="O1325" s="54">
        <f t="shared" ref="O1325" si="1637">N1325</f>
        <v>0</v>
      </c>
      <c r="P1325" s="54">
        <f t="shared" si="1629"/>
        <v>0</v>
      </c>
      <c r="Q1325" s="54">
        <f t="shared" si="1594"/>
        <v>0</v>
      </c>
      <c r="R1325" s="54">
        <f t="shared" si="1595"/>
        <v>0</v>
      </c>
      <c r="S1325" s="65">
        <f t="shared" si="1627"/>
        <v>0</v>
      </c>
      <c r="T1325" s="65">
        <f>IF(C1325=A_Stammdaten!$B$9,$I1325-D_SAV!$U1325,HLOOKUP(A_Stammdaten!$B$9-1,$V$4:$AB$2004,ROW(C1325)-3,FALSE)-$U1325)</f>
        <v>0</v>
      </c>
      <c r="U1325" s="65">
        <f>HLOOKUP(A_Stammdaten!$B$9,$V$4:$AB$2004,ROW(C1325)-3,FALSE)</f>
        <v>0</v>
      </c>
      <c r="V1325" s="65">
        <f t="shared" si="1583"/>
        <v>0</v>
      </c>
      <c r="W1325" s="65">
        <f t="shared" si="1584"/>
        <v>0</v>
      </c>
      <c r="X1325" s="65">
        <f t="shared" si="1585"/>
        <v>0</v>
      </c>
      <c r="Y1325" s="65">
        <f t="shared" si="1586"/>
        <v>0</v>
      </c>
      <c r="Z1325" s="65">
        <f t="shared" si="1587"/>
        <v>0</v>
      </c>
      <c r="AA1325" s="65">
        <f t="shared" si="1588"/>
        <v>0</v>
      </c>
      <c r="AB1325" s="65">
        <f t="shared" si="1589"/>
        <v>0</v>
      </c>
    </row>
    <row r="1326" spans="1:28" x14ac:dyDescent="0.25">
      <c r="A1326" s="61"/>
      <c r="B1326" s="49"/>
      <c r="C1326" s="53"/>
      <c r="D1326" s="51"/>
      <c r="E1326" s="51"/>
      <c r="F1326" s="51"/>
      <c r="G1326" s="67">
        <f t="shared" si="1590"/>
        <v>0</v>
      </c>
      <c r="H1326" s="49"/>
      <c r="I1326" s="67">
        <f t="shared" si="1591"/>
        <v>0</v>
      </c>
      <c r="J1326" s="66">
        <f>IF(ISBLANK($B1326),0,VLOOKUP($B1326,Listen!$A$2:$C$44,2,FALSE))</f>
        <v>0</v>
      </c>
      <c r="K1326" s="66">
        <f>IF(ISBLANK($B1326),0,VLOOKUP($B1326,Listen!$A$2:$C$44,3,FALSE))</f>
        <v>0</v>
      </c>
      <c r="L1326" s="54">
        <f t="shared" si="1592"/>
        <v>0</v>
      </c>
      <c r="M1326" s="54">
        <f t="shared" si="1610"/>
        <v>0</v>
      </c>
      <c r="N1326" s="54">
        <f t="shared" si="1611"/>
        <v>0</v>
      </c>
      <c r="O1326" s="54">
        <f t="shared" ref="O1326" si="1638">N1326</f>
        <v>0</v>
      </c>
      <c r="P1326" s="54">
        <f t="shared" si="1629"/>
        <v>0</v>
      </c>
      <c r="Q1326" s="54">
        <f t="shared" si="1594"/>
        <v>0</v>
      </c>
      <c r="R1326" s="54">
        <f t="shared" si="1595"/>
        <v>0</v>
      </c>
      <c r="S1326" s="65">
        <f t="shared" si="1627"/>
        <v>0</v>
      </c>
      <c r="T1326" s="65">
        <f>IF(C1326=A_Stammdaten!$B$9,$I1326-D_SAV!$U1326,HLOOKUP(A_Stammdaten!$B$9-1,$V$4:$AB$2004,ROW(C1326)-3,FALSE)-$U1326)</f>
        <v>0</v>
      </c>
      <c r="U1326" s="65">
        <f>HLOOKUP(A_Stammdaten!$B$9,$V$4:$AB$2004,ROW(C1326)-3,FALSE)</f>
        <v>0</v>
      </c>
      <c r="V1326" s="65">
        <f t="shared" si="1583"/>
        <v>0</v>
      </c>
      <c r="W1326" s="65">
        <f t="shared" si="1584"/>
        <v>0</v>
      </c>
      <c r="X1326" s="65">
        <f t="shared" si="1585"/>
        <v>0</v>
      </c>
      <c r="Y1326" s="65">
        <f t="shared" si="1586"/>
        <v>0</v>
      </c>
      <c r="Z1326" s="65">
        <f t="shared" si="1587"/>
        <v>0</v>
      </c>
      <c r="AA1326" s="65">
        <f t="shared" si="1588"/>
        <v>0</v>
      </c>
      <c r="AB1326" s="65">
        <f t="shared" si="1589"/>
        <v>0</v>
      </c>
    </row>
    <row r="1327" spans="1:28" x14ac:dyDescent="0.25">
      <c r="A1327" s="61"/>
      <c r="B1327" s="49"/>
      <c r="C1327" s="53"/>
      <c r="D1327" s="51"/>
      <c r="E1327" s="51"/>
      <c r="F1327" s="51"/>
      <c r="G1327" s="67">
        <f t="shared" si="1590"/>
        <v>0</v>
      </c>
      <c r="H1327" s="49"/>
      <c r="I1327" s="67">
        <f t="shared" si="1591"/>
        <v>0</v>
      </c>
      <c r="J1327" s="66">
        <f>IF(ISBLANK($B1327),0,VLOOKUP($B1327,Listen!$A$2:$C$44,2,FALSE))</f>
        <v>0</v>
      </c>
      <c r="K1327" s="66">
        <f>IF(ISBLANK($B1327),0,VLOOKUP($B1327,Listen!$A$2:$C$44,3,FALSE))</f>
        <v>0</v>
      </c>
      <c r="L1327" s="54">
        <f t="shared" si="1592"/>
        <v>0</v>
      </c>
      <c r="M1327" s="54">
        <f t="shared" si="1610"/>
        <v>0</v>
      </c>
      <c r="N1327" s="54">
        <f t="shared" si="1611"/>
        <v>0</v>
      </c>
      <c r="O1327" s="54">
        <f t="shared" ref="O1327" si="1639">N1327</f>
        <v>0</v>
      </c>
      <c r="P1327" s="54">
        <f t="shared" si="1629"/>
        <v>0</v>
      </c>
      <c r="Q1327" s="54">
        <f t="shared" si="1594"/>
        <v>0</v>
      </c>
      <c r="R1327" s="54">
        <f t="shared" si="1595"/>
        <v>0</v>
      </c>
      <c r="S1327" s="65">
        <f t="shared" si="1627"/>
        <v>0</v>
      </c>
      <c r="T1327" s="65">
        <f>IF(C1327=A_Stammdaten!$B$9,$I1327-D_SAV!$U1327,HLOOKUP(A_Stammdaten!$B$9-1,$V$4:$AB$2004,ROW(C1327)-3,FALSE)-$U1327)</f>
        <v>0</v>
      </c>
      <c r="U1327" s="65">
        <f>HLOOKUP(A_Stammdaten!$B$9,$V$4:$AB$2004,ROW(C1327)-3,FALSE)</f>
        <v>0</v>
      </c>
      <c r="V1327" s="65">
        <f t="shared" si="1583"/>
        <v>0</v>
      </c>
      <c r="W1327" s="65">
        <f t="shared" si="1584"/>
        <v>0</v>
      </c>
      <c r="X1327" s="65">
        <f t="shared" si="1585"/>
        <v>0</v>
      </c>
      <c r="Y1327" s="65">
        <f t="shared" si="1586"/>
        <v>0</v>
      </c>
      <c r="Z1327" s="65">
        <f t="shared" si="1587"/>
        <v>0</v>
      </c>
      <c r="AA1327" s="65">
        <f t="shared" si="1588"/>
        <v>0</v>
      </c>
      <c r="AB1327" s="65">
        <f t="shared" si="1589"/>
        <v>0</v>
      </c>
    </row>
    <row r="1328" spans="1:28" x14ac:dyDescent="0.25">
      <c r="A1328" s="61"/>
      <c r="B1328" s="49"/>
      <c r="C1328" s="53"/>
      <c r="D1328" s="51"/>
      <c r="E1328" s="51"/>
      <c r="F1328" s="51"/>
      <c r="G1328" s="67">
        <f t="shared" si="1590"/>
        <v>0</v>
      </c>
      <c r="H1328" s="49"/>
      <c r="I1328" s="67">
        <f t="shared" si="1591"/>
        <v>0</v>
      </c>
      <c r="J1328" s="66">
        <f>IF(ISBLANK($B1328),0,VLOOKUP($B1328,Listen!$A$2:$C$44,2,FALSE))</f>
        <v>0</v>
      </c>
      <c r="K1328" s="66">
        <f>IF(ISBLANK($B1328),0,VLOOKUP($B1328,Listen!$A$2:$C$44,3,FALSE))</f>
        <v>0</v>
      </c>
      <c r="L1328" s="54">
        <f t="shared" si="1592"/>
        <v>0</v>
      </c>
      <c r="M1328" s="54">
        <f t="shared" si="1610"/>
        <v>0</v>
      </c>
      <c r="N1328" s="54">
        <f t="shared" si="1611"/>
        <v>0</v>
      </c>
      <c r="O1328" s="54">
        <f t="shared" ref="O1328" si="1640">N1328</f>
        <v>0</v>
      </c>
      <c r="P1328" s="54">
        <f t="shared" si="1629"/>
        <v>0</v>
      </c>
      <c r="Q1328" s="54">
        <f t="shared" si="1594"/>
        <v>0</v>
      </c>
      <c r="R1328" s="54">
        <f t="shared" si="1595"/>
        <v>0</v>
      </c>
      <c r="S1328" s="65">
        <f t="shared" si="1627"/>
        <v>0</v>
      </c>
      <c r="T1328" s="65">
        <f>IF(C1328=A_Stammdaten!$B$9,$I1328-D_SAV!$U1328,HLOOKUP(A_Stammdaten!$B$9-1,$V$4:$AB$2004,ROW(C1328)-3,FALSE)-$U1328)</f>
        <v>0</v>
      </c>
      <c r="U1328" s="65">
        <f>HLOOKUP(A_Stammdaten!$B$9,$V$4:$AB$2004,ROW(C1328)-3,FALSE)</f>
        <v>0</v>
      </c>
      <c r="V1328" s="65">
        <f t="shared" si="1583"/>
        <v>0</v>
      </c>
      <c r="W1328" s="65">
        <f t="shared" si="1584"/>
        <v>0</v>
      </c>
      <c r="X1328" s="65">
        <f t="shared" si="1585"/>
        <v>0</v>
      </c>
      <c r="Y1328" s="65">
        <f t="shared" si="1586"/>
        <v>0</v>
      </c>
      <c r="Z1328" s="65">
        <f t="shared" si="1587"/>
        <v>0</v>
      </c>
      <c r="AA1328" s="65">
        <f t="shared" si="1588"/>
        <v>0</v>
      </c>
      <c r="AB1328" s="65">
        <f t="shared" si="1589"/>
        <v>0</v>
      </c>
    </row>
    <row r="1329" spans="1:28" x14ac:dyDescent="0.25">
      <c r="A1329" s="61"/>
      <c r="B1329" s="49"/>
      <c r="C1329" s="53"/>
      <c r="D1329" s="51"/>
      <c r="E1329" s="51"/>
      <c r="F1329" s="51"/>
      <c r="G1329" s="67">
        <f t="shared" si="1590"/>
        <v>0</v>
      </c>
      <c r="H1329" s="49"/>
      <c r="I1329" s="67">
        <f t="shared" si="1591"/>
        <v>0</v>
      </c>
      <c r="J1329" s="66">
        <f>IF(ISBLANK($B1329),0,VLOOKUP($B1329,Listen!$A$2:$C$44,2,FALSE))</f>
        <v>0</v>
      </c>
      <c r="K1329" s="66">
        <f>IF(ISBLANK($B1329),0,VLOOKUP($B1329,Listen!$A$2:$C$44,3,FALSE))</f>
        <v>0</v>
      </c>
      <c r="L1329" s="54">
        <f t="shared" si="1592"/>
        <v>0</v>
      </c>
      <c r="M1329" s="54">
        <f t="shared" si="1610"/>
        <v>0</v>
      </c>
      <c r="N1329" s="54">
        <f t="shared" si="1611"/>
        <v>0</v>
      </c>
      <c r="O1329" s="54">
        <f t="shared" ref="O1329" si="1641">N1329</f>
        <v>0</v>
      </c>
      <c r="P1329" s="54">
        <f t="shared" si="1629"/>
        <v>0</v>
      </c>
      <c r="Q1329" s="54">
        <f t="shared" si="1594"/>
        <v>0</v>
      </c>
      <c r="R1329" s="54">
        <f t="shared" si="1595"/>
        <v>0</v>
      </c>
      <c r="S1329" s="65">
        <f t="shared" si="1627"/>
        <v>0</v>
      </c>
      <c r="T1329" s="65">
        <f>IF(C1329=A_Stammdaten!$B$9,$I1329-D_SAV!$U1329,HLOOKUP(A_Stammdaten!$B$9-1,$V$4:$AB$2004,ROW(C1329)-3,FALSE)-$U1329)</f>
        <v>0</v>
      </c>
      <c r="U1329" s="65">
        <f>HLOOKUP(A_Stammdaten!$B$9,$V$4:$AB$2004,ROW(C1329)-3,FALSE)</f>
        <v>0</v>
      </c>
      <c r="V1329" s="65">
        <f t="shared" si="1583"/>
        <v>0</v>
      </c>
      <c r="W1329" s="65">
        <f t="shared" si="1584"/>
        <v>0</v>
      </c>
      <c r="X1329" s="65">
        <f t="shared" si="1585"/>
        <v>0</v>
      </c>
      <c r="Y1329" s="65">
        <f t="shared" si="1586"/>
        <v>0</v>
      </c>
      <c r="Z1329" s="65">
        <f t="shared" si="1587"/>
        <v>0</v>
      </c>
      <c r="AA1329" s="65">
        <f t="shared" si="1588"/>
        <v>0</v>
      </c>
      <c r="AB1329" s="65">
        <f t="shared" si="1589"/>
        <v>0</v>
      </c>
    </row>
    <row r="1330" spans="1:28" x14ac:dyDescent="0.25">
      <c r="A1330" s="61"/>
      <c r="B1330" s="49"/>
      <c r="C1330" s="53"/>
      <c r="D1330" s="51"/>
      <c r="E1330" s="51"/>
      <c r="F1330" s="51"/>
      <c r="G1330" s="67">
        <f t="shared" si="1590"/>
        <v>0</v>
      </c>
      <c r="H1330" s="49"/>
      <c r="I1330" s="67">
        <f t="shared" si="1591"/>
        <v>0</v>
      </c>
      <c r="J1330" s="66">
        <f>IF(ISBLANK($B1330),0,VLOOKUP($B1330,Listen!$A$2:$C$44,2,FALSE))</f>
        <v>0</v>
      </c>
      <c r="K1330" s="66">
        <f>IF(ISBLANK($B1330),0,VLOOKUP($B1330,Listen!$A$2:$C$44,3,FALSE))</f>
        <v>0</v>
      </c>
      <c r="L1330" s="54">
        <f t="shared" si="1592"/>
        <v>0</v>
      </c>
      <c r="M1330" s="54">
        <f t="shared" si="1610"/>
        <v>0</v>
      </c>
      <c r="N1330" s="54">
        <f t="shared" si="1611"/>
        <v>0</v>
      </c>
      <c r="O1330" s="54">
        <f t="shared" ref="O1330" si="1642">N1330</f>
        <v>0</v>
      </c>
      <c r="P1330" s="54">
        <f t="shared" si="1629"/>
        <v>0</v>
      </c>
      <c r="Q1330" s="54">
        <f t="shared" si="1594"/>
        <v>0</v>
      </c>
      <c r="R1330" s="54">
        <f t="shared" si="1595"/>
        <v>0</v>
      </c>
      <c r="S1330" s="65">
        <f t="shared" si="1627"/>
        <v>0</v>
      </c>
      <c r="T1330" s="65">
        <f>IF(C1330=A_Stammdaten!$B$9,$I1330-D_SAV!$U1330,HLOOKUP(A_Stammdaten!$B$9-1,$V$4:$AB$2004,ROW(C1330)-3,FALSE)-$U1330)</f>
        <v>0</v>
      </c>
      <c r="U1330" s="65">
        <f>HLOOKUP(A_Stammdaten!$B$9,$V$4:$AB$2004,ROW(C1330)-3,FALSE)</f>
        <v>0</v>
      </c>
      <c r="V1330" s="65">
        <f t="shared" si="1583"/>
        <v>0</v>
      </c>
      <c r="W1330" s="65">
        <f t="shared" si="1584"/>
        <v>0</v>
      </c>
      <c r="X1330" s="65">
        <f t="shared" si="1585"/>
        <v>0</v>
      </c>
      <c r="Y1330" s="65">
        <f t="shared" si="1586"/>
        <v>0</v>
      </c>
      <c r="Z1330" s="65">
        <f t="shared" si="1587"/>
        <v>0</v>
      </c>
      <c r="AA1330" s="65">
        <f t="shared" si="1588"/>
        <v>0</v>
      </c>
      <c r="AB1330" s="65">
        <f t="shared" si="1589"/>
        <v>0</v>
      </c>
    </row>
    <row r="1331" spans="1:28" x14ac:dyDescent="0.25">
      <c r="A1331" s="61"/>
      <c r="B1331" s="49"/>
      <c r="C1331" s="53"/>
      <c r="D1331" s="51"/>
      <c r="E1331" s="51"/>
      <c r="F1331" s="51"/>
      <c r="G1331" s="67">
        <f t="shared" si="1590"/>
        <v>0</v>
      </c>
      <c r="H1331" s="49"/>
      <c r="I1331" s="67">
        <f t="shared" si="1591"/>
        <v>0</v>
      </c>
      <c r="J1331" s="66">
        <f>IF(ISBLANK($B1331),0,VLOOKUP($B1331,Listen!$A$2:$C$44,2,FALSE))</f>
        <v>0</v>
      </c>
      <c r="K1331" s="66">
        <f>IF(ISBLANK($B1331),0,VLOOKUP($B1331,Listen!$A$2:$C$44,3,FALSE))</f>
        <v>0</v>
      </c>
      <c r="L1331" s="54">
        <f t="shared" si="1592"/>
        <v>0</v>
      </c>
      <c r="M1331" s="54">
        <f t="shared" si="1610"/>
        <v>0</v>
      </c>
      <c r="N1331" s="54">
        <f t="shared" si="1611"/>
        <v>0</v>
      </c>
      <c r="O1331" s="54">
        <f t="shared" ref="O1331" si="1643">N1331</f>
        <v>0</v>
      </c>
      <c r="P1331" s="54">
        <f t="shared" si="1629"/>
        <v>0</v>
      </c>
      <c r="Q1331" s="54">
        <f t="shared" si="1594"/>
        <v>0</v>
      </c>
      <c r="R1331" s="54">
        <f t="shared" si="1595"/>
        <v>0</v>
      </c>
      <c r="S1331" s="65">
        <f t="shared" si="1627"/>
        <v>0</v>
      </c>
      <c r="T1331" s="65">
        <f>IF(C1331=A_Stammdaten!$B$9,$I1331-D_SAV!$U1331,HLOOKUP(A_Stammdaten!$B$9-1,$V$4:$AB$2004,ROW(C1331)-3,FALSE)-$U1331)</f>
        <v>0</v>
      </c>
      <c r="U1331" s="65">
        <f>HLOOKUP(A_Stammdaten!$B$9,$V$4:$AB$2004,ROW(C1331)-3,FALSE)</f>
        <v>0</v>
      </c>
      <c r="V1331" s="65">
        <f t="shared" si="1583"/>
        <v>0</v>
      </c>
      <c r="W1331" s="65">
        <f t="shared" si="1584"/>
        <v>0</v>
      </c>
      <c r="X1331" s="65">
        <f t="shared" si="1585"/>
        <v>0</v>
      </c>
      <c r="Y1331" s="65">
        <f t="shared" si="1586"/>
        <v>0</v>
      </c>
      <c r="Z1331" s="65">
        <f t="shared" si="1587"/>
        <v>0</v>
      </c>
      <c r="AA1331" s="65">
        <f t="shared" si="1588"/>
        <v>0</v>
      </c>
      <c r="AB1331" s="65">
        <f t="shared" si="1589"/>
        <v>0</v>
      </c>
    </row>
    <row r="1332" spans="1:28" x14ac:dyDescent="0.25">
      <c r="A1332" s="61"/>
      <c r="B1332" s="49"/>
      <c r="C1332" s="53"/>
      <c r="D1332" s="51"/>
      <c r="E1332" s="51"/>
      <c r="F1332" s="51"/>
      <c r="G1332" s="67">
        <f t="shared" si="1590"/>
        <v>0</v>
      </c>
      <c r="H1332" s="49"/>
      <c r="I1332" s="67">
        <f t="shared" si="1591"/>
        <v>0</v>
      </c>
      <c r="J1332" s="66">
        <f>IF(ISBLANK($B1332),0,VLOOKUP($B1332,Listen!$A$2:$C$44,2,FALSE))</f>
        <v>0</v>
      </c>
      <c r="K1332" s="66">
        <f>IF(ISBLANK($B1332),0,VLOOKUP($B1332,Listen!$A$2:$C$44,3,FALSE))</f>
        <v>0</v>
      </c>
      <c r="L1332" s="54">
        <f t="shared" si="1592"/>
        <v>0</v>
      </c>
      <c r="M1332" s="54">
        <f t="shared" si="1610"/>
        <v>0</v>
      </c>
      <c r="N1332" s="54">
        <f t="shared" si="1611"/>
        <v>0</v>
      </c>
      <c r="O1332" s="54">
        <f t="shared" ref="O1332" si="1644">N1332</f>
        <v>0</v>
      </c>
      <c r="P1332" s="54">
        <f t="shared" si="1629"/>
        <v>0</v>
      </c>
      <c r="Q1332" s="54">
        <f t="shared" si="1594"/>
        <v>0</v>
      </c>
      <c r="R1332" s="54">
        <f t="shared" si="1595"/>
        <v>0</v>
      </c>
      <c r="S1332" s="65">
        <f t="shared" si="1627"/>
        <v>0</v>
      </c>
      <c r="T1332" s="65">
        <f>IF(C1332=A_Stammdaten!$B$9,$I1332-D_SAV!$U1332,HLOOKUP(A_Stammdaten!$B$9-1,$V$4:$AB$2004,ROW(C1332)-3,FALSE)-$U1332)</f>
        <v>0</v>
      </c>
      <c r="U1332" s="65">
        <f>HLOOKUP(A_Stammdaten!$B$9,$V$4:$AB$2004,ROW(C1332)-3,FALSE)</f>
        <v>0</v>
      </c>
      <c r="V1332" s="65">
        <f t="shared" si="1583"/>
        <v>0</v>
      </c>
      <c r="W1332" s="65">
        <f t="shared" si="1584"/>
        <v>0</v>
      </c>
      <c r="X1332" s="65">
        <f t="shared" si="1585"/>
        <v>0</v>
      </c>
      <c r="Y1332" s="65">
        <f t="shared" si="1586"/>
        <v>0</v>
      </c>
      <c r="Z1332" s="65">
        <f t="shared" si="1587"/>
        <v>0</v>
      </c>
      <c r="AA1332" s="65">
        <f t="shared" si="1588"/>
        <v>0</v>
      </c>
      <c r="AB1332" s="65">
        <f t="shared" si="1589"/>
        <v>0</v>
      </c>
    </row>
    <row r="1333" spans="1:28" x14ac:dyDescent="0.25">
      <c r="A1333" s="61"/>
      <c r="B1333" s="49"/>
      <c r="C1333" s="53"/>
      <c r="D1333" s="51"/>
      <c r="E1333" s="51"/>
      <c r="F1333" s="51"/>
      <c r="G1333" s="67">
        <f t="shared" si="1590"/>
        <v>0</v>
      </c>
      <c r="H1333" s="49"/>
      <c r="I1333" s="67">
        <f t="shared" si="1591"/>
        <v>0</v>
      </c>
      <c r="J1333" s="66">
        <f>IF(ISBLANK($B1333),0,VLOOKUP($B1333,Listen!$A$2:$C$44,2,FALSE))</f>
        <v>0</v>
      </c>
      <c r="K1333" s="66">
        <f>IF(ISBLANK($B1333),0,VLOOKUP($B1333,Listen!$A$2:$C$44,3,FALSE))</f>
        <v>0</v>
      </c>
      <c r="L1333" s="54">
        <f t="shared" si="1592"/>
        <v>0</v>
      </c>
      <c r="M1333" s="54">
        <f t="shared" si="1610"/>
        <v>0</v>
      </c>
      <c r="N1333" s="54">
        <f t="shared" si="1611"/>
        <v>0</v>
      </c>
      <c r="O1333" s="54">
        <f t="shared" ref="O1333:P1348" si="1645">N1333</f>
        <v>0</v>
      </c>
      <c r="P1333" s="54">
        <f t="shared" si="1645"/>
        <v>0</v>
      </c>
      <c r="Q1333" s="54">
        <f t="shared" si="1594"/>
        <v>0</v>
      </c>
      <c r="R1333" s="54">
        <f t="shared" si="1595"/>
        <v>0</v>
      </c>
      <c r="S1333" s="65">
        <f t="shared" si="1627"/>
        <v>0</v>
      </c>
      <c r="T1333" s="65">
        <f>IF(C1333=A_Stammdaten!$B$9,$I1333-D_SAV!$U1333,HLOOKUP(A_Stammdaten!$B$9-1,$V$4:$AB$2004,ROW(C1333)-3,FALSE)-$U1333)</f>
        <v>0</v>
      </c>
      <c r="U1333" s="65">
        <f>HLOOKUP(A_Stammdaten!$B$9,$V$4:$AB$2004,ROW(C1333)-3,FALSE)</f>
        <v>0</v>
      </c>
      <c r="V1333" s="65">
        <f t="shared" si="1583"/>
        <v>0</v>
      </c>
      <c r="W1333" s="65">
        <f t="shared" si="1584"/>
        <v>0</v>
      </c>
      <c r="X1333" s="65">
        <f t="shared" si="1585"/>
        <v>0</v>
      </c>
      <c r="Y1333" s="65">
        <f t="shared" si="1586"/>
        <v>0</v>
      </c>
      <c r="Z1333" s="65">
        <f t="shared" si="1587"/>
        <v>0</v>
      </c>
      <c r="AA1333" s="65">
        <f t="shared" si="1588"/>
        <v>0</v>
      </c>
      <c r="AB1333" s="65">
        <f t="shared" si="1589"/>
        <v>0</v>
      </c>
    </row>
    <row r="1334" spans="1:28" x14ac:dyDescent="0.25">
      <c r="A1334" s="61"/>
      <c r="B1334" s="49"/>
      <c r="C1334" s="53"/>
      <c r="D1334" s="51"/>
      <c r="E1334" s="51"/>
      <c r="F1334" s="51"/>
      <c r="G1334" s="67">
        <f t="shared" si="1590"/>
        <v>0</v>
      </c>
      <c r="H1334" s="49"/>
      <c r="I1334" s="67">
        <f t="shared" si="1591"/>
        <v>0</v>
      </c>
      <c r="J1334" s="66">
        <f>IF(ISBLANK($B1334),0,VLOOKUP($B1334,Listen!$A$2:$C$44,2,FALSE))</f>
        <v>0</v>
      </c>
      <c r="K1334" s="66">
        <f>IF(ISBLANK($B1334),0,VLOOKUP($B1334,Listen!$A$2:$C$44,3,FALSE))</f>
        <v>0</v>
      </c>
      <c r="L1334" s="54">
        <f t="shared" si="1592"/>
        <v>0</v>
      </c>
      <c r="M1334" s="54">
        <f t="shared" si="1610"/>
        <v>0</v>
      </c>
      <c r="N1334" s="54">
        <f t="shared" si="1611"/>
        <v>0</v>
      </c>
      <c r="O1334" s="54">
        <f t="shared" ref="O1334" si="1646">N1334</f>
        <v>0</v>
      </c>
      <c r="P1334" s="54">
        <f t="shared" si="1645"/>
        <v>0</v>
      </c>
      <c r="Q1334" s="54">
        <f t="shared" si="1594"/>
        <v>0</v>
      </c>
      <c r="R1334" s="54">
        <f t="shared" si="1595"/>
        <v>0</v>
      </c>
      <c r="S1334" s="65">
        <f t="shared" si="1627"/>
        <v>0</v>
      </c>
      <c r="T1334" s="65">
        <f>IF(C1334=A_Stammdaten!$B$9,$I1334-D_SAV!$U1334,HLOOKUP(A_Stammdaten!$B$9-1,$V$4:$AB$2004,ROW(C1334)-3,FALSE)-$U1334)</f>
        <v>0</v>
      </c>
      <c r="U1334" s="65">
        <f>HLOOKUP(A_Stammdaten!$B$9,$V$4:$AB$2004,ROW(C1334)-3,FALSE)</f>
        <v>0</v>
      </c>
      <c r="V1334" s="65">
        <f t="shared" si="1583"/>
        <v>0</v>
      </c>
      <c r="W1334" s="65">
        <f t="shared" si="1584"/>
        <v>0</v>
      </c>
      <c r="X1334" s="65">
        <f t="shared" si="1585"/>
        <v>0</v>
      </c>
      <c r="Y1334" s="65">
        <f t="shared" si="1586"/>
        <v>0</v>
      </c>
      <c r="Z1334" s="65">
        <f t="shared" si="1587"/>
        <v>0</v>
      </c>
      <c r="AA1334" s="65">
        <f t="shared" si="1588"/>
        <v>0</v>
      </c>
      <c r="AB1334" s="65">
        <f t="shared" si="1589"/>
        <v>0</v>
      </c>
    </row>
    <row r="1335" spans="1:28" x14ac:dyDescent="0.25">
      <c r="A1335" s="61"/>
      <c r="B1335" s="49"/>
      <c r="C1335" s="53"/>
      <c r="D1335" s="51"/>
      <c r="E1335" s="51"/>
      <c r="F1335" s="51"/>
      <c r="G1335" s="67">
        <f t="shared" si="1590"/>
        <v>0</v>
      </c>
      <c r="H1335" s="49"/>
      <c r="I1335" s="67">
        <f t="shared" si="1591"/>
        <v>0</v>
      </c>
      <c r="J1335" s="66">
        <f>IF(ISBLANK($B1335),0,VLOOKUP($B1335,Listen!$A$2:$C$44,2,FALSE))</f>
        <v>0</v>
      </c>
      <c r="K1335" s="66">
        <f>IF(ISBLANK($B1335),0,VLOOKUP($B1335,Listen!$A$2:$C$44,3,FALSE))</f>
        <v>0</v>
      </c>
      <c r="L1335" s="54">
        <f t="shared" si="1592"/>
        <v>0</v>
      </c>
      <c r="M1335" s="54">
        <f t="shared" si="1610"/>
        <v>0</v>
      </c>
      <c r="N1335" s="54">
        <f t="shared" si="1611"/>
        <v>0</v>
      </c>
      <c r="O1335" s="54">
        <f t="shared" ref="O1335" si="1647">N1335</f>
        <v>0</v>
      </c>
      <c r="P1335" s="54">
        <f t="shared" si="1645"/>
        <v>0</v>
      </c>
      <c r="Q1335" s="54">
        <f t="shared" si="1594"/>
        <v>0</v>
      </c>
      <c r="R1335" s="54">
        <f t="shared" si="1595"/>
        <v>0</v>
      </c>
      <c r="S1335" s="65">
        <f t="shared" si="1627"/>
        <v>0</v>
      </c>
      <c r="T1335" s="65">
        <f>IF(C1335=A_Stammdaten!$B$9,$I1335-D_SAV!$U1335,HLOOKUP(A_Stammdaten!$B$9-1,$V$4:$AB$2004,ROW(C1335)-3,FALSE)-$U1335)</f>
        <v>0</v>
      </c>
      <c r="U1335" s="65">
        <f>HLOOKUP(A_Stammdaten!$B$9,$V$4:$AB$2004,ROW(C1335)-3,FALSE)</f>
        <v>0</v>
      </c>
      <c r="V1335" s="65">
        <f t="shared" si="1583"/>
        <v>0</v>
      </c>
      <c r="W1335" s="65">
        <f t="shared" si="1584"/>
        <v>0</v>
      </c>
      <c r="X1335" s="65">
        <f t="shared" si="1585"/>
        <v>0</v>
      </c>
      <c r="Y1335" s="65">
        <f t="shared" si="1586"/>
        <v>0</v>
      </c>
      <c r="Z1335" s="65">
        <f t="shared" si="1587"/>
        <v>0</v>
      </c>
      <c r="AA1335" s="65">
        <f t="shared" si="1588"/>
        <v>0</v>
      </c>
      <c r="AB1335" s="65">
        <f t="shared" si="1589"/>
        <v>0</v>
      </c>
    </row>
    <row r="1336" spans="1:28" x14ac:dyDescent="0.25">
      <c r="A1336" s="61"/>
      <c r="B1336" s="49"/>
      <c r="C1336" s="53"/>
      <c r="D1336" s="51"/>
      <c r="E1336" s="51"/>
      <c r="F1336" s="51"/>
      <c r="G1336" s="67">
        <f t="shared" si="1590"/>
        <v>0</v>
      </c>
      <c r="H1336" s="49"/>
      <c r="I1336" s="67">
        <f t="shared" si="1591"/>
        <v>0</v>
      </c>
      <c r="J1336" s="66">
        <f>IF(ISBLANK($B1336),0,VLOOKUP($B1336,Listen!$A$2:$C$44,2,FALSE))</f>
        <v>0</v>
      </c>
      <c r="K1336" s="66">
        <f>IF(ISBLANK($B1336),0,VLOOKUP($B1336,Listen!$A$2:$C$44,3,FALSE))</f>
        <v>0</v>
      </c>
      <c r="L1336" s="54">
        <f t="shared" si="1592"/>
        <v>0</v>
      </c>
      <c r="M1336" s="54">
        <f t="shared" si="1610"/>
        <v>0</v>
      </c>
      <c r="N1336" s="54">
        <f t="shared" si="1611"/>
        <v>0</v>
      </c>
      <c r="O1336" s="54">
        <f t="shared" ref="O1336" si="1648">N1336</f>
        <v>0</v>
      </c>
      <c r="P1336" s="54">
        <f t="shared" si="1645"/>
        <v>0</v>
      </c>
      <c r="Q1336" s="54">
        <f t="shared" si="1594"/>
        <v>0</v>
      </c>
      <c r="R1336" s="54">
        <f t="shared" si="1595"/>
        <v>0</v>
      </c>
      <c r="S1336" s="65">
        <f t="shared" si="1627"/>
        <v>0</v>
      </c>
      <c r="T1336" s="65">
        <f>IF(C1336=A_Stammdaten!$B$9,$I1336-D_SAV!$U1336,HLOOKUP(A_Stammdaten!$B$9-1,$V$4:$AB$2004,ROW(C1336)-3,FALSE)-$U1336)</f>
        <v>0</v>
      </c>
      <c r="U1336" s="65">
        <f>HLOOKUP(A_Stammdaten!$B$9,$V$4:$AB$2004,ROW(C1336)-3,FALSE)</f>
        <v>0</v>
      </c>
      <c r="V1336" s="65">
        <f t="shared" si="1583"/>
        <v>0</v>
      </c>
      <c r="W1336" s="65">
        <f t="shared" si="1584"/>
        <v>0</v>
      </c>
      <c r="X1336" s="65">
        <f t="shared" si="1585"/>
        <v>0</v>
      </c>
      <c r="Y1336" s="65">
        <f t="shared" si="1586"/>
        <v>0</v>
      </c>
      <c r="Z1336" s="65">
        <f t="shared" si="1587"/>
        <v>0</v>
      </c>
      <c r="AA1336" s="65">
        <f t="shared" si="1588"/>
        <v>0</v>
      </c>
      <c r="AB1336" s="65">
        <f t="shared" si="1589"/>
        <v>0</v>
      </c>
    </row>
    <row r="1337" spans="1:28" x14ac:dyDescent="0.25">
      <c r="A1337" s="61"/>
      <c r="B1337" s="49"/>
      <c r="C1337" s="53"/>
      <c r="D1337" s="51"/>
      <c r="E1337" s="51"/>
      <c r="F1337" s="51"/>
      <c r="G1337" s="67">
        <f t="shared" si="1590"/>
        <v>0</v>
      </c>
      <c r="H1337" s="49"/>
      <c r="I1337" s="67">
        <f t="shared" si="1591"/>
        <v>0</v>
      </c>
      <c r="J1337" s="66">
        <f>IF(ISBLANK($B1337),0,VLOOKUP($B1337,Listen!$A$2:$C$44,2,FALSE))</f>
        <v>0</v>
      </c>
      <c r="K1337" s="66">
        <f>IF(ISBLANK($B1337),0,VLOOKUP($B1337,Listen!$A$2:$C$44,3,FALSE))</f>
        <v>0</v>
      </c>
      <c r="L1337" s="54">
        <f t="shared" si="1592"/>
        <v>0</v>
      </c>
      <c r="M1337" s="54">
        <f t="shared" si="1610"/>
        <v>0</v>
      </c>
      <c r="N1337" s="54">
        <f t="shared" si="1611"/>
        <v>0</v>
      </c>
      <c r="O1337" s="54">
        <f t="shared" ref="O1337" si="1649">N1337</f>
        <v>0</v>
      </c>
      <c r="P1337" s="54">
        <f t="shared" si="1645"/>
        <v>0</v>
      </c>
      <c r="Q1337" s="54">
        <f t="shared" si="1594"/>
        <v>0</v>
      </c>
      <c r="R1337" s="54">
        <f t="shared" si="1595"/>
        <v>0</v>
      </c>
      <c r="S1337" s="65">
        <f t="shared" si="1627"/>
        <v>0</v>
      </c>
      <c r="T1337" s="65">
        <f>IF(C1337=A_Stammdaten!$B$9,$I1337-D_SAV!$U1337,HLOOKUP(A_Stammdaten!$B$9-1,$V$4:$AB$2004,ROW(C1337)-3,FALSE)-$U1337)</f>
        <v>0</v>
      </c>
      <c r="U1337" s="65">
        <f>HLOOKUP(A_Stammdaten!$B$9,$V$4:$AB$2004,ROW(C1337)-3,FALSE)</f>
        <v>0</v>
      </c>
      <c r="V1337" s="65">
        <f t="shared" si="1583"/>
        <v>0</v>
      </c>
      <c r="W1337" s="65">
        <f t="shared" si="1584"/>
        <v>0</v>
      </c>
      <c r="X1337" s="65">
        <f t="shared" si="1585"/>
        <v>0</v>
      </c>
      <c r="Y1337" s="65">
        <f t="shared" si="1586"/>
        <v>0</v>
      </c>
      <c r="Z1337" s="65">
        <f t="shared" si="1587"/>
        <v>0</v>
      </c>
      <c r="AA1337" s="65">
        <f t="shared" si="1588"/>
        <v>0</v>
      </c>
      <c r="AB1337" s="65">
        <f t="shared" si="1589"/>
        <v>0</v>
      </c>
    </row>
    <row r="1338" spans="1:28" x14ac:dyDescent="0.25">
      <c r="A1338" s="61"/>
      <c r="B1338" s="49"/>
      <c r="C1338" s="53"/>
      <c r="D1338" s="51"/>
      <c r="E1338" s="51"/>
      <c r="F1338" s="51"/>
      <c r="G1338" s="67">
        <f t="shared" si="1590"/>
        <v>0</v>
      </c>
      <c r="H1338" s="49"/>
      <c r="I1338" s="67">
        <f t="shared" si="1591"/>
        <v>0</v>
      </c>
      <c r="J1338" s="66">
        <f>IF(ISBLANK($B1338),0,VLOOKUP($B1338,Listen!$A$2:$C$44,2,FALSE))</f>
        <v>0</v>
      </c>
      <c r="K1338" s="66">
        <f>IF(ISBLANK($B1338),0,VLOOKUP($B1338,Listen!$A$2:$C$44,3,FALSE))</f>
        <v>0</v>
      </c>
      <c r="L1338" s="54">
        <f t="shared" si="1592"/>
        <v>0</v>
      </c>
      <c r="M1338" s="54">
        <f t="shared" si="1610"/>
        <v>0</v>
      </c>
      <c r="N1338" s="54">
        <f t="shared" si="1611"/>
        <v>0</v>
      </c>
      <c r="O1338" s="54">
        <f t="shared" ref="O1338" si="1650">N1338</f>
        <v>0</v>
      </c>
      <c r="P1338" s="54">
        <f t="shared" si="1645"/>
        <v>0</v>
      </c>
      <c r="Q1338" s="54">
        <f t="shared" si="1594"/>
        <v>0</v>
      </c>
      <c r="R1338" s="54">
        <f t="shared" si="1595"/>
        <v>0</v>
      </c>
      <c r="S1338" s="65">
        <f t="shared" si="1627"/>
        <v>0</v>
      </c>
      <c r="T1338" s="65">
        <f>IF(C1338=A_Stammdaten!$B$9,$I1338-D_SAV!$U1338,HLOOKUP(A_Stammdaten!$B$9-1,$V$4:$AB$2004,ROW(C1338)-3,FALSE)-$U1338)</f>
        <v>0</v>
      </c>
      <c r="U1338" s="65">
        <f>HLOOKUP(A_Stammdaten!$B$9,$V$4:$AB$2004,ROW(C1338)-3,FALSE)</f>
        <v>0</v>
      </c>
      <c r="V1338" s="65">
        <f t="shared" si="1583"/>
        <v>0</v>
      </c>
      <c r="W1338" s="65">
        <f t="shared" si="1584"/>
        <v>0</v>
      </c>
      <c r="X1338" s="65">
        <f t="shared" si="1585"/>
        <v>0</v>
      </c>
      <c r="Y1338" s="65">
        <f t="shared" si="1586"/>
        <v>0</v>
      </c>
      <c r="Z1338" s="65">
        <f t="shared" si="1587"/>
        <v>0</v>
      </c>
      <c r="AA1338" s="65">
        <f t="shared" si="1588"/>
        <v>0</v>
      </c>
      <c r="AB1338" s="65">
        <f t="shared" si="1589"/>
        <v>0</v>
      </c>
    </row>
    <row r="1339" spans="1:28" x14ac:dyDescent="0.25">
      <c r="A1339" s="61"/>
      <c r="B1339" s="49"/>
      <c r="C1339" s="53"/>
      <c r="D1339" s="51"/>
      <c r="E1339" s="51"/>
      <c r="F1339" s="51"/>
      <c r="G1339" s="67">
        <f t="shared" si="1590"/>
        <v>0</v>
      </c>
      <c r="H1339" s="49"/>
      <c r="I1339" s="67">
        <f t="shared" si="1591"/>
        <v>0</v>
      </c>
      <c r="J1339" s="66">
        <f>IF(ISBLANK($B1339),0,VLOOKUP($B1339,Listen!$A$2:$C$44,2,FALSE))</f>
        <v>0</v>
      </c>
      <c r="K1339" s="66">
        <f>IF(ISBLANK($B1339),0,VLOOKUP($B1339,Listen!$A$2:$C$44,3,FALSE))</f>
        <v>0</v>
      </c>
      <c r="L1339" s="54">
        <f t="shared" si="1592"/>
        <v>0</v>
      </c>
      <c r="M1339" s="54">
        <f t="shared" si="1610"/>
        <v>0</v>
      </c>
      <c r="N1339" s="54">
        <f t="shared" si="1611"/>
        <v>0</v>
      </c>
      <c r="O1339" s="54">
        <f t="shared" ref="O1339" si="1651">N1339</f>
        <v>0</v>
      </c>
      <c r="P1339" s="54">
        <f t="shared" si="1645"/>
        <v>0</v>
      </c>
      <c r="Q1339" s="54">
        <f t="shared" si="1594"/>
        <v>0</v>
      </c>
      <c r="R1339" s="54">
        <f t="shared" si="1595"/>
        <v>0</v>
      </c>
      <c r="S1339" s="65">
        <f t="shared" si="1627"/>
        <v>0</v>
      </c>
      <c r="T1339" s="65">
        <f>IF(C1339=A_Stammdaten!$B$9,$I1339-D_SAV!$U1339,HLOOKUP(A_Stammdaten!$B$9-1,$V$4:$AB$2004,ROW(C1339)-3,FALSE)-$U1339)</f>
        <v>0</v>
      </c>
      <c r="U1339" s="65">
        <f>HLOOKUP(A_Stammdaten!$B$9,$V$4:$AB$2004,ROW(C1339)-3,FALSE)</f>
        <v>0</v>
      </c>
      <c r="V1339" s="65">
        <f t="shared" si="1583"/>
        <v>0</v>
      </c>
      <c r="W1339" s="65">
        <f t="shared" si="1584"/>
        <v>0</v>
      </c>
      <c r="X1339" s="65">
        <f t="shared" si="1585"/>
        <v>0</v>
      </c>
      <c r="Y1339" s="65">
        <f t="shared" si="1586"/>
        <v>0</v>
      </c>
      <c r="Z1339" s="65">
        <f t="shared" si="1587"/>
        <v>0</v>
      </c>
      <c r="AA1339" s="65">
        <f t="shared" si="1588"/>
        <v>0</v>
      </c>
      <c r="AB1339" s="65">
        <f t="shared" si="1589"/>
        <v>0</v>
      </c>
    </row>
    <row r="1340" spans="1:28" x14ac:dyDescent="0.25">
      <c r="A1340" s="61"/>
      <c r="B1340" s="49"/>
      <c r="C1340" s="53"/>
      <c r="D1340" s="51"/>
      <c r="E1340" s="51"/>
      <c r="F1340" s="51"/>
      <c r="G1340" s="67">
        <f t="shared" si="1590"/>
        <v>0</v>
      </c>
      <c r="H1340" s="49"/>
      <c r="I1340" s="67">
        <f t="shared" si="1591"/>
        <v>0</v>
      </c>
      <c r="J1340" s="66">
        <f>IF(ISBLANK($B1340),0,VLOOKUP($B1340,Listen!$A$2:$C$44,2,FALSE))</f>
        <v>0</v>
      </c>
      <c r="K1340" s="66">
        <f>IF(ISBLANK($B1340),0,VLOOKUP($B1340,Listen!$A$2:$C$44,3,FALSE))</f>
        <v>0</v>
      </c>
      <c r="L1340" s="54">
        <f t="shared" si="1592"/>
        <v>0</v>
      </c>
      <c r="M1340" s="54">
        <f t="shared" si="1610"/>
        <v>0</v>
      </c>
      <c r="N1340" s="54">
        <f t="shared" si="1611"/>
        <v>0</v>
      </c>
      <c r="O1340" s="54">
        <f t="shared" ref="O1340" si="1652">N1340</f>
        <v>0</v>
      </c>
      <c r="P1340" s="54">
        <f t="shared" si="1645"/>
        <v>0</v>
      </c>
      <c r="Q1340" s="54">
        <f t="shared" si="1594"/>
        <v>0</v>
      </c>
      <c r="R1340" s="54">
        <f t="shared" si="1595"/>
        <v>0</v>
      </c>
      <c r="S1340" s="65">
        <f t="shared" si="1627"/>
        <v>0</v>
      </c>
      <c r="T1340" s="65">
        <f>IF(C1340=A_Stammdaten!$B$9,$I1340-D_SAV!$U1340,HLOOKUP(A_Stammdaten!$B$9-1,$V$4:$AB$2004,ROW(C1340)-3,FALSE)-$U1340)</f>
        <v>0</v>
      </c>
      <c r="U1340" s="65">
        <f>HLOOKUP(A_Stammdaten!$B$9,$V$4:$AB$2004,ROW(C1340)-3,FALSE)</f>
        <v>0</v>
      </c>
      <c r="V1340" s="65">
        <f t="shared" si="1583"/>
        <v>0</v>
      </c>
      <c r="W1340" s="65">
        <f t="shared" si="1584"/>
        <v>0</v>
      </c>
      <c r="X1340" s="65">
        <f t="shared" si="1585"/>
        <v>0</v>
      </c>
      <c r="Y1340" s="65">
        <f t="shared" si="1586"/>
        <v>0</v>
      </c>
      <c r="Z1340" s="65">
        <f t="shared" si="1587"/>
        <v>0</v>
      </c>
      <c r="AA1340" s="65">
        <f t="shared" si="1588"/>
        <v>0</v>
      </c>
      <c r="AB1340" s="65">
        <f t="shared" si="1589"/>
        <v>0</v>
      </c>
    </row>
    <row r="1341" spans="1:28" x14ac:dyDescent="0.25">
      <c r="A1341" s="61"/>
      <c r="B1341" s="49"/>
      <c r="C1341" s="53"/>
      <c r="D1341" s="51"/>
      <c r="E1341" s="51"/>
      <c r="F1341" s="51"/>
      <c r="G1341" s="67">
        <f t="shared" si="1590"/>
        <v>0</v>
      </c>
      <c r="H1341" s="49"/>
      <c r="I1341" s="67">
        <f t="shared" si="1591"/>
        <v>0</v>
      </c>
      <c r="J1341" s="66">
        <f>IF(ISBLANK($B1341),0,VLOOKUP($B1341,Listen!$A$2:$C$44,2,FALSE))</f>
        <v>0</v>
      </c>
      <c r="K1341" s="66">
        <f>IF(ISBLANK($B1341),0,VLOOKUP($B1341,Listen!$A$2:$C$44,3,FALSE))</f>
        <v>0</v>
      </c>
      <c r="L1341" s="54">
        <f t="shared" si="1592"/>
        <v>0</v>
      </c>
      <c r="M1341" s="54">
        <f t="shared" si="1610"/>
        <v>0</v>
      </c>
      <c r="N1341" s="54">
        <f t="shared" si="1611"/>
        <v>0</v>
      </c>
      <c r="O1341" s="54">
        <f t="shared" ref="O1341" si="1653">N1341</f>
        <v>0</v>
      </c>
      <c r="P1341" s="54">
        <f t="shared" si="1645"/>
        <v>0</v>
      </c>
      <c r="Q1341" s="54">
        <f t="shared" si="1594"/>
        <v>0</v>
      </c>
      <c r="R1341" s="54">
        <f t="shared" si="1595"/>
        <v>0</v>
      </c>
      <c r="S1341" s="65">
        <f t="shared" si="1627"/>
        <v>0</v>
      </c>
      <c r="T1341" s="65">
        <f>IF(C1341=A_Stammdaten!$B$9,$I1341-D_SAV!$U1341,HLOOKUP(A_Stammdaten!$B$9-1,$V$4:$AB$2004,ROW(C1341)-3,FALSE)-$U1341)</f>
        <v>0</v>
      </c>
      <c r="U1341" s="65">
        <f>HLOOKUP(A_Stammdaten!$B$9,$V$4:$AB$2004,ROW(C1341)-3,FALSE)</f>
        <v>0</v>
      </c>
      <c r="V1341" s="65">
        <f t="shared" si="1583"/>
        <v>0</v>
      </c>
      <c r="W1341" s="65">
        <f t="shared" si="1584"/>
        <v>0</v>
      </c>
      <c r="X1341" s="65">
        <f t="shared" si="1585"/>
        <v>0</v>
      </c>
      <c r="Y1341" s="65">
        <f t="shared" si="1586"/>
        <v>0</v>
      </c>
      <c r="Z1341" s="65">
        <f t="shared" si="1587"/>
        <v>0</v>
      </c>
      <c r="AA1341" s="65">
        <f t="shared" si="1588"/>
        <v>0</v>
      </c>
      <c r="AB1341" s="65">
        <f t="shared" si="1589"/>
        <v>0</v>
      </c>
    </row>
    <row r="1342" spans="1:28" x14ac:dyDescent="0.25">
      <c r="A1342" s="61"/>
      <c r="B1342" s="49"/>
      <c r="C1342" s="53"/>
      <c r="D1342" s="51"/>
      <c r="E1342" s="51"/>
      <c r="F1342" s="51"/>
      <c r="G1342" s="67">
        <f t="shared" si="1590"/>
        <v>0</v>
      </c>
      <c r="H1342" s="49"/>
      <c r="I1342" s="67">
        <f t="shared" si="1591"/>
        <v>0</v>
      </c>
      <c r="J1342" s="66">
        <f>IF(ISBLANK($B1342),0,VLOOKUP($B1342,Listen!$A$2:$C$44,2,FALSE))</f>
        <v>0</v>
      </c>
      <c r="K1342" s="66">
        <f>IF(ISBLANK($B1342),0,VLOOKUP($B1342,Listen!$A$2:$C$44,3,FALSE))</f>
        <v>0</v>
      </c>
      <c r="L1342" s="54">
        <f t="shared" si="1592"/>
        <v>0</v>
      </c>
      <c r="M1342" s="54">
        <f t="shared" si="1610"/>
        <v>0</v>
      </c>
      <c r="N1342" s="54">
        <f t="shared" si="1611"/>
        <v>0</v>
      </c>
      <c r="O1342" s="54">
        <f t="shared" ref="O1342" si="1654">N1342</f>
        <v>0</v>
      </c>
      <c r="P1342" s="54">
        <f t="shared" si="1645"/>
        <v>0</v>
      </c>
      <c r="Q1342" s="54">
        <f t="shared" si="1594"/>
        <v>0</v>
      </c>
      <c r="R1342" s="54">
        <f t="shared" si="1595"/>
        <v>0</v>
      </c>
      <c r="S1342" s="65">
        <f t="shared" si="1627"/>
        <v>0</v>
      </c>
      <c r="T1342" s="65">
        <f>IF(C1342=A_Stammdaten!$B$9,$I1342-D_SAV!$U1342,HLOOKUP(A_Stammdaten!$B$9-1,$V$4:$AB$2004,ROW(C1342)-3,FALSE)-$U1342)</f>
        <v>0</v>
      </c>
      <c r="U1342" s="65">
        <f>HLOOKUP(A_Stammdaten!$B$9,$V$4:$AB$2004,ROW(C1342)-3,FALSE)</f>
        <v>0</v>
      </c>
      <c r="V1342" s="65">
        <f t="shared" si="1583"/>
        <v>0</v>
      </c>
      <c r="W1342" s="65">
        <f t="shared" si="1584"/>
        <v>0</v>
      </c>
      <c r="X1342" s="65">
        <f t="shared" si="1585"/>
        <v>0</v>
      </c>
      <c r="Y1342" s="65">
        <f t="shared" si="1586"/>
        <v>0</v>
      </c>
      <c r="Z1342" s="65">
        <f t="shared" si="1587"/>
        <v>0</v>
      </c>
      <c r="AA1342" s="65">
        <f t="shared" si="1588"/>
        <v>0</v>
      </c>
      <c r="AB1342" s="65">
        <f t="shared" si="1589"/>
        <v>0</v>
      </c>
    </row>
    <row r="1343" spans="1:28" x14ac:dyDescent="0.25">
      <c r="A1343" s="61"/>
      <c r="B1343" s="49"/>
      <c r="C1343" s="53"/>
      <c r="D1343" s="51"/>
      <c r="E1343" s="51"/>
      <c r="F1343" s="51"/>
      <c r="G1343" s="67">
        <f t="shared" si="1590"/>
        <v>0</v>
      </c>
      <c r="H1343" s="49"/>
      <c r="I1343" s="67">
        <f t="shared" si="1591"/>
        <v>0</v>
      </c>
      <c r="J1343" s="66">
        <f>IF(ISBLANK($B1343),0,VLOOKUP($B1343,Listen!$A$2:$C$44,2,FALSE))</f>
        <v>0</v>
      </c>
      <c r="K1343" s="66">
        <f>IF(ISBLANK($B1343),0,VLOOKUP($B1343,Listen!$A$2:$C$44,3,FALSE))</f>
        <v>0</v>
      </c>
      <c r="L1343" s="54">
        <f t="shared" si="1592"/>
        <v>0</v>
      </c>
      <c r="M1343" s="54">
        <f t="shared" si="1610"/>
        <v>0</v>
      </c>
      <c r="N1343" s="54">
        <f t="shared" si="1611"/>
        <v>0</v>
      </c>
      <c r="O1343" s="54">
        <f t="shared" ref="O1343" si="1655">N1343</f>
        <v>0</v>
      </c>
      <c r="P1343" s="54">
        <f t="shared" si="1645"/>
        <v>0</v>
      </c>
      <c r="Q1343" s="54">
        <f t="shared" si="1594"/>
        <v>0</v>
      </c>
      <c r="R1343" s="54">
        <f t="shared" si="1595"/>
        <v>0</v>
      </c>
      <c r="S1343" s="65">
        <f t="shared" si="1627"/>
        <v>0</v>
      </c>
      <c r="T1343" s="65">
        <f>IF(C1343=A_Stammdaten!$B$9,$I1343-D_SAV!$U1343,HLOOKUP(A_Stammdaten!$B$9-1,$V$4:$AB$2004,ROW(C1343)-3,FALSE)-$U1343)</f>
        <v>0</v>
      </c>
      <c r="U1343" s="65">
        <f>HLOOKUP(A_Stammdaten!$B$9,$V$4:$AB$2004,ROW(C1343)-3,FALSE)</f>
        <v>0</v>
      </c>
      <c r="V1343" s="65">
        <f t="shared" si="1583"/>
        <v>0</v>
      </c>
      <c r="W1343" s="65">
        <f t="shared" si="1584"/>
        <v>0</v>
      </c>
      <c r="X1343" s="65">
        <f t="shared" si="1585"/>
        <v>0</v>
      </c>
      <c r="Y1343" s="65">
        <f t="shared" si="1586"/>
        <v>0</v>
      </c>
      <c r="Z1343" s="65">
        <f t="shared" si="1587"/>
        <v>0</v>
      </c>
      <c r="AA1343" s="65">
        <f t="shared" si="1588"/>
        <v>0</v>
      </c>
      <c r="AB1343" s="65">
        <f t="shared" si="1589"/>
        <v>0</v>
      </c>
    </row>
    <row r="1344" spans="1:28" x14ac:dyDescent="0.25">
      <c r="A1344" s="61"/>
      <c r="B1344" s="49"/>
      <c r="C1344" s="53"/>
      <c r="D1344" s="51"/>
      <c r="E1344" s="51"/>
      <c r="F1344" s="51"/>
      <c r="G1344" s="67">
        <f t="shared" si="1590"/>
        <v>0</v>
      </c>
      <c r="H1344" s="49"/>
      <c r="I1344" s="67">
        <f t="shared" si="1591"/>
        <v>0</v>
      </c>
      <c r="J1344" s="66">
        <f>IF(ISBLANK($B1344),0,VLOOKUP($B1344,Listen!$A$2:$C$44,2,FALSE))</f>
        <v>0</v>
      </c>
      <c r="K1344" s="66">
        <f>IF(ISBLANK($B1344),0,VLOOKUP($B1344,Listen!$A$2:$C$44,3,FALSE))</f>
        <v>0</v>
      </c>
      <c r="L1344" s="54">
        <f t="shared" si="1592"/>
        <v>0</v>
      </c>
      <c r="M1344" s="54">
        <f t="shared" si="1610"/>
        <v>0</v>
      </c>
      <c r="N1344" s="54">
        <f t="shared" si="1611"/>
        <v>0</v>
      </c>
      <c r="O1344" s="54">
        <f t="shared" ref="O1344" si="1656">N1344</f>
        <v>0</v>
      </c>
      <c r="P1344" s="54">
        <f t="shared" si="1645"/>
        <v>0</v>
      </c>
      <c r="Q1344" s="54">
        <f t="shared" si="1594"/>
        <v>0</v>
      </c>
      <c r="R1344" s="54">
        <f t="shared" si="1595"/>
        <v>0</v>
      </c>
      <c r="S1344" s="65">
        <f t="shared" si="1627"/>
        <v>0</v>
      </c>
      <c r="T1344" s="65">
        <f>IF(C1344=A_Stammdaten!$B$9,$I1344-D_SAV!$U1344,HLOOKUP(A_Stammdaten!$B$9-1,$V$4:$AB$2004,ROW(C1344)-3,FALSE)-$U1344)</f>
        <v>0</v>
      </c>
      <c r="U1344" s="65">
        <f>HLOOKUP(A_Stammdaten!$B$9,$V$4:$AB$2004,ROW(C1344)-3,FALSE)</f>
        <v>0</v>
      </c>
      <c r="V1344" s="65">
        <f t="shared" si="1583"/>
        <v>0</v>
      </c>
      <c r="W1344" s="65">
        <f t="shared" si="1584"/>
        <v>0</v>
      </c>
      <c r="X1344" s="65">
        <f t="shared" si="1585"/>
        <v>0</v>
      </c>
      <c r="Y1344" s="65">
        <f t="shared" si="1586"/>
        <v>0</v>
      </c>
      <c r="Z1344" s="65">
        <f t="shared" si="1587"/>
        <v>0</v>
      </c>
      <c r="AA1344" s="65">
        <f t="shared" si="1588"/>
        <v>0</v>
      </c>
      <c r="AB1344" s="65">
        <f t="shared" si="1589"/>
        <v>0</v>
      </c>
    </row>
    <row r="1345" spans="1:28" x14ac:dyDescent="0.25">
      <c r="A1345" s="61"/>
      <c r="B1345" s="49"/>
      <c r="C1345" s="53"/>
      <c r="D1345" s="51"/>
      <c r="E1345" s="51"/>
      <c r="F1345" s="51"/>
      <c r="G1345" s="67">
        <f t="shared" si="1590"/>
        <v>0</v>
      </c>
      <c r="H1345" s="49"/>
      <c r="I1345" s="67">
        <f t="shared" si="1591"/>
        <v>0</v>
      </c>
      <c r="J1345" s="66">
        <f>IF(ISBLANK($B1345),0,VLOOKUP($B1345,Listen!$A$2:$C$44,2,FALSE))</f>
        <v>0</v>
      </c>
      <c r="K1345" s="66">
        <f>IF(ISBLANK($B1345),0,VLOOKUP($B1345,Listen!$A$2:$C$44,3,FALSE))</f>
        <v>0</v>
      </c>
      <c r="L1345" s="54">
        <f t="shared" si="1592"/>
        <v>0</v>
      </c>
      <c r="M1345" s="54">
        <f t="shared" si="1610"/>
        <v>0</v>
      </c>
      <c r="N1345" s="54">
        <f t="shared" si="1611"/>
        <v>0</v>
      </c>
      <c r="O1345" s="54">
        <f t="shared" ref="O1345" si="1657">N1345</f>
        <v>0</v>
      </c>
      <c r="P1345" s="54">
        <f t="shared" si="1645"/>
        <v>0</v>
      </c>
      <c r="Q1345" s="54">
        <f t="shared" si="1594"/>
        <v>0</v>
      </c>
      <c r="R1345" s="54">
        <f t="shared" si="1595"/>
        <v>0</v>
      </c>
      <c r="S1345" s="65">
        <f t="shared" si="1627"/>
        <v>0</v>
      </c>
      <c r="T1345" s="65">
        <f>IF(C1345=A_Stammdaten!$B$9,$I1345-D_SAV!$U1345,HLOOKUP(A_Stammdaten!$B$9-1,$V$4:$AB$2004,ROW(C1345)-3,FALSE)-$U1345)</f>
        <v>0</v>
      </c>
      <c r="U1345" s="65">
        <f>HLOOKUP(A_Stammdaten!$B$9,$V$4:$AB$2004,ROW(C1345)-3,FALSE)</f>
        <v>0</v>
      </c>
      <c r="V1345" s="65">
        <f t="shared" si="1583"/>
        <v>0</v>
      </c>
      <c r="W1345" s="65">
        <f t="shared" si="1584"/>
        <v>0</v>
      </c>
      <c r="X1345" s="65">
        <f t="shared" si="1585"/>
        <v>0</v>
      </c>
      <c r="Y1345" s="65">
        <f t="shared" si="1586"/>
        <v>0</v>
      </c>
      <c r="Z1345" s="65">
        <f t="shared" si="1587"/>
        <v>0</v>
      </c>
      <c r="AA1345" s="65">
        <f t="shared" si="1588"/>
        <v>0</v>
      </c>
      <c r="AB1345" s="65">
        <f t="shared" si="1589"/>
        <v>0</v>
      </c>
    </row>
    <row r="1346" spans="1:28" x14ac:dyDescent="0.25">
      <c r="A1346" s="61"/>
      <c r="B1346" s="49"/>
      <c r="C1346" s="53"/>
      <c r="D1346" s="51"/>
      <c r="E1346" s="51"/>
      <c r="F1346" s="51"/>
      <c r="G1346" s="67">
        <f t="shared" si="1590"/>
        <v>0</v>
      </c>
      <c r="H1346" s="49"/>
      <c r="I1346" s="67">
        <f t="shared" si="1591"/>
        <v>0</v>
      </c>
      <c r="J1346" s="66">
        <f>IF(ISBLANK($B1346),0,VLOOKUP($B1346,Listen!$A$2:$C$44,2,FALSE))</f>
        <v>0</v>
      </c>
      <c r="K1346" s="66">
        <f>IF(ISBLANK($B1346),0,VLOOKUP($B1346,Listen!$A$2:$C$44,3,FALSE))</f>
        <v>0</v>
      </c>
      <c r="L1346" s="54">
        <f t="shared" si="1592"/>
        <v>0</v>
      </c>
      <c r="M1346" s="54">
        <f t="shared" si="1610"/>
        <v>0</v>
      </c>
      <c r="N1346" s="54">
        <f t="shared" si="1611"/>
        <v>0</v>
      </c>
      <c r="O1346" s="54">
        <f t="shared" ref="O1346" si="1658">N1346</f>
        <v>0</v>
      </c>
      <c r="P1346" s="54">
        <f t="shared" si="1645"/>
        <v>0</v>
      </c>
      <c r="Q1346" s="54">
        <f t="shared" si="1594"/>
        <v>0</v>
      </c>
      <c r="R1346" s="54">
        <f t="shared" si="1595"/>
        <v>0</v>
      </c>
      <c r="S1346" s="65">
        <f t="shared" si="1627"/>
        <v>0</v>
      </c>
      <c r="T1346" s="65">
        <f>IF(C1346=A_Stammdaten!$B$9,$I1346-D_SAV!$U1346,HLOOKUP(A_Stammdaten!$B$9-1,$V$4:$AB$2004,ROW(C1346)-3,FALSE)-$U1346)</f>
        <v>0</v>
      </c>
      <c r="U1346" s="65">
        <f>HLOOKUP(A_Stammdaten!$B$9,$V$4:$AB$2004,ROW(C1346)-3,FALSE)</f>
        <v>0</v>
      </c>
      <c r="V1346" s="65">
        <f t="shared" si="1583"/>
        <v>0</v>
      </c>
      <c r="W1346" s="65">
        <f t="shared" si="1584"/>
        <v>0</v>
      </c>
      <c r="X1346" s="65">
        <f t="shared" si="1585"/>
        <v>0</v>
      </c>
      <c r="Y1346" s="65">
        <f t="shared" si="1586"/>
        <v>0</v>
      </c>
      <c r="Z1346" s="65">
        <f t="shared" si="1587"/>
        <v>0</v>
      </c>
      <c r="AA1346" s="65">
        <f t="shared" si="1588"/>
        <v>0</v>
      </c>
      <c r="AB1346" s="65">
        <f t="shared" si="1589"/>
        <v>0</v>
      </c>
    </row>
    <row r="1347" spans="1:28" x14ac:dyDescent="0.25">
      <c r="A1347" s="61"/>
      <c r="B1347" s="49"/>
      <c r="C1347" s="53"/>
      <c r="D1347" s="51"/>
      <c r="E1347" s="51"/>
      <c r="F1347" s="51"/>
      <c r="G1347" s="67">
        <f t="shared" si="1590"/>
        <v>0</v>
      </c>
      <c r="H1347" s="49"/>
      <c r="I1347" s="67">
        <f t="shared" si="1591"/>
        <v>0</v>
      </c>
      <c r="J1347" s="66">
        <f>IF(ISBLANK($B1347),0,VLOOKUP($B1347,Listen!$A$2:$C$44,2,FALSE))</f>
        <v>0</v>
      </c>
      <c r="K1347" s="66">
        <f>IF(ISBLANK($B1347),0,VLOOKUP($B1347,Listen!$A$2:$C$44,3,FALSE))</f>
        <v>0</v>
      </c>
      <c r="L1347" s="54">
        <f t="shared" si="1592"/>
        <v>0</v>
      </c>
      <c r="M1347" s="54">
        <f t="shared" si="1610"/>
        <v>0</v>
      </c>
      <c r="N1347" s="54">
        <f t="shared" si="1611"/>
        <v>0</v>
      </c>
      <c r="O1347" s="54">
        <f t="shared" ref="O1347" si="1659">N1347</f>
        <v>0</v>
      </c>
      <c r="P1347" s="54">
        <f t="shared" si="1645"/>
        <v>0</v>
      </c>
      <c r="Q1347" s="54">
        <f t="shared" si="1594"/>
        <v>0</v>
      </c>
      <c r="R1347" s="54">
        <f t="shared" si="1595"/>
        <v>0</v>
      </c>
      <c r="S1347" s="65">
        <f t="shared" si="1627"/>
        <v>0</v>
      </c>
      <c r="T1347" s="65">
        <f>IF(C1347=A_Stammdaten!$B$9,$I1347-D_SAV!$U1347,HLOOKUP(A_Stammdaten!$B$9-1,$V$4:$AB$2004,ROW(C1347)-3,FALSE)-$U1347)</f>
        <v>0</v>
      </c>
      <c r="U1347" s="65">
        <f>HLOOKUP(A_Stammdaten!$B$9,$V$4:$AB$2004,ROW(C1347)-3,FALSE)</f>
        <v>0</v>
      </c>
      <c r="V1347" s="65">
        <f t="shared" si="1583"/>
        <v>0</v>
      </c>
      <c r="W1347" s="65">
        <f t="shared" si="1584"/>
        <v>0</v>
      </c>
      <c r="X1347" s="65">
        <f t="shared" si="1585"/>
        <v>0</v>
      </c>
      <c r="Y1347" s="65">
        <f t="shared" si="1586"/>
        <v>0</v>
      </c>
      <c r="Z1347" s="65">
        <f t="shared" si="1587"/>
        <v>0</v>
      </c>
      <c r="AA1347" s="65">
        <f t="shared" si="1588"/>
        <v>0</v>
      </c>
      <c r="AB1347" s="65">
        <f t="shared" si="1589"/>
        <v>0</v>
      </c>
    </row>
    <row r="1348" spans="1:28" x14ac:dyDescent="0.25">
      <c r="A1348" s="61"/>
      <c r="B1348" s="49"/>
      <c r="C1348" s="53"/>
      <c r="D1348" s="51"/>
      <c r="E1348" s="51"/>
      <c r="F1348" s="51"/>
      <c r="G1348" s="67">
        <f t="shared" si="1590"/>
        <v>0</v>
      </c>
      <c r="H1348" s="49"/>
      <c r="I1348" s="67">
        <f t="shared" si="1591"/>
        <v>0</v>
      </c>
      <c r="J1348" s="66">
        <f>IF(ISBLANK($B1348),0,VLOOKUP($B1348,Listen!$A$2:$C$44,2,FALSE))</f>
        <v>0</v>
      </c>
      <c r="K1348" s="66">
        <f>IF(ISBLANK($B1348),0,VLOOKUP($B1348,Listen!$A$2:$C$44,3,FALSE))</f>
        <v>0</v>
      </c>
      <c r="L1348" s="54">
        <f t="shared" si="1592"/>
        <v>0</v>
      </c>
      <c r="M1348" s="54">
        <f t="shared" si="1610"/>
        <v>0</v>
      </c>
      <c r="N1348" s="54">
        <f t="shared" si="1611"/>
        <v>0</v>
      </c>
      <c r="O1348" s="54">
        <f t="shared" ref="O1348" si="1660">N1348</f>
        <v>0</v>
      </c>
      <c r="P1348" s="54">
        <f t="shared" si="1645"/>
        <v>0</v>
      </c>
      <c r="Q1348" s="54">
        <f t="shared" si="1594"/>
        <v>0</v>
      </c>
      <c r="R1348" s="54">
        <f t="shared" si="1595"/>
        <v>0</v>
      </c>
      <c r="S1348" s="65">
        <f t="shared" si="1627"/>
        <v>0</v>
      </c>
      <c r="T1348" s="65">
        <f>IF(C1348=A_Stammdaten!$B$9,$I1348-D_SAV!$U1348,HLOOKUP(A_Stammdaten!$B$9-1,$V$4:$AB$2004,ROW(C1348)-3,FALSE)-$U1348)</f>
        <v>0</v>
      </c>
      <c r="U1348" s="65">
        <f>HLOOKUP(A_Stammdaten!$B$9,$V$4:$AB$2004,ROW(C1348)-3,FALSE)</f>
        <v>0</v>
      </c>
      <c r="V1348" s="65">
        <f t="shared" si="1583"/>
        <v>0</v>
      </c>
      <c r="W1348" s="65">
        <f t="shared" si="1584"/>
        <v>0</v>
      </c>
      <c r="X1348" s="65">
        <f t="shared" si="1585"/>
        <v>0</v>
      </c>
      <c r="Y1348" s="65">
        <f t="shared" si="1586"/>
        <v>0</v>
      </c>
      <c r="Z1348" s="65">
        <f t="shared" si="1587"/>
        <v>0</v>
      </c>
      <c r="AA1348" s="65">
        <f t="shared" si="1588"/>
        <v>0</v>
      </c>
      <c r="AB1348" s="65">
        <f t="shared" si="1589"/>
        <v>0</v>
      </c>
    </row>
    <row r="1349" spans="1:28" x14ac:dyDescent="0.25">
      <c r="A1349" s="61"/>
      <c r="B1349" s="49"/>
      <c r="C1349" s="53"/>
      <c r="D1349" s="51"/>
      <c r="E1349" s="51"/>
      <c r="F1349" s="51"/>
      <c r="G1349" s="67">
        <f t="shared" si="1590"/>
        <v>0</v>
      </c>
      <c r="H1349" s="49"/>
      <c r="I1349" s="67">
        <f t="shared" si="1591"/>
        <v>0</v>
      </c>
      <c r="J1349" s="66">
        <f>IF(ISBLANK($B1349),0,VLOOKUP($B1349,Listen!$A$2:$C$44,2,FALSE))</f>
        <v>0</v>
      </c>
      <c r="K1349" s="66">
        <f>IF(ISBLANK($B1349),0,VLOOKUP($B1349,Listen!$A$2:$C$44,3,FALSE))</f>
        <v>0</v>
      </c>
      <c r="L1349" s="54">
        <f t="shared" si="1592"/>
        <v>0</v>
      </c>
      <c r="M1349" s="54">
        <f t="shared" si="1610"/>
        <v>0</v>
      </c>
      <c r="N1349" s="54">
        <f t="shared" si="1611"/>
        <v>0</v>
      </c>
      <c r="O1349" s="54">
        <f t="shared" ref="O1349:P1364" si="1661">N1349</f>
        <v>0</v>
      </c>
      <c r="P1349" s="54">
        <f t="shared" si="1661"/>
        <v>0</v>
      </c>
      <c r="Q1349" s="54">
        <f t="shared" si="1594"/>
        <v>0</v>
      </c>
      <c r="R1349" s="54">
        <f t="shared" si="1595"/>
        <v>0</v>
      </c>
      <c r="S1349" s="65">
        <f t="shared" si="1627"/>
        <v>0</v>
      </c>
      <c r="T1349" s="65">
        <f>IF(C1349=A_Stammdaten!$B$9,$I1349-D_SAV!$U1349,HLOOKUP(A_Stammdaten!$B$9-1,$V$4:$AB$2004,ROW(C1349)-3,FALSE)-$U1349)</f>
        <v>0</v>
      </c>
      <c r="U1349" s="65">
        <f>HLOOKUP(A_Stammdaten!$B$9,$V$4:$AB$2004,ROW(C1349)-3,FALSE)</f>
        <v>0</v>
      </c>
      <c r="V1349" s="65">
        <f t="shared" ref="V1349:V1412" si="1662">IF(OR($C1349=0,$I1349=0),0,IF($C1349&lt;=V$4,$I1349-$I1349/L1349*(V$4-$C1349+1),0))</f>
        <v>0</v>
      </c>
      <c r="W1349" s="65">
        <f t="shared" ref="W1349:W1412" si="1663">IF(OR($C1349=0,$I1349=0,M1349-(W$4-$C1349)=0),0,IF($C1349&lt;W$4,V1349-V1349/(M1349-(W$4-$C1349)),IF($C1349=W$4,$I1349-$I1349/M1349,0)))</f>
        <v>0</v>
      </c>
      <c r="X1349" s="65">
        <f t="shared" ref="X1349:X1412" si="1664">IF(OR($C1349=0,$I1349=0,N1349-(X$4-$C1349)=0),0,IF($C1349&lt;X$4,W1349-W1349/(N1349-(X$4-$C1349)),IF($C1349=X$4,$I1349-$I1349/N1349,0)))</f>
        <v>0</v>
      </c>
      <c r="Y1349" s="65">
        <f t="shared" ref="Y1349:Y1412" si="1665">IF(OR($C1349=0,$I1349=0,O1349-(Y$4-$C1349)=0),0,IF($C1349&lt;Y$4,X1349-X1349/(O1349-(Y$4-$C1349)),IF($C1349=Y$4,$I1349-$I1349/O1349,0)))</f>
        <v>0</v>
      </c>
      <c r="Z1349" s="65">
        <f t="shared" ref="Z1349:Z1412" si="1666">IF(OR($C1349=0,$I1349=0,P1349-(Z$4-$C1349)=0),0,IF($C1349&lt;Z$4,Y1349-Y1349/(P1349-(Z$4-$C1349)),IF($C1349=Z$4,$I1349-$I1349/P1349,0)))</f>
        <v>0</v>
      </c>
      <c r="AA1349" s="65">
        <f t="shared" ref="AA1349:AA1412" si="1667">IF(OR($C1349=0,$I1349=0,Q1349-(AA$4-$C1349)=0),0,IF($C1349&lt;AA$4,Z1349-Z1349/(Q1349-(AA$4-$C1349)),IF($C1349=AA$4,$I1349-$I1349/Q1349,0)))</f>
        <v>0</v>
      </c>
      <c r="AB1349" s="65">
        <f t="shared" ref="AB1349:AB1412" si="1668">IF(OR($C1349=0,$I1349=0,R1349-(AB$4-$C1349)=0),0,IF($C1349&lt;AB$4,AA1349-AA1349/(R1349-(AB$4-$C1349)),IF($C1349=AB$4,$I1349-$I1349/R1349,0)))</f>
        <v>0</v>
      </c>
    </row>
    <row r="1350" spans="1:28" x14ac:dyDescent="0.25">
      <c r="A1350" s="61"/>
      <c r="B1350" s="49"/>
      <c r="C1350" s="53"/>
      <c r="D1350" s="51"/>
      <c r="E1350" s="51"/>
      <c r="F1350" s="51"/>
      <c r="G1350" s="67">
        <f t="shared" ref="G1350:G1413" si="1669">D1350+E1350-F1350</f>
        <v>0</v>
      </c>
      <c r="H1350" s="49"/>
      <c r="I1350" s="67">
        <f t="shared" ref="I1350:I1413" si="1670">G1350-H1350</f>
        <v>0</v>
      </c>
      <c r="J1350" s="66">
        <f>IF(ISBLANK($B1350),0,VLOOKUP($B1350,Listen!$A$2:$C$44,2,FALSE))</f>
        <v>0</v>
      </c>
      <c r="K1350" s="66">
        <f>IF(ISBLANK($B1350),0,VLOOKUP($B1350,Listen!$A$2:$C$44,3,FALSE))</f>
        <v>0</v>
      </c>
      <c r="L1350" s="54">
        <f t="shared" ref="L1350:L1413" si="1671">$J1350</f>
        <v>0</v>
      </c>
      <c r="M1350" s="54">
        <f t="shared" si="1610"/>
        <v>0</v>
      </c>
      <c r="N1350" s="54">
        <f t="shared" si="1611"/>
        <v>0</v>
      </c>
      <c r="O1350" s="54">
        <f t="shared" ref="O1350" si="1672">N1350</f>
        <v>0</v>
      </c>
      <c r="P1350" s="54">
        <f t="shared" si="1661"/>
        <v>0</v>
      </c>
      <c r="Q1350" s="54">
        <f t="shared" ref="Q1350:Q1413" si="1673">P1350</f>
        <v>0</v>
      </c>
      <c r="R1350" s="54">
        <f t="shared" ref="R1350:R1413" si="1674">Q1350</f>
        <v>0</v>
      </c>
      <c r="S1350" s="65">
        <f t="shared" si="1627"/>
        <v>0</v>
      </c>
      <c r="T1350" s="65">
        <f>IF(C1350=A_Stammdaten!$B$9,$I1350-D_SAV!$U1350,HLOOKUP(A_Stammdaten!$B$9-1,$V$4:$AB$2004,ROW(C1350)-3,FALSE)-$U1350)</f>
        <v>0</v>
      </c>
      <c r="U1350" s="65">
        <f>HLOOKUP(A_Stammdaten!$B$9,$V$4:$AB$2004,ROW(C1350)-3,FALSE)</f>
        <v>0</v>
      </c>
      <c r="V1350" s="65">
        <f t="shared" si="1662"/>
        <v>0</v>
      </c>
      <c r="W1350" s="65">
        <f t="shared" si="1663"/>
        <v>0</v>
      </c>
      <c r="X1350" s="65">
        <f t="shared" si="1664"/>
        <v>0</v>
      </c>
      <c r="Y1350" s="65">
        <f t="shared" si="1665"/>
        <v>0</v>
      </c>
      <c r="Z1350" s="65">
        <f t="shared" si="1666"/>
        <v>0</v>
      </c>
      <c r="AA1350" s="65">
        <f t="shared" si="1667"/>
        <v>0</v>
      </c>
      <c r="AB1350" s="65">
        <f t="shared" si="1668"/>
        <v>0</v>
      </c>
    </row>
    <row r="1351" spans="1:28" x14ac:dyDescent="0.25">
      <c r="A1351" s="61"/>
      <c r="B1351" s="49"/>
      <c r="C1351" s="53"/>
      <c r="D1351" s="51"/>
      <c r="E1351" s="51"/>
      <c r="F1351" s="51"/>
      <c r="G1351" s="67">
        <f t="shared" si="1669"/>
        <v>0</v>
      </c>
      <c r="H1351" s="49"/>
      <c r="I1351" s="67">
        <f t="shared" si="1670"/>
        <v>0</v>
      </c>
      <c r="J1351" s="66">
        <f>IF(ISBLANK($B1351),0,VLOOKUP($B1351,Listen!$A$2:$C$44,2,FALSE))</f>
        <v>0</v>
      </c>
      <c r="K1351" s="66">
        <f>IF(ISBLANK($B1351),0,VLOOKUP($B1351,Listen!$A$2:$C$44,3,FALSE))</f>
        <v>0</v>
      </c>
      <c r="L1351" s="54">
        <f t="shared" si="1671"/>
        <v>0</v>
      </c>
      <c r="M1351" s="54">
        <f t="shared" si="1610"/>
        <v>0</v>
      </c>
      <c r="N1351" s="54">
        <f t="shared" si="1611"/>
        <v>0</v>
      </c>
      <c r="O1351" s="54">
        <f t="shared" ref="O1351" si="1675">N1351</f>
        <v>0</v>
      </c>
      <c r="P1351" s="54">
        <f t="shared" si="1661"/>
        <v>0</v>
      </c>
      <c r="Q1351" s="54">
        <f t="shared" si="1673"/>
        <v>0</v>
      </c>
      <c r="R1351" s="54">
        <f t="shared" si="1674"/>
        <v>0</v>
      </c>
      <c r="S1351" s="65">
        <f t="shared" si="1627"/>
        <v>0</v>
      </c>
      <c r="T1351" s="65">
        <f>IF(C1351=A_Stammdaten!$B$9,$I1351-D_SAV!$U1351,HLOOKUP(A_Stammdaten!$B$9-1,$V$4:$AB$2004,ROW(C1351)-3,FALSE)-$U1351)</f>
        <v>0</v>
      </c>
      <c r="U1351" s="65">
        <f>HLOOKUP(A_Stammdaten!$B$9,$V$4:$AB$2004,ROW(C1351)-3,FALSE)</f>
        <v>0</v>
      </c>
      <c r="V1351" s="65">
        <f t="shared" si="1662"/>
        <v>0</v>
      </c>
      <c r="W1351" s="65">
        <f t="shared" si="1663"/>
        <v>0</v>
      </c>
      <c r="X1351" s="65">
        <f t="shared" si="1664"/>
        <v>0</v>
      </c>
      <c r="Y1351" s="65">
        <f t="shared" si="1665"/>
        <v>0</v>
      </c>
      <c r="Z1351" s="65">
        <f t="shared" si="1666"/>
        <v>0</v>
      </c>
      <c r="AA1351" s="65">
        <f t="shared" si="1667"/>
        <v>0</v>
      </c>
      <c r="AB1351" s="65">
        <f t="shared" si="1668"/>
        <v>0</v>
      </c>
    </row>
    <row r="1352" spans="1:28" x14ac:dyDescent="0.25">
      <c r="A1352" s="61"/>
      <c r="B1352" s="49"/>
      <c r="C1352" s="53"/>
      <c r="D1352" s="51"/>
      <c r="E1352" s="51"/>
      <c r="F1352" s="51"/>
      <c r="G1352" s="67">
        <f t="shared" si="1669"/>
        <v>0</v>
      </c>
      <c r="H1352" s="49"/>
      <c r="I1352" s="67">
        <f t="shared" si="1670"/>
        <v>0</v>
      </c>
      <c r="J1352" s="66">
        <f>IF(ISBLANK($B1352),0,VLOOKUP($B1352,Listen!$A$2:$C$44,2,FALSE))</f>
        <v>0</v>
      </c>
      <c r="K1352" s="66">
        <f>IF(ISBLANK($B1352),0,VLOOKUP($B1352,Listen!$A$2:$C$44,3,FALSE))</f>
        <v>0</v>
      </c>
      <c r="L1352" s="54">
        <f t="shared" si="1671"/>
        <v>0</v>
      </c>
      <c r="M1352" s="54">
        <f t="shared" si="1610"/>
        <v>0</v>
      </c>
      <c r="N1352" s="54">
        <f t="shared" si="1611"/>
        <v>0</v>
      </c>
      <c r="O1352" s="54">
        <f t="shared" ref="O1352" si="1676">N1352</f>
        <v>0</v>
      </c>
      <c r="P1352" s="54">
        <f t="shared" si="1661"/>
        <v>0</v>
      </c>
      <c r="Q1352" s="54">
        <f t="shared" si="1673"/>
        <v>0</v>
      </c>
      <c r="R1352" s="54">
        <f t="shared" si="1674"/>
        <v>0</v>
      </c>
      <c r="S1352" s="65">
        <f t="shared" si="1627"/>
        <v>0</v>
      </c>
      <c r="T1352" s="65">
        <f>IF(C1352=A_Stammdaten!$B$9,$I1352-D_SAV!$U1352,HLOOKUP(A_Stammdaten!$B$9-1,$V$4:$AB$2004,ROW(C1352)-3,FALSE)-$U1352)</f>
        <v>0</v>
      </c>
      <c r="U1352" s="65">
        <f>HLOOKUP(A_Stammdaten!$B$9,$V$4:$AB$2004,ROW(C1352)-3,FALSE)</f>
        <v>0</v>
      </c>
      <c r="V1352" s="65">
        <f t="shared" si="1662"/>
        <v>0</v>
      </c>
      <c r="W1352" s="65">
        <f t="shared" si="1663"/>
        <v>0</v>
      </c>
      <c r="X1352" s="65">
        <f t="shared" si="1664"/>
        <v>0</v>
      </c>
      <c r="Y1352" s="65">
        <f t="shared" si="1665"/>
        <v>0</v>
      </c>
      <c r="Z1352" s="65">
        <f t="shared" si="1666"/>
        <v>0</v>
      </c>
      <c r="AA1352" s="65">
        <f t="shared" si="1667"/>
        <v>0</v>
      </c>
      <c r="AB1352" s="65">
        <f t="shared" si="1668"/>
        <v>0</v>
      </c>
    </row>
    <row r="1353" spans="1:28" x14ac:dyDescent="0.25">
      <c r="A1353" s="61"/>
      <c r="B1353" s="49"/>
      <c r="C1353" s="53"/>
      <c r="D1353" s="51"/>
      <c r="E1353" s="51"/>
      <c r="F1353" s="51"/>
      <c r="G1353" s="67">
        <f t="shared" si="1669"/>
        <v>0</v>
      </c>
      <c r="H1353" s="49"/>
      <c r="I1353" s="67">
        <f t="shared" si="1670"/>
        <v>0</v>
      </c>
      <c r="J1353" s="66">
        <f>IF(ISBLANK($B1353),0,VLOOKUP($B1353,Listen!$A$2:$C$44,2,FALSE))</f>
        <v>0</v>
      </c>
      <c r="K1353" s="66">
        <f>IF(ISBLANK($B1353),0,VLOOKUP($B1353,Listen!$A$2:$C$44,3,FALSE))</f>
        <v>0</v>
      </c>
      <c r="L1353" s="54">
        <f t="shared" si="1671"/>
        <v>0</v>
      </c>
      <c r="M1353" s="54">
        <f t="shared" si="1610"/>
        <v>0</v>
      </c>
      <c r="N1353" s="54">
        <f t="shared" si="1611"/>
        <v>0</v>
      </c>
      <c r="O1353" s="54">
        <f t="shared" ref="O1353" si="1677">N1353</f>
        <v>0</v>
      </c>
      <c r="P1353" s="54">
        <f t="shared" si="1661"/>
        <v>0</v>
      </c>
      <c r="Q1353" s="54">
        <f t="shared" si="1673"/>
        <v>0</v>
      </c>
      <c r="R1353" s="54">
        <f t="shared" si="1674"/>
        <v>0</v>
      </c>
      <c r="S1353" s="65">
        <f t="shared" si="1627"/>
        <v>0</v>
      </c>
      <c r="T1353" s="65">
        <f>IF(C1353=A_Stammdaten!$B$9,$I1353-D_SAV!$U1353,HLOOKUP(A_Stammdaten!$B$9-1,$V$4:$AB$2004,ROW(C1353)-3,FALSE)-$U1353)</f>
        <v>0</v>
      </c>
      <c r="U1353" s="65">
        <f>HLOOKUP(A_Stammdaten!$B$9,$V$4:$AB$2004,ROW(C1353)-3,FALSE)</f>
        <v>0</v>
      </c>
      <c r="V1353" s="65">
        <f t="shared" si="1662"/>
        <v>0</v>
      </c>
      <c r="W1353" s="65">
        <f t="shared" si="1663"/>
        <v>0</v>
      </c>
      <c r="X1353" s="65">
        <f t="shared" si="1664"/>
        <v>0</v>
      </c>
      <c r="Y1353" s="65">
        <f t="shared" si="1665"/>
        <v>0</v>
      </c>
      <c r="Z1353" s="65">
        <f t="shared" si="1666"/>
        <v>0</v>
      </c>
      <c r="AA1353" s="65">
        <f t="shared" si="1667"/>
        <v>0</v>
      </c>
      <c r="AB1353" s="65">
        <f t="shared" si="1668"/>
        <v>0</v>
      </c>
    </row>
    <row r="1354" spans="1:28" x14ac:dyDescent="0.25">
      <c r="A1354" s="61"/>
      <c r="B1354" s="49"/>
      <c r="C1354" s="53"/>
      <c r="D1354" s="51"/>
      <c r="E1354" s="51"/>
      <c r="F1354" s="51"/>
      <c r="G1354" s="67">
        <f t="shared" si="1669"/>
        <v>0</v>
      </c>
      <c r="H1354" s="49"/>
      <c r="I1354" s="67">
        <f t="shared" si="1670"/>
        <v>0</v>
      </c>
      <c r="J1354" s="66">
        <f>IF(ISBLANK($B1354),0,VLOOKUP($B1354,Listen!$A$2:$C$44,2,FALSE))</f>
        <v>0</v>
      </c>
      <c r="K1354" s="66">
        <f>IF(ISBLANK($B1354),0,VLOOKUP($B1354,Listen!$A$2:$C$44,3,FALSE))</f>
        <v>0</v>
      </c>
      <c r="L1354" s="54">
        <f t="shared" si="1671"/>
        <v>0</v>
      </c>
      <c r="M1354" s="54">
        <f t="shared" si="1610"/>
        <v>0</v>
      </c>
      <c r="N1354" s="54">
        <f t="shared" si="1611"/>
        <v>0</v>
      </c>
      <c r="O1354" s="54">
        <f t="shared" ref="O1354" si="1678">N1354</f>
        <v>0</v>
      </c>
      <c r="P1354" s="54">
        <f t="shared" si="1661"/>
        <v>0</v>
      </c>
      <c r="Q1354" s="54">
        <f t="shared" si="1673"/>
        <v>0</v>
      </c>
      <c r="R1354" s="54">
        <f t="shared" si="1674"/>
        <v>0</v>
      </c>
      <c r="S1354" s="65">
        <f t="shared" si="1627"/>
        <v>0</v>
      </c>
      <c r="T1354" s="65">
        <f>IF(C1354=A_Stammdaten!$B$9,$I1354-D_SAV!$U1354,HLOOKUP(A_Stammdaten!$B$9-1,$V$4:$AB$2004,ROW(C1354)-3,FALSE)-$U1354)</f>
        <v>0</v>
      </c>
      <c r="U1354" s="65">
        <f>HLOOKUP(A_Stammdaten!$B$9,$V$4:$AB$2004,ROW(C1354)-3,FALSE)</f>
        <v>0</v>
      </c>
      <c r="V1354" s="65">
        <f t="shared" si="1662"/>
        <v>0</v>
      </c>
      <c r="W1354" s="65">
        <f t="shared" si="1663"/>
        <v>0</v>
      </c>
      <c r="X1354" s="65">
        <f t="shared" si="1664"/>
        <v>0</v>
      </c>
      <c r="Y1354" s="65">
        <f t="shared" si="1665"/>
        <v>0</v>
      </c>
      <c r="Z1354" s="65">
        <f t="shared" si="1666"/>
        <v>0</v>
      </c>
      <c r="AA1354" s="65">
        <f t="shared" si="1667"/>
        <v>0</v>
      </c>
      <c r="AB1354" s="65">
        <f t="shared" si="1668"/>
        <v>0</v>
      </c>
    </row>
    <row r="1355" spans="1:28" x14ac:dyDescent="0.25">
      <c r="A1355" s="61"/>
      <c r="B1355" s="49"/>
      <c r="C1355" s="53"/>
      <c r="D1355" s="51"/>
      <c r="E1355" s="51"/>
      <c r="F1355" s="51"/>
      <c r="G1355" s="67">
        <f t="shared" si="1669"/>
        <v>0</v>
      </c>
      <c r="H1355" s="49"/>
      <c r="I1355" s="67">
        <f t="shared" si="1670"/>
        <v>0</v>
      </c>
      <c r="J1355" s="66">
        <f>IF(ISBLANK($B1355),0,VLOOKUP($B1355,Listen!$A$2:$C$44,2,FALSE))</f>
        <v>0</v>
      </c>
      <c r="K1355" s="66">
        <f>IF(ISBLANK($B1355),0,VLOOKUP($B1355,Listen!$A$2:$C$44,3,FALSE))</f>
        <v>0</v>
      </c>
      <c r="L1355" s="54">
        <f t="shared" si="1671"/>
        <v>0</v>
      </c>
      <c r="M1355" s="54">
        <f t="shared" si="1610"/>
        <v>0</v>
      </c>
      <c r="N1355" s="54">
        <f t="shared" si="1611"/>
        <v>0</v>
      </c>
      <c r="O1355" s="54">
        <f t="shared" ref="O1355" si="1679">N1355</f>
        <v>0</v>
      </c>
      <c r="P1355" s="54">
        <f t="shared" si="1661"/>
        <v>0</v>
      </c>
      <c r="Q1355" s="54">
        <f t="shared" si="1673"/>
        <v>0</v>
      </c>
      <c r="R1355" s="54">
        <f t="shared" si="1674"/>
        <v>0</v>
      </c>
      <c r="S1355" s="65">
        <f t="shared" si="1627"/>
        <v>0</v>
      </c>
      <c r="T1355" s="65">
        <f>IF(C1355=A_Stammdaten!$B$9,$I1355-D_SAV!$U1355,HLOOKUP(A_Stammdaten!$B$9-1,$V$4:$AB$2004,ROW(C1355)-3,FALSE)-$U1355)</f>
        <v>0</v>
      </c>
      <c r="U1355" s="65">
        <f>HLOOKUP(A_Stammdaten!$B$9,$V$4:$AB$2004,ROW(C1355)-3,FALSE)</f>
        <v>0</v>
      </c>
      <c r="V1355" s="65">
        <f t="shared" si="1662"/>
        <v>0</v>
      </c>
      <c r="W1355" s="65">
        <f t="shared" si="1663"/>
        <v>0</v>
      </c>
      <c r="X1355" s="65">
        <f t="shared" si="1664"/>
        <v>0</v>
      </c>
      <c r="Y1355" s="65">
        <f t="shared" si="1665"/>
        <v>0</v>
      </c>
      <c r="Z1355" s="65">
        <f t="shared" si="1666"/>
        <v>0</v>
      </c>
      <c r="AA1355" s="65">
        <f t="shared" si="1667"/>
        <v>0</v>
      </c>
      <c r="AB1355" s="65">
        <f t="shared" si="1668"/>
        <v>0</v>
      </c>
    </row>
    <row r="1356" spans="1:28" x14ac:dyDescent="0.25">
      <c r="A1356" s="61"/>
      <c r="B1356" s="49"/>
      <c r="C1356" s="53"/>
      <c r="D1356" s="51"/>
      <c r="E1356" s="51"/>
      <c r="F1356" s="51"/>
      <c r="G1356" s="67">
        <f t="shared" si="1669"/>
        <v>0</v>
      </c>
      <c r="H1356" s="49"/>
      <c r="I1356" s="67">
        <f t="shared" si="1670"/>
        <v>0</v>
      </c>
      <c r="J1356" s="66">
        <f>IF(ISBLANK($B1356),0,VLOOKUP($B1356,Listen!$A$2:$C$44,2,FALSE))</f>
        <v>0</v>
      </c>
      <c r="K1356" s="66">
        <f>IF(ISBLANK($B1356),0,VLOOKUP($B1356,Listen!$A$2:$C$44,3,FALSE))</f>
        <v>0</v>
      </c>
      <c r="L1356" s="54">
        <f t="shared" si="1671"/>
        <v>0</v>
      </c>
      <c r="M1356" s="54">
        <f t="shared" si="1610"/>
        <v>0</v>
      </c>
      <c r="N1356" s="54">
        <f t="shared" si="1611"/>
        <v>0</v>
      </c>
      <c r="O1356" s="54">
        <f t="shared" ref="O1356" si="1680">N1356</f>
        <v>0</v>
      </c>
      <c r="P1356" s="54">
        <f t="shared" si="1661"/>
        <v>0</v>
      </c>
      <c r="Q1356" s="54">
        <f t="shared" si="1673"/>
        <v>0</v>
      </c>
      <c r="R1356" s="54">
        <f t="shared" si="1674"/>
        <v>0</v>
      </c>
      <c r="S1356" s="65">
        <f t="shared" si="1627"/>
        <v>0</v>
      </c>
      <c r="T1356" s="65">
        <f>IF(C1356=A_Stammdaten!$B$9,$I1356-D_SAV!$U1356,HLOOKUP(A_Stammdaten!$B$9-1,$V$4:$AB$2004,ROW(C1356)-3,FALSE)-$U1356)</f>
        <v>0</v>
      </c>
      <c r="U1356" s="65">
        <f>HLOOKUP(A_Stammdaten!$B$9,$V$4:$AB$2004,ROW(C1356)-3,FALSE)</f>
        <v>0</v>
      </c>
      <c r="V1356" s="65">
        <f t="shared" si="1662"/>
        <v>0</v>
      </c>
      <c r="W1356" s="65">
        <f t="shared" si="1663"/>
        <v>0</v>
      </c>
      <c r="X1356" s="65">
        <f t="shared" si="1664"/>
        <v>0</v>
      </c>
      <c r="Y1356" s="65">
        <f t="shared" si="1665"/>
        <v>0</v>
      </c>
      <c r="Z1356" s="65">
        <f t="shared" si="1666"/>
        <v>0</v>
      </c>
      <c r="AA1356" s="65">
        <f t="shared" si="1667"/>
        <v>0</v>
      </c>
      <c r="AB1356" s="65">
        <f t="shared" si="1668"/>
        <v>0</v>
      </c>
    </row>
    <row r="1357" spans="1:28" x14ac:dyDescent="0.25">
      <c r="A1357" s="61"/>
      <c r="B1357" s="49"/>
      <c r="C1357" s="53"/>
      <c r="D1357" s="51"/>
      <c r="E1357" s="51"/>
      <c r="F1357" s="51"/>
      <c r="G1357" s="67">
        <f t="shared" si="1669"/>
        <v>0</v>
      </c>
      <c r="H1357" s="49"/>
      <c r="I1357" s="67">
        <f t="shared" si="1670"/>
        <v>0</v>
      </c>
      <c r="J1357" s="66">
        <f>IF(ISBLANK($B1357),0,VLOOKUP($B1357,Listen!$A$2:$C$44,2,FALSE))</f>
        <v>0</v>
      </c>
      <c r="K1357" s="66">
        <f>IF(ISBLANK($B1357),0,VLOOKUP($B1357,Listen!$A$2:$C$44,3,FALSE))</f>
        <v>0</v>
      </c>
      <c r="L1357" s="54">
        <f t="shared" si="1671"/>
        <v>0</v>
      </c>
      <c r="M1357" s="54">
        <f t="shared" si="1610"/>
        <v>0</v>
      </c>
      <c r="N1357" s="54">
        <f t="shared" si="1611"/>
        <v>0</v>
      </c>
      <c r="O1357" s="54">
        <f t="shared" ref="O1357" si="1681">N1357</f>
        <v>0</v>
      </c>
      <c r="P1357" s="54">
        <f t="shared" si="1661"/>
        <v>0</v>
      </c>
      <c r="Q1357" s="54">
        <f t="shared" si="1673"/>
        <v>0</v>
      </c>
      <c r="R1357" s="54">
        <f t="shared" si="1674"/>
        <v>0</v>
      </c>
      <c r="S1357" s="65">
        <f t="shared" si="1627"/>
        <v>0</v>
      </c>
      <c r="T1357" s="65">
        <f>IF(C1357=A_Stammdaten!$B$9,$I1357-D_SAV!$U1357,HLOOKUP(A_Stammdaten!$B$9-1,$V$4:$AB$2004,ROW(C1357)-3,FALSE)-$U1357)</f>
        <v>0</v>
      </c>
      <c r="U1357" s="65">
        <f>HLOOKUP(A_Stammdaten!$B$9,$V$4:$AB$2004,ROW(C1357)-3,FALSE)</f>
        <v>0</v>
      </c>
      <c r="V1357" s="65">
        <f t="shared" si="1662"/>
        <v>0</v>
      </c>
      <c r="W1357" s="65">
        <f t="shared" si="1663"/>
        <v>0</v>
      </c>
      <c r="X1357" s="65">
        <f t="shared" si="1664"/>
        <v>0</v>
      </c>
      <c r="Y1357" s="65">
        <f t="shared" si="1665"/>
        <v>0</v>
      </c>
      <c r="Z1357" s="65">
        <f t="shared" si="1666"/>
        <v>0</v>
      </c>
      <c r="AA1357" s="65">
        <f t="shared" si="1667"/>
        <v>0</v>
      </c>
      <c r="AB1357" s="65">
        <f t="shared" si="1668"/>
        <v>0</v>
      </c>
    </row>
    <row r="1358" spans="1:28" x14ac:dyDescent="0.25">
      <c r="A1358" s="61"/>
      <c r="B1358" s="49"/>
      <c r="C1358" s="53"/>
      <c r="D1358" s="51"/>
      <c r="E1358" s="51"/>
      <c r="F1358" s="51"/>
      <c r="G1358" s="67">
        <f t="shared" si="1669"/>
        <v>0</v>
      </c>
      <c r="H1358" s="49"/>
      <c r="I1358" s="67">
        <f t="shared" si="1670"/>
        <v>0</v>
      </c>
      <c r="J1358" s="66">
        <f>IF(ISBLANK($B1358),0,VLOOKUP($B1358,Listen!$A$2:$C$44,2,FALSE))</f>
        <v>0</v>
      </c>
      <c r="K1358" s="66">
        <f>IF(ISBLANK($B1358),0,VLOOKUP($B1358,Listen!$A$2:$C$44,3,FALSE))</f>
        <v>0</v>
      </c>
      <c r="L1358" s="54">
        <f t="shared" si="1671"/>
        <v>0</v>
      </c>
      <c r="M1358" s="54">
        <f t="shared" si="1610"/>
        <v>0</v>
      </c>
      <c r="N1358" s="54">
        <f t="shared" si="1611"/>
        <v>0</v>
      </c>
      <c r="O1358" s="54">
        <f t="shared" ref="O1358" si="1682">N1358</f>
        <v>0</v>
      </c>
      <c r="P1358" s="54">
        <f t="shared" si="1661"/>
        <v>0</v>
      </c>
      <c r="Q1358" s="54">
        <f t="shared" si="1673"/>
        <v>0</v>
      </c>
      <c r="R1358" s="54">
        <f t="shared" si="1674"/>
        <v>0</v>
      </c>
      <c r="S1358" s="65">
        <f t="shared" si="1627"/>
        <v>0</v>
      </c>
      <c r="T1358" s="65">
        <f>IF(C1358=A_Stammdaten!$B$9,$I1358-D_SAV!$U1358,HLOOKUP(A_Stammdaten!$B$9-1,$V$4:$AB$2004,ROW(C1358)-3,FALSE)-$U1358)</f>
        <v>0</v>
      </c>
      <c r="U1358" s="65">
        <f>HLOOKUP(A_Stammdaten!$B$9,$V$4:$AB$2004,ROW(C1358)-3,FALSE)</f>
        <v>0</v>
      </c>
      <c r="V1358" s="65">
        <f t="shared" si="1662"/>
        <v>0</v>
      </c>
      <c r="W1358" s="65">
        <f t="shared" si="1663"/>
        <v>0</v>
      </c>
      <c r="X1358" s="65">
        <f t="shared" si="1664"/>
        <v>0</v>
      </c>
      <c r="Y1358" s="65">
        <f t="shared" si="1665"/>
        <v>0</v>
      </c>
      <c r="Z1358" s="65">
        <f t="shared" si="1666"/>
        <v>0</v>
      </c>
      <c r="AA1358" s="65">
        <f t="shared" si="1667"/>
        <v>0</v>
      </c>
      <c r="AB1358" s="65">
        <f t="shared" si="1668"/>
        <v>0</v>
      </c>
    </row>
    <row r="1359" spans="1:28" x14ac:dyDescent="0.25">
      <c r="A1359" s="61"/>
      <c r="B1359" s="49"/>
      <c r="C1359" s="53"/>
      <c r="D1359" s="51"/>
      <c r="E1359" s="51"/>
      <c r="F1359" s="51"/>
      <c r="G1359" s="67">
        <f t="shared" si="1669"/>
        <v>0</v>
      </c>
      <c r="H1359" s="49"/>
      <c r="I1359" s="67">
        <f t="shared" si="1670"/>
        <v>0</v>
      </c>
      <c r="J1359" s="66">
        <f>IF(ISBLANK($B1359),0,VLOOKUP($B1359,Listen!$A$2:$C$44,2,FALSE))</f>
        <v>0</v>
      </c>
      <c r="K1359" s="66">
        <f>IF(ISBLANK($B1359),0,VLOOKUP($B1359,Listen!$A$2:$C$44,3,FALSE))</f>
        <v>0</v>
      </c>
      <c r="L1359" s="54">
        <f t="shared" si="1671"/>
        <v>0</v>
      </c>
      <c r="M1359" s="54">
        <f t="shared" si="1610"/>
        <v>0</v>
      </c>
      <c r="N1359" s="54">
        <f t="shared" si="1611"/>
        <v>0</v>
      </c>
      <c r="O1359" s="54">
        <f t="shared" ref="O1359" si="1683">N1359</f>
        <v>0</v>
      </c>
      <c r="P1359" s="54">
        <f t="shared" si="1661"/>
        <v>0</v>
      </c>
      <c r="Q1359" s="54">
        <f t="shared" si="1673"/>
        <v>0</v>
      </c>
      <c r="R1359" s="54">
        <f t="shared" si="1674"/>
        <v>0</v>
      </c>
      <c r="S1359" s="65">
        <f t="shared" si="1627"/>
        <v>0</v>
      </c>
      <c r="T1359" s="65">
        <f>IF(C1359=A_Stammdaten!$B$9,$I1359-D_SAV!$U1359,HLOOKUP(A_Stammdaten!$B$9-1,$V$4:$AB$2004,ROW(C1359)-3,FALSE)-$U1359)</f>
        <v>0</v>
      </c>
      <c r="U1359" s="65">
        <f>HLOOKUP(A_Stammdaten!$B$9,$V$4:$AB$2004,ROW(C1359)-3,FALSE)</f>
        <v>0</v>
      </c>
      <c r="V1359" s="65">
        <f t="shared" si="1662"/>
        <v>0</v>
      </c>
      <c r="W1359" s="65">
        <f t="shared" si="1663"/>
        <v>0</v>
      </c>
      <c r="X1359" s="65">
        <f t="shared" si="1664"/>
        <v>0</v>
      </c>
      <c r="Y1359" s="65">
        <f t="shared" si="1665"/>
        <v>0</v>
      </c>
      <c r="Z1359" s="65">
        <f t="shared" si="1666"/>
        <v>0</v>
      </c>
      <c r="AA1359" s="65">
        <f t="shared" si="1667"/>
        <v>0</v>
      </c>
      <c r="AB1359" s="65">
        <f t="shared" si="1668"/>
        <v>0</v>
      </c>
    </row>
    <row r="1360" spans="1:28" x14ac:dyDescent="0.25">
      <c r="A1360" s="61"/>
      <c r="B1360" s="49"/>
      <c r="C1360" s="53"/>
      <c r="D1360" s="51"/>
      <c r="E1360" s="51"/>
      <c r="F1360" s="51"/>
      <c r="G1360" s="67">
        <f t="shared" si="1669"/>
        <v>0</v>
      </c>
      <c r="H1360" s="49"/>
      <c r="I1360" s="67">
        <f t="shared" si="1670"/>
        <v>0</v>
      </c>
      <c r="J1360" s="66">
        <f>IF(ISBLANK($B1360),0,VLOOKUP($B1360,Listen!$A$2:$C$44,2,FALSE))</f>
        <v>0</v>
      </c>
      <c r="K1360" s="66">
        <f>IF(ISBLANK($B1360),0,VLOOKUP($B1360,Listen!$A$2:$C$44,3,FALSE))</f>
        <v>0</v>
      </c>
      <c r="L1360" s="54">
        <f t="shared" si="1671"/>
        <v>0</v>
      </c>
      <c r="M1360" s="54">
        <f t="shared" si="1610"/>
        <v>0</v>
      </c>
      <c r="N1360" s="54">
        <f t="shared" si="1611"/>
        <v>0</v>
      </c>
      <c r="O1360" s="54">
        <f t="shared" ref="O1360" si="1684">N1360</f>
        <v>0</v>
      </c>
      <c r="P1360" s="54">
        <f t="shared" si="1661"/>
        <v>0</v>
      </c>
      <c r="Q1360" s="54">
        <f t="shared" si="1673"/>
        <v>0</v>
      </c>
      <c r="R1360" s="54">
        <f t="shared" si="1674"/>
        <v>0</v>
      </c>
      <c r="S1360" s="65">
        <f t="shared" si="1627"/>
        <v>0</v>
      </c>
      <c r="T1360" s="65">
        <f>IF(C1360=A_Stammdaten!$B$9,$I1360-D_SAV!$U1360,HLOOKUP(A_Stammdaten!$B$9-1,$V$4:$AB$2004,ROW(C1360)-3,FALSE)-$U1360)</f>
        <v>0</v>
      </c>
      <c r="U1360" s="65">
        <f>HLOOKUP(A_Stammdaten!$B$9,$V$4:$AB$2004,ROW(C1360)-3,FALSE)</f>
        <v>0</v>
      </c>
      <c r="V1360" s="65">
        <f t="shared" si="1662"/>
        <v>0</v>
      </c>
      <c r="W1360" s="65">
        <f t="shared" si="1663"/>
        <v>0</v>
      </c>
      <c r="X1360" s="65">
        <f t="shared" si="1664"/>
        <v>0</v>
      </c>
      <c r="Y1360" s="65">
        <f t="shared" si="1665"/>
        <v>0</v>
      </c>
      <c r="Z1360" s="65">
        <f t="shared" si="1666"/>
        <v>0</v>
      </c>
      <c r="AA1360" s="65">
        <f t="shared" si="1667"/>
        <v>0</v>
      </c>
      <c r="AB1360" s="65">
        <f t="shared" si="1668"/>
        <v>0</v>
      </c>
    </row>
    <row r="1361" spans="1:28" x14ac:dyDescent="0.25">
      <c r="A1361" s="61"/>
      <c r="B1361" s="49"/>
      <c r="C1361" s="53"/>
      <c r="D1361" s="51"/>
      <c r="E1361" s="51"/>
      <c r="F1361" s="51"/>
      <c r="G1361" s="67">
        <f t="shared" si="1669"/>
        <v>0</v>
      </c>
      <c r="H1361" s="49"/>
      <c r="I1361" s="67">
        <f t="shared" si="1670"/>
        <v>0</v>
      </c>
      <c r="J1361" s="66">
        <f>IF(ISBLANK($B1361),0,VLOOKUP($B1361,Listen!$A$2:$C$44,2,FALSE))</f>
        <v>0</v>
      </c>
      <c r="K1361" s="66">
        <f>IF(ISBLANK($B1361),0,VLOOKUP($B1361,Listen!$A$2:$C$44,3,FALSE))</f>
        <v>0</v>
      </c>
      <c r="L1361" s="54">
        <f t="shared" si="1671"/>
        <v>0</v>
      </c>
      <c r="M1361" s="54">
        <f t="shared" si="1610"/>
        <v>0</v>
      </c>
      <c r="N1361" s="54">
        <f t="shared" si="1611"/>
        <v>0</v>
      </c>
      <c r="O1361" s="54">
        <f t="shared" ref="O1361" si="1685">N1361</f>
        <v>0</v>
      </c>
      <c r="P1361" s="54">
        <f t="shared" si="1661"/>
        <v>0</v>
      </c>
      <c r="Q1361" s="54">
        <f t="shared" si="1673"/>
        <v>0</v>
      </c>
      <c r="R1361" s="54">
        <f t="shared" si="1674"/>
        <v>0</v>
      </c>
      <c r="S1361" s="65">
        <f t="shared" si="1627"/>
        <v>0</v>
      </c>
      <c r="T1361" s="65">
        <f>IF(C1361=A_Stammdaten!$B$9,$I1361-D_SAV!$U1361,HLOOKUP(A_Stammdaten!$B$9-1,$V$4:$AB$2004,ROW(C1361)-3,FALSE)-$U1361)</f>
        <v>0</v>
      </c>
      <c r="U1361" s="65">
        <f>HLOOKUP(A_Stammdaten!$B$9,$V$4:$AB$2004,ROW(C1361)-3,FALSE)</f>
        <v>0</v>
      </c>
      <c r="V1361" s="65">
        <f t="shared" si="1662"/>
        <v>0</v>
      </c>
      <c r="W1361" s="65">
        <f t="shared" si="1663"/>
        <v>0</v>
      </c>
      <c r="X1361" s="65">
        <f t="shared" si="1664"/>
        <v>0</v>
      </c>
      <c r="Y1361" s="65">
        <f t="shared" si="1665"/>
        <v>0</v>
      </c>
      <c r="Z1361" s="65">
        <f t="shared" si="1666"/>
        <v>0</v>
      </c>
      <c r="AA1361" s="65">
        <f t="shared" si="1667"/>
        <v>0</v>
      </c>
      <c r="AB1361" s="65">
        <f t="shared" si="1668"/>
        <v>0</v>
      </c>
    </row>
    <row r="1362" spans="1:28" x14ac:dyDescent="0.25">
      <c r="A1362" s="61"/>
      <c r="B1362" s="49"/>
      <c r="C1362" s="53"/>
      <c r="D1362" s="51"/>
      <c r="E1362" s="51"/>
      <c r="F1362" s="51"/>
      <c r="G1362" s="67">
        <f t="shared" si="1669"/>
        <v>0</v>
      </c>
      <c r="H1362" s="49"/>
      <c r="I1362" s="67">
        <f t="shared" si="1670"/>
        <v>0</v>
      </c>
      <c r="J1362" s="66">
        <f>IF(ISBLANK($B1362),0,VLOOKUP($B1362,Listen!$A$2:$C$44,2,FALSE))</f>
        <v>0</v>
      </c>
      <c r="K1362" s="66">
        <f>IF(ISBLANK($B1362),0,VLOOKUP($B1362,Listen!$A$2:$C$44,3,FALSE))</f>
        <v>0</v>
      </c>
      <c r="L1362" s="54">
        <f t="shared" si="1671"/>
        <v>0</v>
      </c>
      <c r="M1362" s="54">
        <f t="shared" si="1610"/>
        <v>0</v>
      </c>
      <c r="N1362" s="54">
        <f t="shared" si="1611"/>
        <v>0</v>
      </c>
      <c r="O1362" s="54">
        <f t="shared" ref="O1362" si="1686">N1362</f>
        <v>0</v>
      </c>
      <c r="P1362" s="54">
        <f t="shared" si="1661"/>
        <v>0</v>
      </c>
      <c r="Q1362" s="54">
        <f t="shared" si="1673"/>
        <v>0</v>
      </c>
      <c r="R1362" s="54">
        <f t="shared" si="1674"/>
        <v>0</v>
      </c>
      <c r="S1362" s="65">
        <f t="shared" si="1627"/>
        <v>0</v>
      </c>
      <c r="T1362" s="65">
        <f>IF(C1362=A_Stammdaten!$B$9,$I1362-D_SAV!$U1362,HLOOKUP(A_Stammdaten!$B$9-1,$V$4:$AB$2004,ROW(C1362)-3,FALSE)-$U1362)</f>
        <v>0</v>
      </c>
      <c r="U1362" s="65">
        <f>HLOOKUP(A_Stammdaten!$B$9,$V$4:$AB$2004,ROW(C1362)-3,FALSE)</f>
        <v>0</v>
      </c>
      <c r="V1362" s="65">
        <f t="shared" si="1662"/>
        <v>0</v>
      </c>
      <c r="W1362" s="65">
        <f t="shared" si="1663"/>
        <v>0</v>
      </c>
      <c r="X1362" s="65">
        <f t="shared" si="1664"/>
        <v>0</v>
      </c>
      <c r="Y1362" s="65">
        <f t="shared" si="1665"/>
        <v>0</v>
      </c>
      <c r="Z1362" s="65">
        <f t="shared" si="1666"/>
        <v>0</v>
      </c>
      <c r="AA1362" s="65">
        <f t="shared" si="1667"/>
        <v>0</v>
      </c>
      <c r="AB1362" s="65">
        <f t="shared" si="1668"/>
        <v>0</v>
      </c>
    </row>
    <row r="1363" spans="1:28" x14ac:dyDescent="0.25">
      <c r="A1363" s="61"/>
      <c r="B1363" s="49"/>
      <c r="C1363" s="53"/>
      <c r="D1363" s="51"/>
      <c r="E1363" s="51"/>
      <c r="F1363" s="51"/>
      <c r="G1363" s="67">
        <f t="shared" si="1669"/>
        <v>0</v>
      </c>
      <c r="H1363" s="49"/>
      <c r="I1363" s="67">
        <f t="shared" si="1670"/>
        <v>0</v>
      </c>
      <c r="J1363" s="66">
        <f>IF(ISBLANK($B1363),0,VLOOKUP($B1363,Listen!$A$2:$C$44,2,FALSE))</f>
        <v>0</v>
      </c>
      <c r="K1363" s="66">
        <f>IF(ISBLANK($B1363),0,VLOOKUP($B1363,Listen!$A$2:$C$44,3,FALSE))</f>
        <v>0</v>
      </c>
      <c r="L1363" s="54">
        <f t="shared" si="1671"/>
        <v>0</v>
      </c>
      <c r="M1363" s="54">
        <f t="shared" si="1610"/>
        <v>0</v>
      </c>
      <c r="N1363" s="54">
        <f t="shared" si="1611"/>
        <v>0</v>
      </c>
      <c r="O1363" s="54">
        <f t="shared" ref="O1363" si="1687">N1363</f>
        <v>0</v>
      </c>
      <c r="P1363" s="54">
        <f t="shared" si="1661"/>
        <v>0</v>
      </c>
      <c r="Q1363" s="54">
        <f t="shared" si="1673"/>
        <v>0</v>
      </c>
      <c r="R1363" s="54">
        <f t="shared" si="1674"/>
        <v>0</v>
      </c>
      <c r="S1363" s="65">
        <f t="shared" si="1627"/>
        <v>0</v>
      </c>
      <c r="T1363" s="65">
        <f>IF(C1363=A_Stammdaten!$B$9,$I1363-D_SAV!$U1363,HLOOKUP(A_Stammdaten!$B$9-1,$V$4:$AB$2004,ROW(C1363)-3,FALSE)-$U1363)</f>
        <v>0</v>
      </c>
      <c r="U1363" s="65">
        <f>HLOOKUP(A_Stammdaten!$B$9,$V$4:$AB$2004,ROW(C1363)-3,FALSE)</f>
        <v>0</v>
      </c>
      <c r="V1363" s="65">
        <f t="shared" si="1662"/>
        <v>0</v>
      </c>
      <c r="W1363" s="65">
        <f t="shared" si="1663"/>
        <v>0</v>
      </c>
      <c r="X1363" s="65">
        <f t="shared" si="1664"/>
        <v>0</v>
      </c>
      <c r="Y1363" s="65">
        <f t="shared" si="1665"/>
        <v>0</v>
      </c>
      <c r="Z1363" s="65">
        <f t="shared" si="1666"/>
        <v>0</v>
      </c>
      <c r="AA1363" s="65">
        <f t="shared" si="1667"/>
        <v>0</v>
      </c>
      <c r="AB1363" s="65">
        <f t="shared" si="1668"/>
        <v>0</v>
      </c>
    </row>
    <row r="1364" spans="1:28" x14ac:dyDescent="0.25">
      <c r="A1364" s="61"/>
      <c r="B1364" s="49"/>
      <c r="C1364" s="53"/>
      <c r="D1364" s="51"/>
      <c r="E1364" s="51"/>
      <c r="F1364" s="51"/>
      <c r="G1364" s="67">
        <f t="shared" si="1669"/>
        <v>0</v>
      </c>
      <c r="H1364" s="49"/>
      <c r="I1364" s="67">
        <f t="shared" si="1670"/>
        <v>0</v>
      </c>
      <c r="J1364" s="66">
        <f>IF(ISBLANK($B1364),0,VLOOKUP($B1364,Listen!$A$2:$C$44,2,FALSE))</f>
        <v>0</v>
      </c>
      <c r="K1364" s="66">
        <f>IF(ISBLANK($B1364),0,VLOOKUP($B1364,Listen!$A$2:$C$44,3,FALSE))</f>
        <v>0</v>
      </c>
      <c r="L1364" s="54">
        <f t="shared" si="1671"/>
        <v>0</v>
      </c>
      <c r="M1364" s="54">
        <f t="shared" si="1610"/>
        <v>0</v>
      </c>
      <c r="N1364" s="54">
        <f t="shared" si="1611"/>
        <v>0</v>
      </c>
      <c r="O1364" s="54">
        <f t="shared" ref="O1364" si="1688">N1364</f>
        <v>0</v>
      </c>
      <c r="P1364" s="54">
        <f t="shared" si="1661"/>
        <v>0</v>
      </c>
      <c r="Q1364" s="54">
        <f t="shared" si="1673"/>
        <v>0</v>
      </c>
      <c r="R1364" s="54">
        <f t="shared" si="1674"/>
        <v>0</v>
      </c>
      <c r="S1364" s="65">
        <f t="shared" si="1627"/>
        <v>0</v>
      </c>
      <c r="T1364" s="65">
        <f>IF(C1364=A_Stammdaten!$B$9,$I1364-D_SAV!$U1364,HLOOKUP(A_Stammdaten!$B$9-1,$V$4:$AB$2004,ROW(C1364)-3,FALSE)-$U1364)</f>
        <v>0</v>
      </c>
      <c r="U1364" s="65">
        <f>HLOOKUP(A_Stammdaten!$B$9,$V$4:$AB$2004,ROW(C1364)-3,FALSE)</f>
        <v>0</v>
      </c>
      <c r="V1364" s="65">
        <f t="shared" si="1662"/>
        <v>0</v>
      </c>
      <c r="W1364" s="65">
        <f t="shared" si="1663"/>
        <v>0</v>
      </c>
      <c r="X1364" s="65">
        <f t="shared" si="1664"/>
        <v>0</v>
      </c>
      <c r="Y1364" s="65">
        <f t="shared" si="1665"/>
        <v>0</v>
      </c>
      <c r="Z1364" s="65">
        <f t="shared" si="1666"/>
        <v>0</v>
      </c>
      <c r="AA1364" s="65">
        <f t="shared" si="1667"/>
        <v>0</v>
      </c>
      <c r="AB1364" s="65">
        <f t="shared" si="1668"/>
        <v>0</v>
      </c>
    </row>
    <row r="1365" spans="1:28" x14ac:dyDescent="0.25">
      <c r="A1365" s="61"/>
      <c r="B1365" s="49"/>
      <c r="C1365" s="53"/>
      <c r="D1365" s="51"/>
      <c r="E1365" s="51"/>
      <c r="F1365" s="51"/>
      <c r="G1365" s="67">
        <f t="shared" si="1669"/>
        <v>0</v>
      </c>
      <c r="H1365" s="49"/>
      <c r="I1365" s="67">
        <f t="shared" si="1670"/>
        <v>0</v>
      </c>
      <c r="J1365" s="66">
        <f>IF(ISBLANK($B1365),0,VLOOKUP($B1365,Listen!$A$2:$C$44,2,FALSE))</f>
        <v>0</v>
      </c>
      <c r="K1365" s="66">
        <f>IF(ISBLANK($B1365),0,VLOOKUP($B1365,Listen!$A$2:$C$44,3,FALSE))</f>
        <v>0</v>
      </c>
      <c r="L1365" s="54">
        <f t="shared" si="1671"/>
        <v>0</v>
      </c>
      <c r="M1365" s="54">
        <f t="shared" ref="M1365:M1428" si="1689">L1365</f>
        <v>0</v>
      </c>
      <c r="N1365" s="54">
        <f t="shared" ref="N1365:N1428" si="1690">M1365</f>
        <v>0</v>
      </c>
      <c r="O1365" s="54">
        <f t="shared" ref="O1365:P1380" si="1691">N1365</f>
        <v>0</v>
      </c>
      <c r="P1365" s="54">
        <f t="shared" si="1691"/>
        <v>0</v>
      </c>
      <c r="Q1365" s="54">
        <f t="shared" si="1673"/>
        <v>0</v>
      </c>
      <c r="R1365" s="54">
        <f t="shared" si="1674"/>
        <v>0</v>
      </c>
      <c r="S1365" s="65">
        <f t="shared" si="1627"/>
        <v>0</v>
      </c>
      <c r="T1365" s="65">
        <f>IF(C1365=A_Stammdaten!$B$9,$I1365-D_SAV!$U1365,HLOOKUP(A_Stammdaten!$B$9-1,$V$4:$AB$2004,ROW(C1365)-3,FALSE)-$U1365)</f>
        <v>0</v>
      </c>
      <c r="U1365" s="65">
        <f>HLOOKUP(A_Stammdaten!$B$9,$V$4:$AB$2004,ROW(C1365)-3,FALSE)</f>
        <v>0</v>
      </c>
      <c r="V1365" s="65">
        <f t="shared" si="1662"/>
        <v>0</v>
      </c>
      <c r="W1365" s="65">
        <f t="shared" si="1663"/>
        <v>0</v>
      </c>
      <c r="X1365" s="65">
        <f t="shared" si="1664"/>
        <v>0</v>
      </c>
      <c r="Y1365" s="65">
        <f t="shared" si="1665"/>
        <v>0</v>
      </c>
      <c r="Z1365" s="65">
        <f t="shared" si="1666"/>
        <v>0</v>
      </c>
      <c r="AA1365" s="65">
        <f t="shared" si="1667"/>
        <v>0</v>
      </c>
      <c r="AB1365" s="65">
        <f t="shared" si="1668"/>
        <v>0</v>
      </c>
    </row>
    <row r="1366" spans="1:28" x14ac:dyDescent="0.25">
      <c r="A1366" s="61"/>
      <c r="B1366" s="49"/>
      <c r="C1366" s="53"/>
      <c r="D1366" s="51"/>
      <c r="E1366" s="51"/>
      <c r="F1366" s="51"/>
      <c r="G1366" s="67">
        <f t="shared" si="1669"/>
        <v>0</v>
      </c>
      <c r="H1366" s="49"/>
      <c r="I1366" s="67">
        <f t="shared" si="1670"/>
        <v>0</v>
      </c>
      <c r="J1366" s="66">
        <f>IF(ISBLANK($B1366),0,VLOOKUP($B1366,Listen!$A$2:$C$44,2,FALSE))</f>
        <v>0</v>
      </c>
      <c r="K1366" s="66">
        <f>IF(ISBLANK($B1366),0,VLOOKUP($B1366,Listen!$A$2:$C$44,3,FALSE))</f>
        <v>0</v>
      </c>
      <c r="L1366" s="54">
        <f t="shared" si="1671"/>
        <v>0</v>
      </c>
      <c r="M1366" s="54">
        <f t="shared" si="1689"/>
        <v>0</v>
      </c>
      <c r="N1366" s="54">
        <f t="shared" si="1690"/>
        <v>0</v>
      </c>
      <c r="O1366" s="54">
        <f t="shared" ref="O1366" si="1692">N1366</f>
        <v>0</v>
      </c>
      <c r="P1366" s="54">
        <f t="shared" si="1691"/>
        <v>0</v>
      </c>
      <c r="Q1366" s="54">
        <f t="shared" si="1673"/>
        <v>0</v>
      </c>
      <c r="R1366" s="54">
        <f t="shared" si="1674"/>
        <v>0</v>
      </c>
      <c r="S1366" s="65">
        <f t="shared" si="1627"/>
        <v>0</v>
      </c>
      <c r="T1366" s="65">
        <f>IF(C1366=A_Stammdaten!$B$9,$I1366-D_SAV!$U1366,HLOOKUP(A_Stammdaten!$B$9-1,$V$4:$AB$2004,ROW(C1366)-3,FALSE)-$U1366)</f>
        <v>0</v>
      </c>
      <c r="U1366" s="65">
        <f>HLOOKUP(A_Stammdaten!$B$9,$V$4:$AB$2004,ROW(C1366)-3,FALSE)</f>
        <v>0</v>
      </c>
      <c r="V1366" s="65">
        <f t="shared" si="1662"/>
        <v>0</v>
      </c>
      <c r="W1366" s="65">
        <f t="shared" si="1663"/>
        <v>0</v>
      </c>
      <c r="X1366" s="65">
        <f t="shared" si="1664"/>
        <v>0</v>
      </c>
      <c r="Y1366" s="65">
        <f t="shared" si="1665"/>
        <v>0</v>
      </c>
      <c r="Z1366" s="65">
        <f t="shared" si="1666"/>
        <v>0</v>
      </c>
      <c r="AA1366" s="65">
        <f t="shared" si="1667"/>
        <v>0</v>
      </c>
      <c r="AB1366" s="65">
        <f t="shared" si="1668"/>
        <v>0</v>
      </c>
    </row>
    <row r="1367" spans="1:28" x14ac:dyDescent="0.25">
      <c r="A1367" s="61"/>
      <c r="B1367" s="49"/>
      <c r="C1367" s="53"/>
      <c r="D1367" s="51"/>
      <c r="E1367" s="51"/>
      <c r="F1367" s="51"/>
      <c r="G1367" s="67">
        <f t="shared" si="1669"/>
        <v>0</v>
      </c>
      <c r="H1367" s="49"/>
      <c r="I1367" s="67">
        <f t="shared" si="1670"/>
        <v>0</v>
      </c>
      <c r="J1367" s="66">
        <f>IF(ISBLANK($B1367),0,VLOOKUP($B1367,Listen!$A$2:$C$44,2,FALSE))</f>
        <v>0</v>
      </c>
      <c r="K1367" s="66">
        <f>IF(ISBLANK($B1367),0,VLOOKUP($B1367,Listen!$A$2:$C$44,3,FALSE))</f>
        <v>0</v>
      </c>
      <c r="L1367" s="54">
        <f t="shared" si="1671"/>
        <v>0</v>
      </c>
      <c r="M1367" s="54">
        <f t="shared" si="1689"/>
        <v>0</v>
      </c>
      <c r="N1367" s="54">
        <f t="shared" si="1690"/>
        <v>0</v>
      </c>
      <c r="O1367" s="54">
        <f t="shared" ref="O1367" si="1693">N1367</f>
        <v>0</v>
      </c>
      <c r="P1367" s="54">
        <f t="shared" si="1691"/>
        <v>0</v>
      </c>
      <c r="Q1367" s="54">
        <f t="shared" si="1673"/>
        <v>0</v>
      </c>
      <c r="R1367" s="54">
        <f t="shared" si="1674"/>
        <v>0</v>
      </c>
      <c r="S1367" s="65">
        <f t="shared" si="1627"/>
        <v>0</v>
      </c>
      <c r="T1367" s="65">
        <f>IF(C1367=A_Stammdaten!$B$9,$I1367-D_SAV!$U1367,HLOOKUP(A_Stammdaten!$B$9-1,$V$4:$AB$2004,ROW(C1367)-3,FALSE)-$U1367)</f>
        <v>0</v>
      </c>
      <c r="U1367" s="65">
        <f>HLOOKUP(A_Stammdaten!$B$9,$V$4:$AB$2004,ROW(C1367)-3,FALSE)</f>
        <v>0</v>
      </c>
      <c r="V1367" s="65">
        <f t="shared" si="1662"/>
        <v>0</v>
      </c>
      <c r="W1367" s="65">
        <f t="shared" si="1663"/>
        <v>0</v>
      </c>
      <c r="X1367" s="65">
        <f t="shared" si="1664"/>
        <v>0</v>
      </c>
      <c r="Y1367" s="65">
        <f t="shared" si="1665"/>
        <v>0</v>
      </c>
      <c r="Z1367" s="65">
        <f t="shared" si="1666"/>
        <v>0</v>
      </c>
      <c r="AA1367" s="65">
        <f t="shared" si="1667"/>
        <v>0</v>
      </c>
      <c r="AB1367" s="65">
        <f t="shared" si="1668"/>
        <v>0</v>
      </c>
    </row>
    <row r="1368" spans="1:28" x14ac:dyDescent="0.25">
      <c r="A1368" s="61"/>
      <c r="B1368" s="49"/>
      <c r="C1368" s="53"/>
      <c r="D1368" s="51"/>
      <c r="E1368" s="51"/>
      <c r="F1368" s="51"/>
      <c r="G1368" s="67">
        <f t="shared" si="1669"/>
        <v>0</v>
      </c>
      <c r="H1368" s="49"/>
      <c r="I1368" s="67">
        <f t="shared" si="1670"/>
        <v>0</v>
      </c>
      <c r="J1368" s="66">
        <f>IF(ISBLANK($B1368),0,VLOOKUP($B1368,Listen!$A$2:$C$44,2,FALSE))</f>
        <v>0</v>
      </c>
      <c r="K1368" s="66">
        <f>IF(ISBLANK($B1368),0,VLOOKUP($B1368,Listen!$A$2:$C$44,3,FALSE))</f>
        <v>0</v>
      </c>
      <c r="L1368" s="54">
        <f t="shared" si="1671"/>
        <v>0</v>
      </c>
      <c r="M1368" s="54">
        <f t="shared" si="1689"/>
        <v>0</v>
      </c>
      <c r="N1368" s="54">
        <f t="shared" si="1690"/>
        <v>0</v>
      </c>
      <c r="O1368" s="54">
        <f t="shared" ref="O1368" si="1694">N1368</f>
        <v>0</v>
      </c>
      <c r="P1368" s="54">
        <f t="shared" si="1691"/>
        <v>0</v>
      </c>
      <c r="Q1368" s="54">
        <f t="shared" si="1673"/>
        <v>0</v>
      </c>
      <c r="R1368" s="54">
        <f t="shared" si="1674"/>
        <v>0</v>
      </c>
      <c r="S1368" s="65">
        <f t="shared" si="1627"/>
        <v>0</v>
      </c>
      <c r="T1368" s="65">
        <f>IF(C1368=A_Stammdaten!$B$9,$I1368-D_SAV!$U1368,HLOOKUP(A_Stammdaten!$B$9-1,$V$4:$AB$2004,ROW(C1368)-3,FALSE)-$U1368)</f>
        <v>0</v>
      </c>
      <c r="U1368" s="65">
        <f>HLOOKUP(A_Stammdaten!$B$9,$V$4:$AB$2004,ROW(C1368)-3,FALSE)</f>
        <v>0</v>
      </c>
      <c r="V1368" s="65">
        <f t="shared" si="1662"/>
        <v>0</v>
      </c>
      <c r="W1368" s="65">
        <f t="shared" si="1663"/>
        <v>0</v>
      </c>
      <c r="X1368" s="65">
        <f t="shared" si="1664"/>
        <v>0</v>
      </c>
      <c r="Y1368" s="65">
        <f t="shared" si="1665"/>
        <v>0</v>
      </c>
      <c r="Z1368" s="65">
        <f t="shared" si="1666"/>
        <v>0</v>
      </c>
      <c r="AA1368" s="65">
        <f t="shared" si="1667"/>
        <v>0</v>
      </c>
      <c r="AB1368" s="65">
        <f t="shared" si="1668"/>
        <v>0</v>
      </c>
    </row>
    <row r="1369" spans="1:28" x14ac:dyDescent="0.25">
      <c r="A1369" s="61"/>
      <c r="B1369" s="49"/>
      <c r="C1369" s="53"/>
      <c r="D1369" s="51"/>
      <c r="E1369" s="51"/>
      <c r="F1369" s="51"/>
      <c r="G1369" s="67">
        <f t="shared" si="1669"/>
        <v>0</v>
      </c>
      <c r="H1369" s="49"/>
      <c r="I1369" s="67">
        <f t="shared" si="1670"/>
        <v>0</v>
      </c>
      <c r="J1369" s="66">
        <f>IF(ISBLANK($B1369),0,VLOOKUP($B1369,Listen!$A$2:$C$44,2,FALSE))</f>
        <v>0</v>
      </c>
      <c r="K1369" s="66">
        <f>IF(ISBLANK($B1369),0,VLOOKUP($B1369,Listen!$A$2:$C$44,3,FALSE))</f>
        <v>0</v>
      </c>
      <c r="L1369" s="54">
        <f t="shared" si="1671"/>
        <v>0</v>
      </c>
      <c r="M1369" s="54">
        <f t="shared" si="1689"/>
        <v>0</v>
      </c>
      <c r="N1369" s="54">
        <f t="shared" si="1690"/>
        <v>0</v>
      </c>
      <c r="O1369" s="54">
        <f t="shared" ref="O1369" si="1695">N1369</f>
        <v>0</v>
      </c>
      <c r="P1369" s="54">
        <f t="shared" si="1691"/>
        <v>0</v>
      </c>
      <c r="Q1369" s="54">
        <f t="shared" si="1673"/>
        <v>0</v>
      </c>
      <c r="R1369" s="54">
        <f t="shared" si="1674"/>
        <v>0</v>
      </c>
      <c r="S1369" s="65">
        <f t="shared" si="1627"/>
        <v>0</v>
      </c>
      <c r="T1369" s="65">
        <f>IF(C1369=A_Stammdaten!$B$9,$I1369-D_SAV!$U1369,HLOOKUP(A_Stammdaten!$B$9-1,$V$4:$AB$2004,ROW(C1369)-3,FALSE)-$U1369)</f>
        <v>0</v>
      </c>
      <c r="U1369" s="65">
        <f>HLOOKUP(A_Stammdaten!$B$9,$V$4:$AB$2004,ROW(C1369)-3,FALSE)</f>
        <v>0</v>
      </c>
      <c r="V1369" s="65">
        <f t="shared" si="1662"/>
        <v>0</v>
      </c>
      <c r="W1369" s="65">
        <f t="shared" si="1663"/>
        <v>0</v>
      </c>
      <c r="X1369" s="65">
        <f t="shared" si="1664"/>
        <v>0</v>
      </c>
      <c r="Y1369" s="65">
        <f t="shared" si="1665"/>
        <v>0</v>
      </c>
      <c r="Z1369" s="65">
        <f t="shared" si="1666"/>
        <v>0</v>
      </c>
      <c r="AA1369" s="65">
        <f t="shared" si="1667"/>
        <v>0</v>
      </c>
      <c r="AB1369" s="65">
        <f t="shared" si="1668"/>
        <v>0</v>
      </c>
    </row>
    <row r="1370" spans="1:28" x14ac:dyDescent="0.25">
      <c r="A1370" s="61"/>
      <c r="B1370" s="49"/>
      <c r="C1370" s="53"/>
      <c r="D1370" s="51"/>
      <c r="E1370" s="51"/>
      <c r="F1370" s="51"/>
      <c r="G1370" s="67">
        <f t="shared" si="1669"/>
        <v>0</v>
      </c>
      <c r="H1370" s="49"/>
      <c r="I1370" s="67">
        <f t="shared" si="1670"/>
        <v>0</v>
      </c>
      <c r="J1370" s="66">
        <f>IF(ISBLANK($B1370),0,VLOOKUP($B1370,Listen!$A$2:$C$44,2,FALSE))</f>
        <v>0</v>
      </c>
      <c r="K1370" s="66">
        <f>IF(ISBLANK($B1370),0,VLOOKUP($B1370,Listen!$A$2:$C$44,3,FALSE))</f>
        <v>0</v>
      </c>
      <c r="L1370" s="54">
        <f t="shared" si="1671"/>
        <v>0</v>
      </c>
      <c r="M1370" s="54">
        <f t="shared" si="1689"/>
        <v>0</v>
      </c>
      <c r="N1370" s="54">
        <f t="shared" si="1690"/>
        <v>0</v>
      </c>
      <c r="O1370" s="54">
        <f t="shared" ref="O1370" si="1696">N1370</f>
        <v>0</v>
      </c>
      <c r="P1370" s="54">
        <f t="shared" si="1691"/>
        <v>0</v>
      </c>
      <c r="Q1370" s="54">
        <f t="shared" si="1673"/>
        <v>0</v>
      </c>
      <c r="R1370" s="54">
        <f t="shared" si="1674"/>
        <v>0</v>
      </c>
      <c r="S1370" s="65">
        <f t="shared" si="1627"/>
        <v>0</v>
      </c>
      <c r="T1370" s="65">
        <f>IF(C1370=A_Stammdaten!$B$9,$I1370-D_SAV!$U1370,HLOOKUP(A_Stammdaten!$B$9-1,$V$4:$AB$2004,ROW(C1370)-3,FALSE)-$U1370)</f>
        <v>0</v>
      </c>
      <c r="U1370" s="65">
        <f>HLOOKUP(A_Stammdaten!$B$9,$V$4:$AB$2004,ROW(C1370)-3,FALSE)</f>
        <v>0</v>
      </c>
      <c r="V1370" s="65">
        <f t="shared" si="1662"/>
        <v>0</v>
      </c>
      <c r="W1370" s="65">
        <f t="shared" si="1663"/>
        <v>0</v>
      </c>
      <c r="X1370" s="65">
        <f t="shared" si="1664"/>
        <v>0</v>
      </c>
      <c r="Y1370" s="65">
        <f t="shared" si="1665"/>
        <v>0</v>
      </c>
      <c r="Z1370" s="65">
        <f t="shared" si="1666"/>
        <v>0</v>
      </c>
      <c r="AA1370" s="65">
        <f t="shared" si="1667"/>
        <v>0</v>
      </c>
      <c r="AB1370" s="65">
        <f t="shared" si="1668"/>
        <v>0</v>
      </c>
    </row>
    <row r="1371" spans="1:28" x14ac:dyDescent="0.25">
      <c r="A1371" s="61"/>
      <c r="B1371" s="49"/>
      <c r="C1371" s="53"/>
      <c r="D1371" s="51"/>
      <c r="E1371" s="51"/>
      <c r="F1371" s="51"/>
      <c r="G1371" s="67">
        <f t="shared" si="1669"/>
        <v>0</v>
      </c>
      <c r="H1371" s="49"/>
      <c r="I1371" s="67">
        <f t="shared" si="1670"/>
        <v>0</v>
      </c>
      <c r="J1371" s="66">
        <f>IF(ISBLANK($B1371),0,VLOOKUP($B1371,Listen!$A$2:$C$44,2,FALSE))</f>
        <v>0</v>
      </c>
      <c r="K1371" s="66">
        <f>IF(ISBLANK($B1371),0,VLOOKUP($B1371,Listen!$A$2:$C$44,3,FALSE))</f>
        <v>0</v>
      </c>
      <c r="L1371" s="54">
        <f t="shared" si="1671"/>
        <v>0</v>
      </c>
      <c r="M1371" s="54">
        <f t="shared" si="1689"/>
        <v>0</v>
      </c>
      <c r="N1371" s="54">
        <f t="shared" si="1690"/>
        <v>0</v>
      </c>
      <c r="O1371" s="54">
        <f t="shared" ref="O1371" si="1697">N1371</f>
        <v>0</v>
      </c>
      <c r="P1371" s="54">
        <f t="shared" si="1691"/>
        <v>0</v>
      </c>
      <c r="Q1371" s="54">
        <f t="shared" si="1673"/>
        <v>0</v>
      </c>
      <c r="R1371" s="54">
        <f t="shared" si="1674"/>
        <v>0</v>
      </c>
      <c r="S1371" s="65">
        <f t="shared" si="1627"/>
        <v>0</v>
      </c>
      <c r="T1371" s="65">
        <f>IF(C1371=A_Stammdaten!$B$9,$I1371-D_SAV!$U1371,HLOOKUP(A_Stammdaten!$B$9-1,$V$4:$AB$2004,ROW(C1371)-3,FALSE)-$U1371)</f>
        <v>0</v>
      </c>
      <c r="U1371" s="65">
        <f>HLOOKUP(A_Stammdaten!$B$9,$V$4:$AB$2004,ROW(C1371)-3,FALSE)</f>
        <v>0</v>
      </c>
      <c r="V1371" s="65">
        <f t="shared" si="1662"/>
        <v>0</v>
      </c>
      <c r="W1371" s="65">
        <f t="shared" si="1663"/>
        <v>0</v>
      </c>
      <c r="X1371" s="65">
        <f t="shared" si="1664"/>
        <v>0</v>
      </c>
      <c r="Y1371" s="65">
        <f t="shared" si="1665"/>
        <v>0</v>
      </c>
      <c r="Z1371" s="65">
        <f t="shared" si="1666"/>
        <v>0</v>
      </c>
      <c r="AA1371" s="65">
        <f t="shared" si="1667"/>
        <v>0</v>
      </c>
      <c r="AB1371" s="65">
        <f t="shared" si="1668"/>
        <v>0</v>
      </c>
    </row>
    <row r="1372" spans="1:28" x14ac:dyDescent="0.25">
      <c r="A1372" s="61"/>
      <c r="B1372" s="49"/>
      <c r="C1372" s="53"/>
      <c r="D1372" s="51"/>
      <c r="E1372" s="51"/>
      <c r="F1372" s="51"/>
      <c r="G1372" s="67">
        <f t="shared" si="1669"/>
        <v>0</v>
      </c>
      <c r="H1372" s="49"/>
      <c r="I1372" s="67">
        <f t="shared" si="1670"/>
        <v>0</v>
      </c>
      <c r="J1372" s="66">
        <f>IF(ISBLANK($B1372),0,VLOOKUP($B1372,Listen!$A$2:$C$44,2,FALSE))</f>
        <v>0</v>
      </c>
      <c r="K1372" s="66">
        <f>IF(ISBLANK($B1372),0,VLOOKUP($B1372,Listen!$A$2:$C$44,3,FALSE))</f>
        <v>0</v>
      </c>
      <c r="L1372" s="54">
        <f t="shared" si="1671"/>
        <v>0</v>
      </c>
      <c r="M1372" s="54">
        <f t="shared" si="1689"/>
        <v>0</v>
      </c>
      <c r="N1372" s="54">
        <f t="shared" si="1690"/>
        <v>0</v>
      </c>
      <c r="O1372" s="54">
        <f t="shared" ref="O1372" si="1698">N1372</f>
        <v>0</v>
      </c>
      <c r="P1372" s="54">
        <f t="shared" si="1691"/>
        <v>0</v>
      </c>
      <c r="Q1372" s="54">
        <f t="shared" si="1673"/>
        <v>0</v>
      </c>
      <c r="R1372" s="54">
        <f t="shared" si="1674"/>
        <v>0</v>
      </c>
      <c r="S1372" s="65">
        <f t="shared" si="1627"/>
        <v>0</v>
      </c>
      <c r="T1372" s="65">
        <f>IF(C1372=A_Stammdaten!$B$9,$I1372-D_SAV!$U1372,HLOOKUP(A_Stammdaten!$B$9-1,$V$4:$AB$2004,ROW(C1372)-3,FALSE)-$U1372)</f>
        <v>0</v>
      </c>
      <c r="U1372" s="65">
        <f>HLOOKUP(A_Stammdaten!$B$9,$V$4:$AB$2004,ROW(C1372)-3,FALSE)</f>
        <v>0</v>
      </c>
      <c r="V1372" s="65">
        <f t="shared" si="1662"/>
        <v>0</v>
      </c>
      <c r="W1372" s="65">
        <f t="shared" si="1663"/>
        <v>0</v>
      </c>
      <c r="X1372" s="65">
        <f t="shared" si="1664"/>
        <v>0</v>
      </c>
      <c r="Y1372" s="65">
        <f t="shared" si="1665"/>
        <v>0</v>
      </c>
      <c r="Z1372" s="65">
        <f t="shared" si="1666"/>
        <v>0</v>
      </c>
      <c r="AA1372" s="65">
        <f t="shared" si="1667"/>
        <v>0</v>
      </c>
      <c r="AB1372" s="65">
        <f t="shared" si="1668"/>
        <v>0</v>
      </c>
    </row>
    <row r="1373" spans="1:28" x14ac:dyDescent="0.25">
      <c r="A1373" s="61"/>
      <c r="B1373" s="49"/>
      <c r="C1373" s="53"/>
      <c r="D1373" s="51"/>
      <c r="E1373" s="51"/>
      <c r="F1373" s="51"/>
      <c r="G1373" s="67">
        <f t="shared" si="1669"/>
        <v>0</v>
      </c>
      <c r="H1373" s="49"/>
      <c r="I1373" s="67">
        <f t="shared" si="1670"/>
        <v>0</v>
      </c>
      <c r="J1373" s="66">
        <f>IF(ISBLANK($B1373),0,VLOOKUP($B1373,Listen!$A$2:$C$44,2,FALSE))</f>
        <v>0</v>
      </c>
      <c r="K1373" s="66">
        <f>IF(ISBLANK($B1373),0,VLOOKUP($B1373,Listen!$A$2:$C$44,3,FALSE))</f>
        <v>0</v>
      </c>
      <c r="L1373" s="54">
        <f t="shared" si="1671"/>
        <v>0</v>
      </c>
      <c r="M1373" s="54">
        <f t="shared" si="1689"/>
        <v>0</v>
      </c>
      <c r="N1373" s="54">
        <f t="shared" si="1690"/>
        <v>0</v>
      </c>
      <c r="O1373" s="54">
        <f t="shared" ref="O1373" si="1699">N1373</f>
        <v>0</v>
      </c>
      <c r="P1373" s="54">
        <f t="shared" si="1691"/>
        <v>0</v>
      </c>
      <c r="Q1373" s="54">
        <f t="shared" si="1673"/>
        <v>0</v>
      </c>
      <c r="R1373" s="54">
        <f t="shared" si="1674"/>
        <v>0</v>
      </c>
      <c r="S1373" s="65">
        <f t="shared" si="1627"/>
        <v>0</v>
      </c>
      <c r="T1373" s="65">
        <f>IF(C1373=A_Stammdaten!$B$9,$I1373-D_SAV!$U1373,HLOOKUP(A_Stammdaten!$B$9-1,$V$4:$AB$2004,ROW(C1373)-3,FALSE)-$U1373)</f>
        <v>0</v>
      </c>
      <c r="U1373" s="65">
        <f>HLOOKUP(A_Stammdaten!$B$9,$V$4:$AB$2004,ROW(C1373)-3,FALSE)</f>
        <v>0</v>
      </c>
      <c r="V1373" s="65">
        <f t="shared" si="1662"/>
        <v>0</v>
      </c>
      <c r="W1373" s="65">
        <f t="shared" si="1663"/>
        <v>0</v>
      </c>
      <c r="X1373" s="65">
        <f t="shared" si="1664"/>
        <v>0</v>
      </c>
      <c r="Y1373" s="65">
        <f t="shared" si="1665"/>
        <v>0</v>
      </c>
      <c r="Z1373" s="65">
        <f t="shared" si="1666"/>
        <v>0</v>
      </c>
      <c r="AA1373" s="65">
        <f t="shared" si="1667"/>
        <v>0</v>
      </c>
      <c r="AB1373" s="65">
        <f t="shared" si="1668"/>
        <v>0</v>
      </c>
    </row>
    <row r="1374" spans="1:28" x14ac:dyDescent="0.25">
      <c r="A1374" s="61"/>
      <c r="B1374" s="49"/>
      <c r="C1374" s="53"/>
      <c r="D1374" s="51"/>
      <c r="E1374" s="51"/>
      <c r="F1374" s="51"/>
      <c r="G1374" s="67">
        <f t="shared" si="1669"/>
        <v>0</v>
      </c>
      <c r="H1374" s="49"/>
      <c r="I1374" s="67">
        <f t="shared" si="1670"/>
        <v>0</v>
      </c>
      <c r="J1374" s="66">
        <f>IF(ISBLANK($B1374),0,VLOOKUP($B1374,Listen!$A$2:$C$44,2,FALSE))</f>
        <v>0</v>
      </c>
      <c r="K1374" s="66">
        <f>IF(ISBLANK($B1374),0,VLOOKUP($B1374,Listen!$A$2:$C$44,3,FALSE))</f>
        <v>0</v>
      </c>
      <c r="L1374" s="54">
        <f t="shared" si="1671"/>
        <v>0</v>
      </c>
      <c r="M1374" s="54">
        <f t="shared" si="1689"/>
        <v>0</v>
      </c>
      <c r="N1374" s="54">
        <f t="shared" si="1690"/>
        <v>0</v>
      </c>
      <c r="O1374" s="54">
        <f t="shared" ref="O1374" si="1700">N1374</f>
        <v>0</v>
      </c>
      <c r="P1374" s="54">
        <f t="shared" si="1691"/>
        <v>0</v>
      </c>
      <c r="Q1374" s="54">
        <f t="shared" si="1673"/>
        <v>0</v>
      </c>
      <c r="R1374" s="54">
        <f t="shared" si="1674"/>
        <v>0</v>
      </c>
      <c r="S1374" s="65">
        <f t="shared" si="1627"/>
        <v>0</v>
      </c>
      <c r="T1374" s="65">
        <f>IF(C1374=A_Stammdaten!$B$9,$I1374-D_SAV!$U1374,HLOOKUP(A_Stammdaten!$B$9-1,$V$4:$AB$2004,ROW(C1374)-3,FALSE)-$U1374)</f>
        <v>0</v>
      </c>
      <c r="U1374" s="65">
        <f>HLOOKUP(A_Stammdaten!$B$9,$V$4:$AB$2004,ROW(C1374)-3,FALSE)</f>
        <v>0</v>
      </c>
      <c r="V1374" s="65">
        <f t="shared" si="1662"/>
        <v>0</v>
      </c>
      <c r="W1374" s="65">
        <f t="shared" si="1663"/>
        <v>0</v>
      </c>
      <c r="X1374" s="65">
        <f t="shared" si="1664"/>
        <v>0</v>
      </c>
      <c r="Y1374" s="65">
        <f t="shared" si="1665"/>
        <v>0</v>
      </c>
      <c r="Z1374" s="65">
        <f t="shared" si="1666"/>
        <v>0</v>
      </c>
      <c r="AA1374" s="65">
        <f t="shared" si="1667"/>
        <v>0</v>
      </c>
      <c r="AB1374" s="65">
        <f t="shared" si="1668"/>
        <v>0</v>
      </c>
    </row>
    <row r="1375" spans="1:28" x14ac:dyDescent="0.25">
      <c r="A1375" s="61"/>
      <c r="B1375" s="49"/>
      <c r="C1375" s="53"/>
      <c r="D1375" s="51"/>
      <c r="E1375" s="51"/>
      <c r="F1375" s="51"/>
      <c r="G1375" s="67">
        <f t="shared" si="1669"/>
        <v>0</v>
      </c>
      <c r="H1375" s="49"/>
      <c r="I1375" s="67">
        <f t="shared" si="1670"/>
        <v>0</v>
      </c>
      <c r="J1375" s="66">
        <f>IF(ISBLANK($B1375),0,VLOOKUP($B1375,Listen!$A$2:$C$44,2,FALSE))</f>
        <v>0</v>
      </c>
      <c r="K1375" s="66">
        <f>IF(ISBLANK($B1375),0,VLOOKUP($B1375,Listen!$A$2:$C$44,3,FALSE))</f>
        <v>0</v>
      </c>
      <c r="L1375" s="54">
        <f t="shared" si="1671"/>
        <v>0</v>
      </c>
      <c r="M1375" s="54">
        <f t="shared" si="1689"/>
        <v>0</v>
      </c>
      <c r="N1375" s="54">
        <f t="shared" si="1690"/>
        <v>0</v>
      </c>
      <c r="O1375" s="54">
        <f t="shared" ref="O1375" si="1701">N1375</f>
        <v>0</v>
      </c>
      <c r="P1375" s="54">
        <f t="shared" si="1691"/>
        <v>0</v>
      </c>
      <c r="Q1375" s="54">
        <f t="shared" si="1673"/>
        <v>0</v>
      </c>
      <c r="R1375" s="54">
        <f t="shared" si="1674"/>
        <v>0</v>
      </c>
      <c r="S1375" s="65">
        <f t="shared" si="1627"/>
        <v>0</v>
      </c>
      <c r="T1375" s="65">
        <f>IF(C1375=A_Stammdaten!$B$9,$I1375-D_SAV!$U1375,HLOOKUP(A_Stammdaten!$B$9-1,$V$4:$AB$2004,ROW(C1375)-3,FALSE)-$U1375)</f>
        <v>0</v>
      </c>
      <c r="U1375" s="65">
        <f>HLOOKUP(A_Stammdaten!$B$9,$V$4:$AB$2004,ROW(C1375)-3,FALSE)</f>
        <v>0</v>
      </c>
      <c r="V1375" s="65">
        <f t="shared" si="1662"/>
        <v>0</v>
      </c>
      <c r="W1375" s="65">
        <f t="shared" si="1663"/>
        <v>0</v>
      </c>
      <c r="X1375" s="65">
        <f t="shared" si="1664"/>
        <v>0</v>
      </c>
      <c r="Y1375" s="65">
        <f t="shared" si="1665"/>
        <v>0</v>
      </c>
      <c r="Z1375" s="65">
        <f t="shared" si="1666"/>
        <v>0</v>
      </c>
      <c r="AA1375" s="65">
        <f t="shared" si="1667"/>
        <v>0</v>
      </c>
      <c r="AB1375" s="65">
        <f t="shared" si="1668"/>
        <v>0</v>
      </c>
    </row>
    <row r="1376" spans="1:28" x14ac:dyDescent="0.25">
      <c r="A1376" s="61"/>
      <c r="B1376" s="49"/>
      <c r="C1376" s="53"/>
      <c r="D1376" s="51"/>
      <c r="E1376" s="51"/>
      <c r="F1376" s="51"/>
      <c r="G1376" s="67">
        <f t="shared" si="1669"/>
        <v>0</v>
      </c>
      <c r="H1376" s="49"/>
      <c r="I1376" s="67">
        <f t="shared" si="1670"/>
        <v>0</v>
      </c>
      <c r="J1376" s="66">
        <f>IF(ISBLANK($B1376),0,VLOOKUP($B1376,Listen!$A$2:$C$44,2,FALSE))</f>
        <v>0</v>
      </c>
      <c r="K1376" s="66">
        <f>IF(ISBLANK($B1376),0,VLOOKUP($B1376,Listen!$A$2:$C$44,3,FALSE))</f>
        <v>0</v>
      </c>
      <c r="L1376" s="54">
        <f t="shared" si="1671"/>
        <v>0</v>
      </c>
      <c r="M1376" s="54">
        <f t="shared" si="1689"/>
        <v>0</v>
      </c>
      <c r="N1376" s="54">
        <f t="shared" si="1690"/>
        <v>0</v>
      </c>
      <c r="O1376" s="54">
        <f t="shared" ref="O1376" si="1702">N1376</f>
        <v>0</v>
      </c>
      <c r="P1376" s="54">
        <f t="shared" si="1691"/>
        <v>0</v>
      </c>
      <c r="Q1376" s="54">
        <f t="shared" si="1673"/>
        <v>0</v>
      </c>
      <c r="R1376" s="54">
        <f t="shared" si="1674"/>
        <v>0</v>
      </c>
      <c r="S1376" s="65">
        <f t="shared" si="1627"/>
        <v>0</v>
      </c>
      <c r="T1376" s="65">
        <f>IF(C1376=A_Stammdaten!$B$9,$I1376-D_SAV!$U1376,HLOOKUP(A_Stammdaten!$B$9-1,$V$4:$AB$2004,ROW(C1376)-3,FALSE)-$U1376)</f>
        <v>0</v>
      </c>
      <c r="U1376" s="65">
        <f>HLOOKUP(A_Stammdaten!$B$9,$V$4:$AB$2004,ROW(C1376)-3,FALSE)</f>
        <v>0</v>
      </c>
      <c r="V1376" s="65">
        <f t="shared" si="1662"/>
        <v>0</v>
      </c>
      <c r="W1376" s="65">
        <f t="shared" si="1663"/>
        <v>0</v>
      </c>
      <c r="X1376" s="65">
        <f t="shared" si="1664"/>
        <v>0</v>
      </c>
      <c r="Y1376" s="65">
        <f t="shared" si="1665"/>
        <v>0</v>
      </c>
      <c r="Z1376" s="65">
        <f t="shared" si="1666"/>
        <v>0</v>
      </c>
      <c r="AA1376" s="65">
        <f t="shared" si="1667"/>
        <v>0</v>
      </c>
      <c r="AB1376" s="65">
        <f t="shared" si="1668"/>
        <v>0</v>
      </c>
    </row>
    <row r="1377" spans="1:28" x14ac:dyDescent="0.25">
      <c r="A1377" s="61"/>
      <c r="B1377" s="49"/>
      <c r="C1377" s="53"/>
      <c r="D1377" s="51"/>
      <c r="E1377" s="51"/>
      <c r="F1377" s="51"/>
      <c r="G1377" s="67">
        <f t="shared" si="1669"/>
        <v>0</v>
      </c>
      <c r="H1377" s="49"/>
      <c r="I1377" s="67">
        <f t="shared" si="1670"/>
        <v>0</v>
      </c>
      <c r="J1377" s="66">
        <f>IF(ISBLANK($B1377),0,VLOOKUP($B1377,Listen!$A$2:$C$44,2,FALSE))</f>
        <v>0</v>
      </c>
      <c r="K1377" s="66">
        <f>IF(ISBLANK($B1377),0,VLOOKUP($B1377,Listen!$A$2:$C$44,3,FALSE))</f>
        <v>0</v>
      </c>
      <c r="L1377" s="54">
        <f t="shared" si="1671"/>
        <v>0</v>
      </c>
      <c r="M1377" s="54">
        <f t="shared" si="1689"/>
        <v>0</v>
      </c>
      <c r="N1377" s="54">
        <f t="shared" si="1690"/>
        <v>0</v>
      </c>
      <c r="O1377" s="54">
        <f t="shared" ref="O1377" si="1703">N1377</f>
        <v>0</v>
      </c>
      <c r="P1377" s="54">
        <f t="shared" si="1691"/>
        <v>0</v>
      </c>
      <c r="Q1377" s="54">
        <f t="shared" si="1673"/>
        <v>0</v>
      </c>
      <c r="R1377" s="54">
        <f t="shared" si="1674"/>
        <v>0</v>
      </c>
      <c r="S1377" s="65">
        <f t="shared" si="1627"/>
        <v>0</v>
      </c>
      <c r="T1377" s="65">
        <f>IF(C1377=A_Stammdaten!$B$9,$I1377-D_SAV!$U1377,HLOOKUP(A_Stammdaten!$B$9-1,$V$4:$AB$2004,ROW(C1377)-3,FALSE)-$U1377)</f>
        <v>0</v>
      </c>
      <c r="U1377" s="65">
        <f>HLOOKUP(A_Stammdaten!$B$9,$V$4:$AB$2004,ROW(C1377)-3,FALSE)</f>
        <v>0</v>
      </c>
      <c r="V1377" s="65">
        <f t="shared" si="1662"/>
        <v>0</v>
      </c>
      <c r="W1377" s="65">
        <f t="shared" si="1663"/>
        <v>0</v>
      </c>
      <c r="X1377" s="65">
        <f t="shared" si="1664"/>
        <v>0</v>
      </c>
      <c r="Y1377" s="65">
        <f t="shared" si="1665"/>
        <v>0</v>
      </c>
      <c r="Z1377" s="65">
        <f t="shared" si="1666"/>
        <v>0</v>
      </c>
      <c r="AA1377" s="65">
        <f t="shared" si="1667"/>
        <v>0</v>
      </c>
      <c r="AB1377" s="65">
        <f t="shared" si="1668"/>
        <v>0</v>
      </c>
    </row>
    <row r="1378" spans="1:28" x14ac:dyDescent="0.25">
      <c r="A1378" s="61"/>
      <c r="B1378" s="49"/>
      <c r="C1378" s="53"/>
      <c r="D1378" s="51"/>
      <c r="E1378" s="51"/>
      <c r="F1378" s="51"/>
      <c r="G1378" s="67">
        <f t="shared" si="1669"/>
        <v>0</v>
      </c>
      <c r="H1378" s="49"/>
      <c r="I1378" s="67">
        <f t="shared" si="1670"/>
        <v>0</v>
      </c>
      <c r="J1378" s="66">
        <f>IF(ISBLANK($B1378),0,VLOOKUP($B1378,Listen!$A$2:$C$44,2,FALSE))</f>
        <v>0</v>
      </c>
      <c r="K1378" s="66">
        <f>IF(ISBLANK($B1378),0,VLOOKUP($B1378,Listen!$A$2:$C$44,3,FALSE))</f>
        <v>0</v>
      </c>
      <c r="L1378" s="54">
        <f t="shared" si="1671"/>
        <v>0</v>
      </c>
      <c r="M1378" s="54">
        <f t="shared" si="1689"/>
        <v>0</v>
      </c>
      <c r="N1378" s="54">
        <f t="shared" si="1690"/>
        <v>0</v>
      </c>
      <c r="O1378" s="54">
        <f t="shared" ref="O1378" si="1704">N1378</f>
        <v>0</v>
      </c>
      <c r="P1378" s="54">
        <f t="shared" si="1691"/>
        <v>0</v>
      </c>
      <c r="Q1378" s="54">
        <f t="shared" si="1673"/>
        <v>0</v>
      </c>
      <c r="R1378" s="54">
        <f t="shared" si="1674"/>
        <v>0</v>
      </c>
      <c r="S1378" s="65">
        <f t="shared" si="1627"/>
        <v>0</v>
      </c>
      <c r="T1378" s="65">
        <f>IF(C1378=A_Stammdaten!$B$9,$I1378-D_SAV!$U1378,HLOOKUP(A_Stammdaten!$B$9-1,$V$4:$AB$2004,ROW(C1378)-3,FALSE)-$U1378)</f>
        <v>0</v>
      </c>
      <c r="U1378" s="65">
        <f>HLOOKUP(A_Stammdaten!$B$9,$V$4:$AB$2004,ROW(C1378)-3,FALSE)</f>
        <v>0</v>
      </c>
      <c r="V1378" s="65">
        <f t="shared" si="1662"/>
        <v>0</v>
      </c>
      <c r="W1378" s="65">
        <f t="shared" si="1663"/>
        <v>0</v>
      </c>
      <c r="X1378" s="65">
        <f t="shared" si="1664"/>
        <v>0</v>
      </c>
      <c r="Y1378" s="65">
        <f t="shared" si="1665"/>
        <v>0</v>
      </c>
      <c r="Z1378" s="65">
        <f t="shared" si="1666"/>
        <v>0</v>
      </c>
      <c r="AA1378" s="65">
        <f t="shared" si="1667"/>
        <v>0</v>
      </c>
      <c r="AB1378" s="65">
        <f t="shared" si="1668"/>
        <v>0</v>
      </c>
    </row>
    <row r="1379" spans="1:28" x14ac:dyDescent="0.25">
      <c r="A1379" s="61"/>
      <c r="B1379" s="49"/>
      <c r="C1379" s="53"/>
      <c r="D1379" s="51"/>
      <c r="E1379" s="51"/>
      <c r="F1379" s="51"/>
      <c r="G1379" s="67">
        <f t="shared" si="1669"/>
        <v>0</v>
      </c>
      <c r="H1379" s="49"/>
      <c r="I1379" s="67">
        <f t="shared" si="1670"/>
        <v>0</v>
      </c>
      <c r="J1379" s="66">
        <f>IF(ISBLANK($B1379),0,VLOOKUP($B1379,Listen!$A$2:$C$44,2,FALSE))</f>
        <v>0</v>
      </c>
      <c r="K1379" s="66">
        <f>IF(ISBLANK($B1379),0,VLOOKUP($B1379,Listen!$A$2:$C$44,3,FALSE))</f>
        <v>0</v>
      </c>
      <c r="L1379" s="54">
        <f t="shared" si="1671"/>
        <v>0</v>
      </c>
      <c r="M1379" s="54">
        <f t="shared" si="1689"/>
        <v>0</v>
      </c>
      <c r="N1379" s="54">
        <f t="shared" si="1690"/>
        <v>0</v>
      </c>
      <c r="O1379" s="54">
        <f t="shared" ref="O1379" si="1705">N1379</f>
        <v>0</v>
      </c>
      <c r="P1379" s="54">
        <f t="shared" si="1691"/>
        <v>0</v>
      </c>
      <c r="Q1379" s="54">
        <f t="shared" si="1673"/>
        <v>0</v>
      </c>
      <c r="R1379" s="54">
        <f t="shared" si="1674"/>
        <v>0</v>
      </c>
      <c r="S1379" s="65">
        <f t="shared" ref="S1379:S1442" si="1706">U1379+T1379</f>
        <v>0</v>
      </c>
      <c r="T1379" s="65">
        <f>IF(C1379=A_Stammdaten!$B$9,$I1379-D_SAV!$U1379,HLOOKUP(A_Stammdaten!$B$9-1,$V$4:$AB$2004,ROW(C1379)-3,FALSE)-$U1379)</f>
        <v>0</v>
      </c>
      <c r="U1379" s="65">
        <f>HLOOKUP(A_Stammdaten!$B$9,$V$4:$AB$2004,ROW(C1379)-3,FALSE)</f>
        <v>0</v>
      </c>
      <c r="V1379" s="65">
        <f t="shared" si="1662"/>
        <v>0</v>
      </c>
      <c r="W1379" s="65">
        <f t="shared" si="1663"/>
        <v>0</v>
      </c>
      <c r="X1379" s="65">
        <f t="shared" si="1664"/>
        <v>0</v>
      </c>
      <c r="Y1379" s="65">
        <f t="shared" si="1665"/>
        <v>0</v>
      </c>
      <c r="Z1379" s="65">
        <f t="shared" si="1666"/>
        <v>0</v>
      </c>
      <c r="AA1379" s="65">
        <f t="shared" si="1667"/>
        <v>0</v>
      </c>
      <c r="AB1379" s="65">
        <f t="shared" si="1668"/>
        <v>0</v>
      </c>
    </row>
    <row r="1380" spans="1:28" x14ac:dyDescent="0.25">
      <c r="A1380" s="61"/>
      <c r="B1380" s="49"/>
      <c r="C1380" s="53"/>
      <c r="D1380" s="51"/>
      <c r="E1380" s="51"/>
      <c r="F1380" s="51"/>
      <c r="G1380" s="67">
        <f t="shared" si="1669"/>
        <v>0</v>
      </c>
      <c r="H1380" s="49"/>
      <c r="I1380" s="67">
        <f t="shared" si="1670"/>
        <v>0</v>
      </c>
      <c r="J1380" s="66">
        <f>IF(ISBLANK($B1380),0,VLOOKUP($B1380,Listen!$A$2:$C$44,2,FALSE))</f>
        <v>0</v>
      </c>
      <c r="K1380" s="66">
        <f>IF(ISBLANK($B1380),0,VLOOKUP($B1380,Listen!$A$2:$C$44,3,FALSE))</f>
        <v>0</v>
      </c>
      <c r="L1380" s="54">
        <f t="shared" si="1671"/>
        <v>0</v>
      </c>
      <c r="M1380" s="54">
        <f t="shared" si="1689"/>
        <v>0</v>
      </c>
      <c r="N1380" s="54">
        <f t="shared" si="1690"/>
        <v>0</v>
      </c>
      <c r="O1380" s="54">
        <f t="shared" ref="O1380" si="1707">N1380</f>
        <v>0</v>
      </c>
      <c r="P1380" s="54">
        <f t="shared" si="1691"/>
        <v>0</v>
      </c>
      <c r="Q1380" s="54">
        <f t="shared" si="1673"/>
        <v>0</v>
      </c>
      <c r="R1380" s="54">
        <f t="shared" si="1674"/>
        <v>0</v>
      </c>
      <c r="S1380" s="65">
        <f t="shared" si="1706"/>
        <v>0</v>
      </c>
      <c r="T1380" s="65">
        <f>IF(C1380=A_Stammdaten!$B$9,$I1380-D_SAV!$U1380,HLOOKUP(A_Stammdaten!$B$9-1,$V$4:$AB$2004,ROW(C1380)-3,FALSE)-$U1380)</f>
        <v>0</v>
      </c>
      <c r="U1380" s="65">
        <f>HLOOKUP(A_Stammdaten!$B$9,$V$4:$AB$2004,ROW(C1380)-3,FALSE)</f>
        <v>0</v>
      </c>
      <c r="V1380" s="65">
        <f t="shared" si="1662"/>
        <v>0</v>
      </c>
      <c r="W1380" s="65">
        <f t="shared" si="1663"/>
        <v>0</v>
      </c>
      <c r="X1380" s="65">
        <f t="shared" si="1664"/>
        <v>0</v>
      </c>
      <c r="Y1380" s="65">
        <f t="shared" si="1665"/>
        <v>0</v>
      </c>
      <c r="Z1380" s="65">
        <f t="shared" si="1666"/>
        <v>0</v>
      </c>
      <c r="AA1380" s="65">
        <f t="shared" si="1667"/>
        <v>0</v>
      </c>
      <c r="AB1380" s="65">
        <f t="shared" si="1668"/>
        <v>0</v>
      </c>
    </row>
    <row r="1381" spans="1:28" x14ac:dyDescent="0.25">
      <c r="A1381" s="61"/>
      <c r="B1381" s="49"/>
      <c r="C1381" s="53"/>
      <c r="D1381" s="51"/>
      <c r="E1381" s="51"/>
      <c r="F1381" s="51"/>
      <c r="G1381" s="67">
        <f t="shared" si="1669"/>
        <v>0</v>
      </c>
      <c r="H1381" s="49"/>
      <c r="I1381" s="67">
        <f t="shared" si="1670"/>
        <v>0</v>
      </c>
      <c r="J1381" s="66">
        <f>IF(ISBLANK($B1381),0,VLOOKUP($B1381,Listen!$A$2:$C$44,2,FALSE))</f>
        <v>0</v>
      </c>
      <c r="K1381" s="66">
        <f>IF(ISBLANK($B1381),0,VLOOKUP($B1381,Listen!$A$2:$C$44,3,FALSE))</f>
        <v>0</v>
      </c>
      <c r="L1381" s="54">
        <f t="shared" si="1671"/>
        <v>0</v>
      </c>
      <c r="M1381" s="54">
        <f t="shared" si="1689"/>
        <v>0</v>
      </c>
      <c r="N1381" s="54">
        <f t="shared" si="1690"/>
        <v>0</v>
      </c>
      <c r="O1381" s="54">
        <f t="shared" ref="O1381:P1396" si="1708">N1381</f>
        <v>0</v>
      </c>
      <c r="P1381" s="54">
        <f t="shared" si="1708"/>
        <v>0</v>
      </c>
      <c r="Q1381" s="54">
        <f t="shared" si="1673"/>
        <v>0</v>
      </c>
      <c r="R1381" s="54">
        <f t="shared" si="1674"/>
        <v>0</v>
      </c>
      <c r="S1381" s="65">
        <f t="shared" si="1706"/>
        <v>0</v>
      </c>
      <c r="T1381" s="65">
        <f>IF(C1381=A_Stammdaten!$B$9,$I1381-D_SAV!$U1381,HLOOKUP(A_Stammdaten!$B$9-1,$V$4:$AB$2004,ROW(C1381)-3,FALSE)-$U1381)</f>
        <v>0</v>
      </c>
      <c r="U1381" s="65">
        <f>HLOOKUP(A_Stammdaten!$B$9,$V$4:$AB$2004,ROW(C1381)-3,FALSE)</f>
        <v>0</v>
      </c>
      <c r="V1381" s="65">
        <f t="shared" si="1662"/>
        <v>0</v>
      </c>
      <c r="W1381" s="65">
        <f t="shared" si="1663"/>
        <v>0</v>
      </c>
      <c r="X1381" s="65">
        <f t="shared" si="1664"/>
        <v>0</v>
      </c>
      <c r="Y1381" s="65">
        <f t="shared" si="1665"/>
        <v>0</v>
      </c>
      <c r="Z1381" s="65">
        <f t="shared" si="1666"/>
        <v>0</v>
      </c>
      <c r="AA1381" s="65">
        <f t="shared" si="1667"/>
        <v>0</v>
      </c>
      <c r="AB1381" s="65">
        <f t="shared" si="1668"/>
        <v>0</v>
      </c>
    </row>
    <row r="1382" spans="1:28" x14ac:dyDescent="0.25">
      <c r="A1382" s="61"/>
      <c r="B1382" s="49"/>
      <c r="C1382" s="53"/>
      <c r="D1382" s="51"/>
      <c r="E1382" s="51"/>
      <c r="F1382" s="51"/>
      <c r="G1382" s="67">
        <f t="shared" si="1669"/>
        <v>0</v>
      </c>
      <c r="H1382" s="49"/>
      <c r="I1382" s="67">
        <f t="shared" si="1670"/>
        <v>0</v>
      </c>
      <c r="J1382" s="66">
        <f>IF(ISBLANK($B1382),0,VLOOKUP($B1382,Listen!$A$2:$C$44,2,FALSE))</f>
        <v>0</v>
      </c>
      <c r="K1382" s="66">
        <f>IF(ISBLANK($B1382),0,VLOOKUP($B1382,Listen!$A$2:$C$44,3,FALSE))</f>
        <v>0</v>
      </c>
      <c r="L1382" s="54">
        <f t="shared" si="1671"/>
        <v>0</v>
      </c>
      <c r="M1382" s="54">
        <f t="shared" si="1689"/>
        <v>0</v>
      </c>
      <c r="N1382" s="54">
        <f t="shared" si="1690"/>
        <v>0</v>
      </c>
      <c r="O1382" s="54">
        <f t="shared" ref="O1382" si="1709">N1382</f>
        <v>0</v>
      </c>
      <c r="P1382" s="54">
        <f t="shared" si="1708"/>
        <v>0</v>
      </c>
      <c r="Q1382" s="54">
        <f t="shared" si="1673"/>
        <v>0</v>
      </c>
      <c r="R1382" s="54">
        <f t="shared" si="1674"/>
        <v>0</v>
      </c>
      <c r="S1382" s="65">
        <f t="shared" si="1706"/>
        <v>0</v>
      </c>
      <c r="T1382" s="65">
        <f>IF(C1382=A_Stammdaten!$B$9,$I1382-D_SAV!$U1382,HLOOKUP(A_Stammdaten!$B$9-1,$V$4:$AB$2004,ROW(C1382)-3,FALSE)-$U1382)</f>
        <v>0</v>
      </c>
      <c r="U1382" s="65">
        <f>HLOOKUP(A_Stammdaten!$B$9,$V$4:$AB$2004,ROW(C1382)-3,FALSE)</f>
        <v>0</v>
      </c>
      <c r="V1382" s="65">
        <f t="shared" si="1662"/>
        <v>0</v>
      </c>
      <c r="W1382" s="65">
        <f t="shared" si="1663"/>
        <v>0</v>
      </c>
      <c r="X1382" s="65">
        <f t="shared" si="1664"/>
        <v>0</v>
      </c>
      <c r="Y1382" s="65">
        <f t="shared" si="1665"/>
        <v>0</v>
      </c>
      <c r="Z1382" s="65">
        <f t="shared" si="1666"/>
        <v>0</v>
      </c>
      <c r="AA1382" s="65">
        <f t="shared" si="1667"/>
        <v>0</v>
      </c>
      <c r="AB1382" s="65">
        <f t="shared" si="1668"/>
        <v>0</v>
      </c>
    </row>
    <row r="1383" spans="1:28" x14ac:dyDescent="0.25">
      <c r="A1383" s="61"/>
      <c r="B1383" s="49"/>
      <c r="C1383" s="53"/>
      <c r="D1383" s="51"/>
      <c r="E1383" s="51"/>
      <c r="F1383" s="51"/>
      <c r="G1383" s="67">
        <f t="shared" si="1669"/>
        <v>0</v>
      </c>
      <c r="H1383" s="49"/>
      <c r="I1383" s="67">
        <f t="shared" si="1670"/>
        <v>0</v>
      </c>
      <c r="J1383" s="66">
        <f>IF(ISBLANK($B1383),0,VLOOKUP($B1383,Listen!$A$2:$C$44,2,FALSE))</f>
        <v>0</v>
      </c>
      <c r="K1383" s="66">
        <f>IF(ISBLANK($B1383),0,VLOOKUP($B1383,Listen!$A$2:$C$44,3,FALSE))</f>
        <v>0</v>
      </c>
      <c r="L1383" s="54">
        <f t="shared" si="1671"/>
        <v>0</v>
      </c>
      <c r="M1383" s="54">
        <f t="shared" si="1689"/>
        <v>0</v>
      </c>
      <c r="N1383" s="54">
        <f t="shared" si="1690"/>
        <v>0</v>
      </c>
      <c r="O1383" s="54">
        <f t="shared" ref="O1383" si="1710">N1383</f>
        <v>0</v>
      </c>
      <c r="P1383" s="54">
        <f t="shared" si="1708"/>
        <v>0</v>
      </c>
      <c r="Q1383" s="54">
        <f t="shared" si="1673"/>
        <v>0</v>
      </c>
      <c r="R1383" s="54">
        <f t="shared" si="1674"/>
        <v>0</v>
      </c>
      <c r="S1383" s="65">
        <f t="shared" si="1706"/>
        <v>0</v>
      </c>
      <c r="T1383" s="65">
        <f>IF(C1383=A_Stammdaten!$B$9,$I1383-D_SAV!$U1383,HLOOKUP(A_Stammdaten!$B$9-1,$V$4:$AB$2004,ROW(C1383)-3,FALSE)-$U1383)</f>
        <v>0</v>
      </c>
      <c r="U1383" s="65">
        <f>HLOOKUP(A_Stammdaten!$B$9,$V$4:$AB$2004,ROW(C1383)-3,FALSE)</f>
        <v>0</v>
      </c>
      <c r="V1383" s="65">
        <f t="shared" si="1662"/>
        <v>0</v>
      </c>
      <c r="W1383" s="65">
        <f t="shared" si="1663"/>
        <v>0</v>
      </c>
      <c r="X1383" s="65">
        <f t="shared" si="1664"/>
        <v>0</v>
      </c>
      <c r="Y1383" s="65">
        <f t="shared" si="1665"/>
        <v>0</v>
      </c>
      <c r="Z1383" s="65">
        <f t="shared" si="1666"/>
        <v>0</v>
      </c>
      <c r="AA1383" s="65">
        <f t="shared" si="1667"/>
        <v>0</v>
      </c>
      <c r="AB1383" s="65">
        <f t="shared" si="1668"/>
        <v>0</v>
      </c>
    </row>
    <row r="1384" spans="1:28" x14ac:dyDescent="0.25">
      <c r="A1384" s="61"/>
      <c r="B1384" s="49"/>
      <c r="C1384" s="53"/>
      <c r="D1384" s="51"/>
      <c r="E1384" s="51"/>
      <c r="F1384" s="51"/>
      <c r="G1384" s="67">
        <f t="shared" si="1669"/>
        <v>0</v>
      </c>
      <c r="H1384" s="49"/>
      <c r="I1384" s="67">
        <f t="shared" si="1670"/>
        <v>0</v>
      </c>
      <c r="J1384" s="66">
        <f>IF(ISBLANK($B1384),0,VLOOKUP($B1384,Listen!$A$2:$C$44,2,FALSE))</f>
        <v>0</v>
      </c>
      <c r="K1384" s="66">
        <f>IF(ISBLANK($B1384),0,VLOOKUP($B1384,Listen!$A$2:$C$44,3,FALSE))</f>
        <v>0</v>
      </c>
      <c r="L1384" s="54">
        <f t="shared" si="1671"/>
        <v>0</v>
      </c>
      <c r="M1384" s="54">
        <f t="shared" si="1689"/>
        <v>0</v>
      </c>
      <c r="N1384" s="54">
        <f t="shared" si="1690"/>
        <v>0</v>
      </c>
      <c r="O1384" s="54">
        <f t="shared" ref="O1384" si="1711">N1384</f>
        <v>0</v>
      </c>
      <c r="P1384" s="54">
        <f t="shared" si="1708"/>
        <v>0</v>
      </c>
      <c r="Q1384" s="54">
        <f t="shared" si="1673"/>
        <v>0</v>
      </c>
      <c r="R1384" s="54">
        <f t="shared" si="1674"/>
        <v>0</v>
      </c>
      <c r="S1384" s="65">
        <f t="shared" si="1706"/>
        <v>0</v>
      </c>
      <c r="T1384" s="65">
        <f>IF(C1384=A_Stammdaten!$B$9,$I1384-D_SAV!$U1384,HLOOKUP(A_Stammdaten!$B$9-1,$V$4:$AB$2004,ROW(C1384)-3,FALSE)-$U1384)</f>
        <v>0</v>
      </c>
      <c r="U1384" s="65">
        <f>HLOOKUP(A_Stammdaten!$B$9,$V$4:$AB$2004,ROW(C1384)-3,FALSE)</f>
        <v>0</v>
      </c>
      <c r="V1384" s="65">
        <f t="shared" si="1662"/>
        <v>0</v>
      </c>
      <c r="W1384" s="65">
        <f t="shared" si="1663"/>
        <v>0</v>
      </c>
      <c r="X1384" s="65">
        <f t="shared" si="1664"/>
        <v>0</v>
      </c>
      <c r="Y1384" s="65">
        <f t="shared" si="1665"/>
        <v>0</v>
      </c>
      <c r="Z1384" s="65">
        <f t="shared" si="1666"/>
        <v>0</v>
      </c>
      <c r="AA1384" s="65">
        <f t="shared" si="1667"/>
        <v>0</v>
      </c>
      <c r="AB1384" s="65">
        <f t="shared" si="1668"/>
        <v>0</v>
      </c>
    </row>
    <row r="1385" spans="1:28" x14ac:dyDescent="0.25">
      <c r="A1385" s="61"/>
      <c r="B1385" s="49"/>
      <c r="C1385" s="53"/>
      <c r="D1385" s="51"/>
      <c r="E1385" s="51"/>
      <c r="F1385" s="51"/>
      <c r="G1385" s="67">
        <f t="shared" si="1669"/>
        <v>0</v>
      </c>
      <c r="H1385" s="49"/>
      <c r="I1385" s="67">
        <f t="shared" si="1670"/>
        <v>0</v>
      </c>
      <c r="J1385" s="66">
        <f>IF(ISBLANK($B1385),0,VLOOKUP($B1385,Listen!$A$2:$C$44,2,FALSE))</f>
        <v>0</v>
      </c>
      <c r="K1385" s="66">
        <f>IF(ISBLANK($B1385),0,VLOOKUP($B1385,Listen!$A$2:$C$44,3,FALSE))</f>
        <v>0</v>
      </c>
      <c r="L1385" s="54">
        <f t="shared" si="1671"/>
        <v>0</v>
      </c>
      <c r="M1385" s="54">
        <f t="shared" si="1689"/>
        <v>0</v>
      </c>
      <c r="N1385" s="54">
        <f t="shared" si="1690"/>
        <v>0</v>
      </c>
      <c r="O1385" s="54">
        <f t="shared" ref="O1385" si="1712">N1385</f>
        <v>0</v>
      </c>
      <c r="P1385" s="54">
        <f t="shared" si="1708"/>
        <v>0</v>
      </c>
      <c r="Q1385" s="54">
        <f t="shared" si="1673"/>
        <v>0</v>
      </c>
      <c r="R1385" s="54">
        <f t="shared" si="1674"/>
        <v>0</v>
      </c>
      <c r="S1385" s="65">
        <f t="shared" si="1706"/>
        <v>0</v>
      </c>
      <c r="T1385" s="65">
        <f>IF(C1385=A_Stammdaten!$B$9,$I1385-D_SAV!$U1385,HLOOKUP(A_Stammdaten!$B$9-1,$V$4:$AB$2004,ROW(C1385)-3,FALSE)-$U1385)</f>
        <v>0</v>
      </c>
      <c r="U1385" s="65">
        <f>HLOOKUP(A_Stammdaten!$B$9,$V$4:$AB$2004,ROW(C1385)-3,FALSE)</f>
        <v>0</v>
      </c>
      <c r="V1385" s="65">
        <f t="shared" si="1662"/>
        <v>0</v>
      </c>
      <c r="W1385" s="65">
        <f t="shared" si="1663"/>
        <v>0</v>
      </c>
      <c r="X1385" s="65">
        <f t="shared" si="1664"/>
        <v>0</v>
      </c>
      <c r="Y1385" s="65">
        <f t="shared" si="1665"/>
        <v>0</v>
      </c>
      <c r="Z1385" s="65">
        <f t="shared" si="1666"/>
        <v>0</v>
      </c>
      <c r="AA1385" s="65">
        <f t="shared" si="1667"/>
        <v>0</v>
      </c>
      <c r="AB1385" s="65">
        <f t="shared" si="1668"/>
        <v>0</v>
      </c>
    </row>
    <row r="1386" spans="1:28" x14ac:dyDescent="0.25">
      <c r="A1386" s="61"/>
      <c r="B1386" s="49"/>
      <c r="C1386" s="53"/>
      <c r="D1386" s="51"/>
      <c r="E1386" s="51"/>
      <c r="F1386" s="51"/>
      <c r="G1386" s="67">
        <f t="shared" si="1669"/>
        <v>0</v>
      </c>
      <c r="H1386" s="49"/>
      <c r="I1386" s="67">
        <f t="shared" si="1670"/>
        <v>0</v>
      </c>
      <c r="J1386" s="66">
        <f>IF(ISBLANK($B1386),0,VLOOKUP($B1386,Listen!$A$2:$C$44,2,FALSE))</f>
        <v>0</v>
      </c>
      <c r="K1386" s="66">
        <f>IF(ISBLANK($B1386),0,VLOOKUP($B1386,Listen!$A$2:$C$44,3,FALSE))</f>
        <v>0</v>
      </c>
      <c r="L1386" s="54">
        <f t="shared" si="1671"/>
        <v>0</v>
      </c>
      <c r="M1386" s="54">
        <f t="shared" si="1689"/>
        <v>0</v>
      </c>
      <c r="N1386" s="54">
        <f t="shared" si="1690"/>
        <v>0</v>
      </c>
      <c r="O1386" s="54">
        <f t="shared" ref="O1386" si="1713">N1386</f>
        <v>0</v>
      </c>
      <c r="P1386" s="54">
        <f t="shared" si="1708"/>
        <v>0</v>
      </c>
      <c r="Q1386" s="54">
        <f t="shared" si="1673"/>
        <v>0</v>
      </c>
      <c r="R1386" s="54">
        <f t="shared" si="1674"/>
        <v>0</v>
      </c>
      <c r="S1386" s="65">
        <f t="shared" si="1706"/>
        <v>0</v>
      </c>
      <c r="T1386" s="65">
        <f>IF(C1386=A_Stammdaten!$B$9,$I1386-D_SAV!$U1386,HLOOKUP(A_Stammdaten!$B$9-1,$V$4:$AB$2004,ROW(C1386)-3,FALSE)-$U1386)</f>
        <v>0</v>
      </c>
      <c r="U1386" s="65">
        <f>HLOOKUP(A_Stammdaten!$B$9,$V$4:$AB$2004,ROW(C1386)-3,FALSE)</f>
        <v>0</v>
      </c>
      <c r="V1386" s="65">
        <f t="shared" si="1662"/>
        <v>0</v>
      </c>
      <c r="W1386" s="65">
        <f t="shared" si="1663"/>
        <v>0</v>
      </c>
      <c r="X1386" s="65">
        <f t="shared" si="1664"/>
        <v>0</v>
      </c>
      <c r="Y1386" s="65">
        <f t="shared" si="1665"/>
        <v>0</v>
      </c>
      <c r="Z1386" s="65">
        <f t="shared" si="1666"/>
        <v>0</v>
      </c>
      <c r="AA1386" s="65">
        <f t="shared" si="1667"/>
        <v>0</v>
      </c>
      <c r="AB1386" s="65">
        <f t="shared" si="1668"/>
        <v>0</v>
      </c>
    </row>
    <row r="1387" spans="1:28" x14ac:dyDescent="0.25">
      <c r="A1387" s="61"/>
      <c r="B1387" s="49"/>
      <c r="C1387" s="53"/>
      <c r="D1387" s="51"/>
      <c r="E1387" s="51"/>
      <c r="F1387" s="51"/>
      <c r="G1387" s="67">
        <f t="shared" si="1669"/>
        <v>0</v>
      </c>
      <c r="H1387" s="49"/>
      <c r="I1387" s="67">
        <f t="shared" si="1670"/>
        <v>0</v>
      </c>
      <c r="J1387" s="66">
        <f>IF(ISBLANK($B1387),0,VLOOKUP($B1387,Listen!$A$2:$C$44,2,FALSE))</f>
        <v>0</v>
      </c>
      <c r="K1387" s="66">
        <f>IF(ISBLANK($B1387),0,VLOOKUP($B1387,Listen!$A$2:$C$44,3,FALSE))</f>
        <v>0</v>
      </c>
      <c r="L1387" s="54">
        <f t="shared" si="1671"/>
        <v>0</v>
      </c>
      <c r="M1387" s="54">
        <f t="shared" si="1689"/>
        <v>0</v>
      </c>
      <c r="N1387" s="54">
        <f t="shared" si="1690"/>
        <v>0</v>
      </c>
      <c r="O1387" s="54">
        <f t="shared" ref="O1387" si="1714">N1387</f>
        <v>0</v>
      </c>
      <c r="P1387" s="54">
        <f t="shared" si="1708"/>
        <v>0</v>
      </c>
      <c r="Q1387" s="54">
        <f t="shared" si="1673"/>
        <v>0</v>
      </c>
      <c r="R1387" s="54">
        <f t="shared" si="1674"/>
        <v>0</v>
      </c>
      <c r="S1387" s="65">
        <f t="shared" si="1706"/>
        <v>0</v>
      </c>
      <c r="T1387" s="65">
        <f>IF(C1387=A_Stammdaten!$B$9,$I1387-D_SAV!$U1387,HLOOKUP(A_Stammdaten!$B$9-1,$V$4:$AB$2004,ROW(C1387)-3,FALSE)-$U1387)</f>
        <v>0</v>
      </c>
      <c r="U1387" s="65">
        <f>HLOOKUP(A_Stammdaten!$B$9,$V$4:$AB$2004,ROW(C1387)-3,FALSE)</f>
        <v>0</v>
      </c>
      <c r="V1387" s="65">
        <f t="shared" si="1662"/>
        <v>0</v>
      </c>
      <c r="W1387" s="65">
        <f t="shared" si="1663"/>
        <v>0</v>
      </c>
      <c r="X1387" s="65">
        <f t="shared" si="1664"/>
        <v>0</v>
      </c>
      <c r="Y1387" s="65">
        <f t="shared" si="1665"/>
        <v>0</v>
      </c>
      <c r="Z1387" s="65">
        <f t="shared" si="1666"/>
        <v>0</v>
      </c>
      <c r="AA1387" s="65">
        <f t="shared" si="1667"/>
        <v>0</v>
      </c>
      <c r="AB1387" s="65">
        <f t="shared" si="1668"/>
        <v>0</v>
      </c>
    </row>
    <row r="1388" spans="1:28" x14ac:dyDescent="0.25">
      <c r="A1388" s="61"/>
      <c r="B1388" s="49"/>
      <c r="C1388" s="53"/>
      <c r="D1388" s="51"/>
      <c r="E1388" s="51"/>
      <c r="F1388" s="51"/>
      <c r="G1388" s="67">
        <f t="shared" si="1669"/>
        <v>0</v>
      </c>
      <c r="H1388" s="49"/>
      <c r="I1388" s="67">
        <f t="shared" si="1670"/>
        <v>0</v>
      </c>
      <c r="J1388" s="66">
        <f>IF(ISBLANK($B1388),0,VLOOKUP($B1388,Listen!$A$2:$C$44,2,FALSE))</f>
        <v>0</v>
      </c>
      <c r="K1388" s="66">
        <f>IF(ISBLANK($B1388),0,VLOOKUP($B1388,Listen!$A$2:$C$44,3,FALSE))</f>
        <v>0</v>
      </c>
      <c r="L1388" s="54">
        <f t="shared" si="1671"/>
        <v>0</v>
      </c>
      <c r="M1388" s="54">
        <f t="shared" si="1689"/>
        <v>0</v>
      </c>
      <c r="N1388" s="54">
        <f t="shared" si="1690"/>
        <v>0</v>
      </c>
      <c r="O1388" s="54">
        <f t="shared" ref="O1388" si="1715">N1388</f>
        <v>0</v>
      </c>
      <c r="P1388" s="54">
        <f t="shared" si="1708"/>
        <v>0</v>
      </c>
      <c r="Q1388" s="54">
        <f t="shared" si="1673"/>
        <v>0</v>
      </c>
      <c r="R1388" s="54">
        <f t="shared" si="1674"/>
        <v>0</v>
      </c>
      <c r="S1388" s="65">
        <f t="shared" si="1706"/>
        <v>0</v>
      </c>
      <c r="T1388" s="65">
        <f>IF(C1388=A_Stammdaten!$B$9,$I1388-D_SAV!$U1388,HLOOKUP(A_Stammdaten!$B$9-1,$V$4:$AB$2004,ROW(C1388)-3,FALSE)-$U1388)</f>
        <v>0</v>
      </c>
      <c r="U1388" s="65">
        <f>HLOOKUP(A_Stammdaten!$B$9,$V$4:$AB$2004,ROW(C1388)-3,FALSE)</f>
        <v>0</v>
      </c>
      <c r="V1388" s="65">
        <f t="shared" si="1662"/>
        <v>0</v>
      </c>
      <c r="W1388" s="65">
        <f t="shared" si="1663"/>
        <v>0</v>
      </c>
      <c r="X1388" s="65">
        <f t="shared" si="1664"/>
        <v>0</v>
      </c>
      <c r="Y1388" s="65">
        <f t="shared" si="1665"/>
        <v>0</v>
      </c>
      <c r="Z1388" s="65">
        <f t="shared" si="1666"/>
        <v>0</v>
      </c>
      <c r="AA1388" s="65">
        <f t="shared" si="1667"/>
        <v>0</v>
      </c>
      <c r="AB1388" s="65">
        <f t="shared" si="1668"/>
        <v>0</v>
      </c>
    </row>
    <row r="1389" spans="1:28" x14ac:dyDescent="0.25">
      <c r="A1389" s="61"/>
      <c r="B1389" s="49"/>
      <c r="C1389" s="53"/>
      <c r="D1389" s="51"/>
      <c r="E1389" s="51"/>
      <c r="F1389" s="51"/>
      <c r="G1389" s="67">
        <f t="shared" si="1669"/>
        <v>0</v>
      </c>
      <c r="H1389" s="49"/>
      <c r="I1389" s="67">
        <f t="shared" si="1670"/>
        <v>0</v>
      </c>
      <c r="J1389" s="66">
        <f>IF(ISBLANK($B1389),0,VLOOKUP($B1389,Listen!$A$2:$C$44,2,FALSE))</f>
        <v>0</v>
      </c>
      <c r="K1389" s="66">
        <f>IF(ISBLANK($B1389),0,VLOOKUP($B1389,Listen!$A$2:$C$44,3,FALSE))</f>
        <v>0</v>
      </c>
      <c r="L1389" s="54">
        <f t="shared" si="1671"/>
        <v>0</v>
      </c>
      <c r="M1389" s="54">
        <f t="shared" si="1689"/>
        <v>0</v>
      </c>
      <c r="N1389" s="54">
        <f t="shared" si="1690"/>
        <v>0</v>
      </c>
      <c r="O1389" s="54">
        <f t="shared" ref="O1389" si="1716">N1389</f>
        <v>0</v>
      </c>
      <c r="P1389" s="54">
        <f t="shared" si="1708"/>
        <v>0</v>
      </c>
      <c r="Q1389" s="54">
        <f t="shared" si="1673"/>
        <v>0</v>
      </c>
      <c r="R1389" s="54">
        <f t="shared" si="1674"/>
        <v>0</v>
      </c>
      <c r="S1389" s="65">
        <f t="shared" si="1706"/>
        <v>0</v>
      </c>
      <c r="T1389" s="65">
        <f>IF(C1389=A_Stammdaten!$B$9,$I1389-D_SAV!$U1389,HLOOKUP(A_Stammdaten!$B$9-1,$V$4:$AB$2004,ROW(C1389)-3,FALSE)-$U1389)</f>
        <v>0</v>
      </c>
      <c r="U1389" s="65">
        <f>HLOOKUP(A_Stammdaten!$B$9,$V$4:$AB$2004,ROW(C1389)-3,FALSE)</f>
        <v>0</v>
      </c>
      <c r="V1389" s="65">
        <f t="shared" si="1662"/>
        <v>0</v>
      </c>
      <c r="W1389" s="65">
        <f t="shared" si="1663"/>
        <v>0</v>
      </c>
      <c r="X1389" s="65">
        <f t="shared" si="1664"/>
        <v>0</v>
      </c>
      <c r="Y1389" s="65">
        <f t="shared" si="1665"/>
        <v>0</v>
      </c>
      <c r="Z1389" s="65">
        <f t="shared" si="1666"/>
        <v>0</v>
      </c>
      <c r="AA1389" s="65">
        <f t="shared" si="1667"/>
        <v>0</v>
      </c>
      <c r="AB1389" s="65">
        <f t="shared" si="1668"/>
        <v>0</v>
      </c>
    </row>
    <row r="1390" spans="1:28" x14ac:dyDescent="0.25">
      <c r="A1390" s="61"/>
      <c r="B1390" s="49"/>
      <c r="C1390" s="53"/>
      <c r="D1390" s="51"/>
      <c r="E1390" s="51"/>
      <c r="F1390" s="51"/>
      <c r="G1390" s="67">
        <f t="shared" si="1669"/>
        <v>0</v>
      </c>
      <c r="H1390" s="49"/>
      <c r="I1390" s="67">
        <f t="shared" si="1670"/>
        <v>0</v>
      </c>
      <c r="J1390" s="66">
        <f>IF(ISBLANK($B1390),0,VLOOKUP($B1390,Listen!$A$2:$C$44,2,FALSE))</f>
        <v>0</v>
      </c>
      <c r="K1390" s="66">
        <f>IF(ISBLANK($B1390),0,VLOOKUP($B1390,Listen!$A$2:$C$44,3,FALSE))</f>
        <v>0</v>
      </c>
      <c r="L1390" s="54">
        <f t="shared" si="1671"/>
        <v>0</v>
      </c>
      <c r="M1390" s="54">
        <f t="shared" si="1689"/>
        <v>0</v>
      </c>
      <c r="N1390" s="54">
        <f t="shared" si="1690"/>
        <v>0</v>
      </c>
      <c r="O1390" s="54">
        <f t="shared" ref="O1390" si="1717">N1390</f>
        <v>0</v>
      </c>
      <c r="P1390" s="54">
        <f t="shared" si="1708"/>
        <v>0</v>
      </c>
      <c r="Q1390" s="54">
        <f t="shared" si="1673"/>
        <v>0</v>
      </c>
      <c r="R1390" s="54">
        <f t="shared" si="1674"/>
        <v>0</v>
      </c>
      <c r="S1390" s="65">
        <f t="shared" si="1706"/>
        <v>0</v>
      </c>
      <c r="T1390" s="65">
        <f>IF(C1390=A_Stammdaten!$B$9,$I1390-D_SAV!$U1390,HLOOKUP(A_Stammdaten!$B$9-1,$V$4:$AB$2004,ROW(C1390)-3,FALSE)-$U1390)</f>
        <v>0</v>
      </c>
      <c r="U1390" s="65">
        <f>HLOOKUP(A_Stammdaten!$B$9,$V$4:$AB$2004,ROW(C1390)-3,FALSE)</f>
        <v>0</v>
      </c>
      <c r="V1390" s="65">
        <f t="shared" si="1662"/>
        <v>0</v>
      </c>
      <c r="W1390" s="65">
        <f t="shared" si="1663"/>
        <v>0</v>
      </c>
      <c r="X1390" s="65">
        <f t="shared" si="1664"/>
        <v>0</v>
      </c>
      <c r="Y1390" s="65">
        <f t="shared" si="1665"/>
        <v>0</v>
      </c>
      <c r="Z1390" s="65">
        <f t="shared" si="1666"/>
        <v>0</v>
      </c>
      <c r="AA1390" s="65">
        <f t="shared" si="1667"/>
        <v>0</v>
      </c>
      <c r="AB1390" s="65">
        <f t="shared" si="1668"/>
        <v>0</v>
      </c>
    </row>
    <row r="1391" spans="1:28" x14ac:dyDescent="0.25">
      <c r="A1391" s="61"/>
      <c r="B1391" s="49"/>
      <c r="C1391" s="53"/>
      <c r="D1391" s="51"/>
      <c r="E1391" s="51"/>
      <c r="F1391" s="51"/>
      <c r="G1391" s="67">
        <f t="shared" si="1669"/>
        <v>0</v>
      </c>
      <c r="H1391" s="49"/>
      <c r="I1391" s="67">
        <f t="shared" si="1670"/>
        <v>0</v>
      </c>
      <c r="J1391" s="66">
        <f>IF(ISBLANK($B1391),0,VLOOKUP($B1391,Listen!$A$2:$C$44,2,FALSE))</f>
        <v>0</v>
      </c>
      <c r="K1391" s="66">
        <f>IF(ISBLANK($B1391),0,VLOOKUP($B1391,Listen!$A$2:$C$44,3,FALSE))</f>
        <v>0</v>
      </c>
      <c r="L1391" s="54">
        <f t="shared" si="1671"/>
        <v>0</v>
      </c>
      <c r="M1391" s="54">
        <f t="shared" si="1689"/>
        <v>0</v>
      </c>
      <c r="N1391" s="54">
        <f t="shared" si="1690"/>
        <v>0</v>
      </c>
      <c r="O1391" s="54">
        <f t="shared" ref="O1391" si="1718">N1391</f>
        <v>0</v>
      </c>
      <c r="P1391" s="54">
        <f t="shared" si="1708"/>
        <v>0</v>
      </c>
      <c r="Q1391" s="54">
        <f t="shared" si="1673"/>
        <v>0</v>
      </c>
      <c r="R1391" s="54">
        <f t="shared" si="1674"/>
        <v>0</v>
      </c>
      <c r="S1391" s="65">
        <f t="shared" si="1706"/>
        <v>0</v>
      </c>
      <c r="T1391" s="65">
        <f>IF(C1391=A_Stammdaten!$B$9,$I1391-D_SAV!$U1391,HLOOKUP(A_Stammdaten!$B$9-1,$V$4:$AB$2004,ROW(C1391)-3,FALSE)-$U1391)</f>
        <v>0</v>
      </c>
      <c r="U1391" s="65">
        <f>HLOOKUP(A_Stammdaten!$B$9,$V$4:$AB$2004,ROW(C1391)-3,FALSE)</f>
        <v>0</v>
      </c>
      <c r="V1391" s="65">
        <f t="shared" si="1662"/>
        <v>0</v>
      </c>
      <c r="W1391" s="65">
        <f t="shared" si="1663"/>
        <v>0</v>
      </c>
      <c r="X1391" s="65">
        <f t="shared" si="1664"/>
        <v>0</v>
      </c>
      <c r="Y1391" s="65">
        <f t="shared" si="1665"/>
        <v>0</v>
      </c>
      <c r="Z1391" s="65">
        <f t="shared" si="1666"/>
        <v>0</v>
      </c>
      <c r="AA1391" s="65">
        <f t="shared" si="1667"/>
        <v>0</v>
      </c>
      <c r="AB1391" s="65">
        <f t="shared" si="1668"/>
        <v>0</v>
      </c>
    </row>
    <row r="1392" spans="1:28" x14ac:dyDescent="0.25">
      <c r="A1392" s="61"/>
      <c r="B1392" s="49"/>
      <c r="C1392" s="53"/>
      <c r="D1392" s="51"/>
      <c r="E1392" s="51"/>
      <c r="F1392" s="51"/>
      <c r="G1392" s="67">
        <f t="shared" si="1669"/>
        <v>0</v>
      </c>
      <c r="H1392" s="49"/>
      <c r="I1392" s="67">
        <f t="shared" si="1670"/>
        <v>0</v>
      </c>
      <c r="J1392" s="66">
        <f>IF(ISBLANK($B1392),0,VLOOKUP($B1392,Listen!$A$2:$C$44,2,FALSE))</f>
        <v>0</v>
      </c>
      <c r="K1392" s="66">
        <f>IF(ISBLANK($B1392),0,VLOOKUP($B1392,Listen!$A$2:$C$44,3,FALSE))</f>
        <v>0</v>
      </c>
      <c r="L1392" s="54">
        <f t="shared" si="1671"/>
        <v>0</v>
      </c>
      <c r="M1392" s="54">
        <f t="shared" si="1689"/>
        <v>0</v>
      </c>
      <c r="N1392" s="54">
        <f t="shared" si="1690"/>
        <v>0</v>
      </c>
      <c r="O1392" s="54">
        <f t="shared" ref="O1392" si="1719">N1392</f>
        <v>0</v>
      </c>
      <c r="P1392" s="54">
        <f t="shared" si="1708"/>
        <v>0</v>
      </c>
      <c r="Q1392" s="54">
        <f t="shared" si="1673"/>
        <v>0</v>
      </c>
      <c r="R1392" s="54">
        <f t="shared" si="1674"/>
        <v>0</v>
      </c>
      <c r="S1392" s="65">
        <f t="shared" si="1706"/>
        <v>0</v>
      </c>
      <c r="T1392" s="65">
        <f>IF(C1392=A_Stammdaten!$B$9,$I1392-D_SAV!$U1392,HLOOKUP(A_Stammdaten!$B$9-1,$V$4:$AB$2004,ROW(C1392)-3,FALSE)-$U1392)</f>
        <v>0</v>
      </c>
      <c r="U1392" s="65">
        <f>HLOOKUP(A_Stammdaten!$B$9,$V$4:$AB$2004,ROW(C1392)-3,FALSE)</f>
        <v>0</v>
      </c>
      <c r="V1392" s="65">
        <f t="shared" si="1662"/>
        <v>0</v>
      </c>
      <c r="W1392" s="65">
        <f t="shared" si="1663"/>
        <v>0</v>
      </c>
      <c r="X1392" s="65">
        <f t="shared" si="1664"/>
        <v>0</v>
      </c>
      <c r="Y1392" s="65">
        <f t="shared" si="1665"/>
        <v>0</v>
      </c>
      <c r="Z1392" s="65">
        <f t="shared" si="1666"/>
        <v>0</v>
      </c>
      <c r="AA1392" s="65">
        <f t="shared" si="1667"/>
        <v>0</v>
      </c>
      <c r="AB1392" s="65">
        <f t="shared" si="1668"/>
        <v>0</v>
      </c>
    </row>
    <row r="1393" spans="1:28" x14ac:dyDescent="0.25">
      <c r="A1393" s="61"/>
      <c r="B1393" s="49"/>
      <c r="C1393" s="53"/>
      <c r="D1393" s="51"/>
      <c r="E1393" s="51"/>
      <c r="F1393" s="51"/>
      <c r="G1393" s="67">
        <f t="shared" si="1669"/>
        <v>0</v>
      </c>
      <c r="H1393" s="49"/>
      <c r="I1393" s="67">
        <f t="shared" si="1670"/>
        <v>0</v>
      </c>
      <c r="J1393" s="66">
        <f>IF(ISBLANK($B1393),0,VLOOKUP($B1393,Listen!$A$2:$C$44,2,FALSE))</f>
        <v>0</v>
      </c>
      <c r="K1393" s="66">
        <f>IF(ISBLANK($B1393),0,VLOOKUP($B1393,Listen!$A$2:$C$44,3,FALSE))</f>
        <v>0</v>
      </c>
      <c r="L1393" s="54">
        <f t="shared" si="1671"/>
        <v>0</v>
      </c>
      <c r="M1393" s="54">
        <f t="shared" si="1689"/>
        <v>0</v>
      </c>
      <c r="N1393" s="54">
        <f t="shared" si="1690"/>
        <v>0</v>
      </c>
      <c r="O1393" s="54">
        <f t="shared" ref="O1393" si="1720">N1393</f>
        <v>0</v>
      </c>
      <c r="P1393" s="54">
        <f t="shared" si="1708"/>
        <v>0</v>
      </c>
      <c r="Q1393" s="54">
        <f t="shared" si="1673"/>
        <v>0</v>
      </c>
      <c r="R1393" s="54">
        <f t="shared" si="1674"/>
        <v>0</v>
      </c>
      <c r="S1393" s="65">
        <f t="shared" si="1706"/>
        <v>0</v>
      </c>
      <c r="T1393" s="65">
        <f>IF(C1393=A_Stammdaten!$B$9,$I1393-D_SAV!$U1393,HLOOKUP(A_Stammdaten!$B$9-1,$V$4:$AB$2004,ROW(C1393)-3,FALSE)-$U1393)</f>
        <v>0</v>
      </c>
      <c r="U1393" s="65">
        <f>HLOOKUP(A_Stammdaten!$B$9,$V$4:$AB$2004,ROW(C1393)-3,FALSE)</f>
        <v>0</v>
      </c>
      <c r="V1393" s="65">
        <f t="shared" si="1662"/>
        <v>0</v>
      </c>
      <c r="W1393" s="65">
        <f t="shared" si="1663"/>
        <v>0</v>
      </c>
      <c r="X1393" s="65">
        <f t="shared" si="1664"/>
        <v>0</v>
      </c>
      <c r="Y1393" s="65">
        <f t="shared" si="1665"/>
        <v>0</v>
      </c>
      <c r="Z1393" s="65">
        <f t="shared" si="1666"/>
        <v>0</v>
      </c>
      <c r="AA1393" s="65">
        <f t="shared" si="1667"/>
        <v>0</v>
      </c>
      <c r="AB1393" s="65">
        <f t="shared" si="1668"/>
        <v>0</v>
      </c>
    </row>
    <row r="1394" spans="1:28" x14ac:dyDescent="0.25">
      <c r="A1394" s="61"/>
      <c r="B1394" s="49"/>
      <c r="C1394" s="53"/>
      <c r="D1394" s="51"/>
      <c r="E1394" s="51"/>
      <c r="F1394" s="51"/>
      <c r="G1394" s="67">
        <f t="shared" si="1669"/>
        <v>0</v>
      </c>
      <c r="H1394" s="49"/>
      <c r="I1394" s="67">
        <f t="shared" si="1670"/>
        <v>0</v>
      </c>
      <c r="J1394" s="66">
        <f>IF(ISBLANK($B1394),0,VLOOKUP($B1394,Listen!$A$2:$C$44,2,FALSE))</f>
        <v>0</v>
      </c>
      <c r="K1394" s="66">
        <f>IF(ISBLANK($B1394),0,VLOOKUP($B1394,Listen!$A$2:$C$44,3,FALSE))</f>
        <v>0</v>
      </c>
      <c r="L1394" s="54">
        <f t="shared" si="1671"/>
        <v>0</v>
      </c>
      <c r="M1394" s="54">
        <f t="shared" si="1689"/>
        <v>0</v>
      </c>
      <c r="N1394" s="54">
        <f t="shared" si="1690"/>
        <v>0</v>
      </c>
      <c r="O1394" s="54">
        <f t="shared" ref="O1394" si="1721">N1394</f>
        <v>0</v>
      </c>
      <c r="P1394" s="54">
        <f t="shared" si="1708"/>
        <v>0</v>
      </c>
      <c r="Q1394" s="54">
        <f t="shared" si="1673"/>
        <v>0</v>
      </c>
      <c r="R1394" s="54">
        <f t="shared" si="1674"/>
        <v>0</v>
      </c>
      <c r="S1394" s="65">
        <f t="shared" si="1706"/>
        <v>0</v>
      </c>
      <c r="T1394" s="65">
        <f>IF(C1394=A_Stammdaten!$B$9,$I1394-D_SAV!$U1394,HLOOKUP(A_Stammdaten!$B$9-1,$V$4:$AB$2004,ROW(C1394)-3,FALSE)-$U1394)</f>
        <v>0</v>
      </c>
      <c r="U1394" s="65">
        <f>HLOOKUP(A_Stammdaten!$B$9,$V$4:$AB$2004,ROW(C1394)-3,FALSE)</f>
        <v>0</v>
      </c>
      <c r="V1394" s="65">
        <f t="shared" si="1662"/>
        <v>0</v>
      </c>
      <c r="W1394" s="65">
        <f t="shared" si="1663"/>
        <v>0</v>
      </c>
      <c r="X1394" s="65">
        <f t="shared" si="1664"/>
        <v>0</v>
      </c>
      <c r="Y1394" s="65">
        <f t="shared" si="1665"/>
        <v>0</v>
      </c>
      <c r="Z1394" s="65">
        <f t="shared" si="1666"/>
        <v>0</v>
      </c>
      <c r="AA1394" s="65">
        <f t="shared" si="1667"/>
        <v>0</v>
      </c>
      <c r="AB1394" s="65">
        <f t="shared" si="1668"/>
        <v>0</v>
      </c>
    </row>
    <row r="1395" spans="1:28" x14ac:dyDescent="0.25">
      <c r="A1395" s="61"/>
      <c r="B1395" s="49"/>
      <c r="C1395" s="53"/>
      <c r="D1395" s="51"/>
      <c r="E1395" s="51"/>
      <c r="F1395" s="51"/>
      <c r="G1395" s="67">
        <f t="shared" si="1669"/>
        <v>0</v>
      </c>
      <c r="H1395" s="49"/>
      <c r="I1395" s="67">
        <f t="shared" si="1670"/>
        <v>0</v>
      </c>
      <c r="J1395" s="66">
        <f>IF(ISBLANK($B1395),0,VLOOKUP($B1395,Listen!$A$2:$C$44,2,FALSE))</f>
        <v>0</v>
      </c>
      <c r="K1395" s="66">
        <f>IF(ISBLANK($B1395),0,VLOOKUP($B1395,Listen!$A$2:$C$44,3,FALSE))</f>
        <v>0</v>
      </c>
      <c r="L1395" s="54">
        <f t="shared" si="1671"/>
        <v>0</v>
      </c>
      <c r="M1395" s="54">
        <f t="shared" si="1689"/>
        <v>0</v>
      </c>
      <c r="N1395" s="54">
        <f t="shared" si="1690"/>
        <v>0</v>
      </c>
      <c r="O1395" s="54">
        <f t="shared" ref="O1395" si="1722">N1395</f>
        <v>0</v>
      </c>
      <c r="P1395" s="54">
        <f t="shared" si="1708"/>
        <v>0</v>
      </c>
      <c r="Q1395" s="54">
        <f t="shared" si="1673"/>
        <v>0</v>
      </c>
      <c r="R1395" s="54">
        <f t="shared" si="1674"/>
        <v>0</v>
      </c>
      <c r="S1395" s="65">
        <f t="shared" si="1706"/>
        <v>0</v>
      </c>
      <c r="T1395" s="65">
        <f>IF(C1395=A_Stammdaten!$B$9,$I1395-D_SAV!$U1395,HLOOKUP(A_Stammdaten!$B$9-1,$V$4:$AB$2004,ROW(C1395)-3,FALSE)-$U1395)</f>
        <v>0</v>
      </c>
      <c r="U1395" s="65">
        <f>HLOOKUP(A_Stammdaten!$B$9,$V$4:$AB$2004,ROW(C1395)-3,FALSE)</f>
        <v>0</v>
      </c>
      <c r="V1395" s="65">
        <f t="shared" si="1662"/>
        <v>0</v>
      </c>
      <c r="W1395" s="65">
        <f t="shared" si="1663"/>
        <v>0</v>
      </c>
      <c r="X1395" s="65">
        <f t="shared" si="1664"/>
        <v>0</v>
      </c>
      <c r="Y1395" s="65">
        <f t="shared" si="1665"/>
        <v>0</v>
      </c>
      <c r="Z1395" s="65">
        <f t="shared" si="1666"/>
        <v>0</v>
      </c>
      <c r="AA1395" s="65">
        <f t="shared" si="1667"/>
        <v>0</v>
      </c>
      <c r="AB1395" s="65">
        <f t="shared" si="1668"/>
        <v>0</v>
      </c>
    </row>
    <row r="1396" spans="1:28" x14ac:dyDescent="0.25">
      <c r="A1396" s="61"/>
      <c r="B1396" s="49"/>
      <c r="C1396" s="53"/>
      <c r="D1396" s="51"/>
      <c r="E1396" s="51"/>
      <c r="F1396" s="51"/>
      <c r="G1396" s="67">
        <f t="shared" si="1669"/>
        <v>0</v>
      </c>
      <c r="H1396" s="49"/>
      <c r="I1396" s="67">
        <f t="shared" si="1670"/>
        <v>0</v>
      </c>
      <c r="J1396" s="66">
        <f>IF(ISBLANK($B1396),0,VLOOKUP($B1396,Listen!$A$2:$C$44,2,FALSE))</f>
        <v>0</v>
      </c>
      <c r="K1396" s="66">
        <f>IF(ISBLANK($B1396),0,VLOOKUP($B1396,Listen!$A$2:$C$44,3,FALSE))</f>
        <v>0</v>
      </c>
      <c r="L1396" s="54">
        <f t="shared" si="1671"/>
        <v>0</v>
      </c>
      <c r="M1396" s="54">
        <f t="shared" si="1689"/>
        <v>0</v>
      </c>
      <c r="N1396" s="54">
        <f t="shared" si="1690"/>
        <v>0</v>
      </c>
      <c r="O1396" s="54">
        <f t="shared" ref="O1396" si="1723">N1396</f>
        <v>0</v>
      </c>
      <c r="P1396" s="54">
        <f t="shared" si="1708"/>
        <v>0</v>
      </c>
      <c r="Q1396" s="54">
        <f t="shared" si="1673"/>
        <v>0</v>
      </c>
      <c r="R1396" s="54">
        <f t="shared" si="1674"/>
        <v>0</v>
      </c>
      <c r="S1396" s="65">
        <f t="shared" si="1706"/>
        <v>0</v>
      </c>
      <c r="T1396" s="65">
        <f>IF(C1396=A_Stammdaten!$B$9,$I1396-D_SAV!$U1396,HLOOKUP(A_Stammdaten!$B$9-1,$V$4:$AB$2004,ROW(C1396)-3,FALSE)-$U1396)</f>
        <v>0</v>
      </c>
      <c r="U1396" s="65">
        <f>HLOOKUP(A_Stammdaten!$B$9,$V$4:$AB$2004,ROW(C1396)-3,FALSE)</f>
        <v>0</v>
      </c>
      <c r="V1396" s="65">
        <f t="shared" si="1662"/>
        <v>0</v>
      </c>
      <c r="W1396" s="65">
        <f t="shared" si="1663"/>
        <v>0</v>
      </c>
      <c r="X1396" s="65">
        <f t="shared" si="1664"/>
        <v>0</v>
      </c>
      <c r="Y1396" s="65">
        <f t="shared" si="1665"/>
        <v>0</v>
      </c>
      <c r="Z1396" s="65">
        <f t="shared" si="1666"/>
        <v>0</v>
      </c>
      <c r="AA1396" s="65">
        <f t="shared" si="1667"/>
        <v>0</v>
      </c>
      <c r="AB1396" s="65">
        <f t="shared" si="1668"/>
        <v>0</v>
      </c>
    </row>
    <row r="1397" spans="1:28" x14ac:dyDescent="0.25">
      <c r="A1397" s="61"/>
      <c r="B1397" s="49"/>
      <c r="C1397" s="53"/>
      <c r="D1397" s="51"/>
      <c r="E1397" s="51"/>
      <c r="F1397" s="51"/>
      <c r="G1397" s="67">
        <f t="shared" si="1669"/>
        <v>0</v>
      </c>
      <c r="H1397" s="49"/>
      <c r="I1397" s="67">
        <f t="shared" si="1670"/>
        <v>0</v>
      </c>
      <c r="J1397" s="66">
        <f>IF(ISBLANK($B1397),0,VLOOKUP($B1397,Listen!$A$2:$C$44,2,FALSE))</f>
        <v>0</v>
      </c>
      <c r="K1397" s="66">
        <f>IF(ISBLANK($B1397),0,VLOOKUP($B1397,Listen!$A$2:$C$44,3,FALSE))</f>
        <v>0</v>
      </c>
      <c r="L1397" s="54">
        <f t="shared" si="1671"/>
        <v>0</v>
      </c>
      <c r="M1397" s="54">
        <f t="shared" si="1689"/>
        <v>0</v>
      </c>
      <c r="N1397" s="54">
        <f t="shared" si="1690"/>
        <v>0</v>
      </c>
      <c r="O1397" s="54">
        <f t="shared" ref="O1397:P1412" si="1724">N1397</f>
        <v>0</v>
      </c>
      <c r="P1397" s="54">
        <f t="shared" si="1724"/>
        <v>0</v>
      </c>
      <c r="Q1397" s="54">
        <f t="shared" si="1673"/>
        <v>0</v>
      </c>
      <c r="R1397" s="54">
        <f t="shared" si="1674"/>
        <v>0</v>
      </c>
      <c r="S1397" s="65">
        <f t="shared" si="1706"/>
        <v>0</v>
      </c>
      <c r="T1397" s="65">
        <f>IF(C1397=A_Stammdaten!$B$9,$I1397-D_SAV!$U1397,HLOOKUP(A_Stammdaten!$B$9-1,$V$4:$AB$2004,ROW(C1397)-3,FALSE)-$U1397)</f>
        <v>0</v>
      </c>
      <c r="U1397" s="65">
        <f>HLOOKUP(A_Stammdaten!$B$9,$V$4:$AB$2004,ROW(C1397)-3,FALSE)</f>
        <v>0</v>
      </c>
      <c r="V1397" s="65">
        <f t="shared" si="1662"/>
        <v>0</v>
      </c>
      <c r="W1397" s="65">
        <f t="shared" si="1663"/>
        <v>0</v>
      </c>
      <c r="X1397" s="65">
        <f t="shared" si="1664"/>
        <v>0</v>
      </c>
      <c r="Y1397" s="65">
        <f t="shared" si="1665"/>
        <v>0</v>
      </c>
      <c r="Z1397" s="65">
        <f t="shared" si="1666"/>
        <v>0</v>
      </c>
      <c r="AA1397" s="65">
        <f t="shared" si="1667"/>
        <v>0</v>
      </c>
      <c r="AB1397" s="65">
        <f t="shared" si="1668"/>
        <v>0</v>
      </c>
    </row>
    <row r="1398" spans="1:28" x14ac:dyDescent="0.25">
      <c r="A1398" s="61"/>
      <c r="B1398" s="49"/>
      <c r="C1398" s="53"/>
      <c r="D1398" s="51"/>
      <c r="E1398" s="51"/>
      <c r="F1398" s="51"/>
      <c r="G1398" s="67">
        <f t="shared" si="1669"/>
        <v>0</v>
      </c>
      <c r="H1398" s="49"/>
      <c r="I1398" s="67">
        <f t="shared" si="1670"/>
        <v>0</v>
      </c>
      <c r="J1398" s="66">
        <f>IF(ISBLANK($B1398),0,VLOOKUP($B1398,Listen!$A$2:$C$44,2,FALSE))</f>
        <v>0</v>
      </c>
      <c r="K1398" s="66">
        <f>IF(ISBLANK($B1398),0,VLOOKUP($B1398,Listen!$A$2:$C$44,3,FALSE))</f>
        <v>0</v>
      </c>
      <c r="L1398" s="54">
        <f t="shared" si="1671"/>
        <v>0</v>
      </c>
      <c r="M1398" s="54">
        <f t="shared" si="1689"/>
        <v>0</v>
      </c>
      <c r="N1398" s="54">
        <f t="shared" si="1690"/>
        <v>0</v>
      </c>
      <c r="O1398" s="54">
        <f t="shared" ref="O1398" si="1725">N1398</f>
        <v>0</v>
      </c>
      <c r="P1398" s="54">
        <f t="shared" si="1724"/>
        <v>0</v>
      </c>
      <c r="Q1398" s="54">
        <f t="shared" si="1673"/>
        <v>0</v>
      </c>
      <c r="R1398" s="54">
        <f t="shared" si="1674"/>
        <v>0</v>
      </c>
      <c r="S1398" s="65">
        <f t="shared" si="1706"/>
        <v>0</v>
      </c>
      <c r="T1398" s="65">
        <f>IF(C1398=A_Stammdaten!$B$9,$I1398-D_SAV!$U1398,HLOOKUP(A_Stammdaten!$B$9-1,$V$4:$AB$2004,ROW(C1398)-3,FALSE)-$U1398)</f>
        <v>0</v>
      </c>
      <c r="U1398" s="65">
        <f>HLOOKUP(A_Stammdaten!$B$9,$V$4:$AB$2004,ROW(C1398)-3,FALSE)</f>
        <v>0</v>
      </c>
      <c r="V1398" s="65">
        <f t="shared" si="1662"/>
        <v>0</v>
      </c>
      <c r="W1398" s="65">
        <f t="shared" si="1663"/>
        <v>0</v>
      </c>
      <c r="X1398" s="65">
        <f t="shared" si="1664"/>
        <v>0</v>
      </c>
      <c r="Y1398" s="65">
        <f t="shared" si="1665"/>
        <v>0</v>
      </c>
      <c r="Z1398" s="65">
        <f t="shared" si="1666"/>
        <v>0</v>
      </c>
      <c r="AA1398" s="65">
        <f t="shared" si="1667"/>
        <v>0</v>
      </c>
      <c r="AB1398" s="65">
        <f t="shared" si="1668"/>
        <v>0</v>
      </c>
    </row>
    <row r="1399" spans="1:28" x14ac:dyDescent="0.25">
      <c r="A1399" s="61"/>
      <c r="B1399" s="49"/>
      <c r="C1399" s="53"/>
      <c r="D1399" s="51"/>
      <c r="E1399" s="51"/>
      <c r="F1399" s="51"/>
      <c r="G1399" s="67">
        <f t="shared" si="1669"/>
        <v>0</v>
      </c>
      <c r="H1399" s="49"/>
      <c r="I1399" s="67">
        <f t="shared" si="1670"/>
        <v>0</v>
      </c>
      <c r="J1399" s="66">
        <f>IF(ISBLANK($B1399),0,VLOOKUP($B1399,Listen!$A$2:$C$44,2,FALSE))</f>
        <v>0</v>
      </c>
      <c r="K1399" s="66">
        <f>IF(ISBLANK($B1399),0,VLOOKUP($B1399,Listen!$A$2:$C$44,3,FALSE))</f>
        <v>0</v>
      </c>
      <c r="L1399" s="54">
        <f t="shared" si="1671"/>
        <v>0</v>
      </c>
      <c r="M1399" s="54">
        <f t="shared" si="1689"/>
        <v>0</v>
      </c>
      <c r="N1399" s="54">
        <f t="shared" si="1690"/>
        <v>0</v>
      </c>
      <c r="O1399" s="54">
        <f t="shared" ref="O1399" si="1726">N1399</f>
        <v>0</v>
      </c>
      <c r="P1399" s="54">
        <f t="shared" si="1724"/>
        <v>0</v>
      </c>
      <c r="Q1399" s="54">
        <f t="shared" si="1673"/>
        <v>0</v>
      </c>
      <c r="R1399" s="54">
        <f t="shared" si="1674"/>
        <v>0</v>
      </c>
      <c r="S1399" s="65">
        <f t="shared" si="1706"/>
        <v>0</v>
      </c>
      <c r="T1399" s="65">
        <f>IF(C1399=A_Stammdaten!$B$9,$I1399-D_SAV!$U1399,HLOOKUP(A_Stammdaten!$B$9-1,$V$4:$AB$2004,ROW(C1399)-3,FALSE)-$U1399)</f>
        <v>0</v>
      </c>
      <c r="U1399" s="65">
        <f>HLOOKUP(A_Stammdaten!$B$9,$V$4:$AB$2004,ROW(C1399)-3,FALSE)</f>
        <v>0</v>
      </c>
      <c r="V1399" s="65">
        <f t="shared" si="1662"/>
        <v>0</v>
      </c>
      <c r="W1399" s="65">
        <f t="shared" si="1663"/>
        <v>0</v>
      </c>
      <c r="X1399" s="65">
        <f t="shared" si="1664"/>
        <v>0</v>
      </c>
      <c r="Y1399" s="65">
        <f t="shared" si="1665"/>
        <v>0</v>
      </c>
      <c r="Z1399" s="65">
        <f t="shared" si="1666"/>
        <v>0</v>
      </c>
      <c r="AA1399" s="65">
        <f t="shared" si="1667"/>
        <v>0</v>
      </c>
      <c r="AB1399" s="65">
        <f t="shared" si="1668"/>
        <v>0</v>
      </c>
    </row>
    <row r="1400" spans="1:28" x14ac:dyDescent="0.25">
      <c r="A1400" s="61"/>
      <c r="B1400" s="49"/>
      <c r="C1400" s="53"/>
      <c r="D1400" s="51"/>
      <c r="E1400" s="51"/>
      <c r="F1400" s="51"/>
      <c r="G1400" s="67">
        <f t="shared" si="1669"/>
        <v>0</v>
      </c>
      <c r="H1400" s="49"/>
      <c r="I1400" s="67">
        <f t="shared" si="1670"/>
        <v>0</v>
      </c>
      <c r="J1400" s="66">
        <f>IF(ISBLANK($B1400),0,VLOOKUP($B1400,Listen!$A$2:$C$44,2,FALSE))</f>
        <v>0</v>
      </c>
      <c r="K1400" s="66">
        <f>IF(ISBLANK($B1400),0,VLOOKUP($B1400,Listen!$A$2:$C$44,3,FALSE))</f>
        <v>0</v>
      </c>
      <c r="L1400" s="54">
        <f t="shared" si="1671"/>
        <v>0</v>
      </c>
      <c r="M1400" s="54">
        <f t="shared" si="1689"/>
        <v>0</v>
      </c>
      <c r="N1400" s="54">
        <f t="shared" si="1690"/>
        <v>0</v>
      </c>
      <c r="O1400" s="54">
        <f t="shared" ref="O1400" si="1727">N1400</f>
        <v>0</v>
      </c>
      <c r="P1400" s="54">
        <f t="shared" si="1724"/>
        <v>0</v>
      </c>
      <c r="Q1400" s="54">
        <f t="shared" si="1673"/>
        <v>0</v>
      </c>
      <c r="R1400" s="54">
        <f t="shared" si="1674"/>
        <v>0</v>
      </c>
      <c r="S1400" s="65">
        <f t="shared" si="1706"/>
        <v>0</v>
      </c>
      <c r="T1400" s="65">
        <f>IF(C1400=A_Stammdaten!$B$9,$I1400-D_SAV!$U1400,HLOOKUP(A_Stammdaten!$B$9-1,$V$4:$AB$2004,ROW(C1400)-3,FALSE)-$U1400)</f>
        <v>0</v>
      </c>
      <c r="U1400" s="65">
        <f>HLOOKUP(A_Stammdaten!$B$9,$V$4:$AB$2004,ROW(C1400)-3,FALSE)</f>
        <v>0</v>
      </c>
      <c r="V1400" s="65">
        <f t="shared" si="1662"/>
        <v>0</v>
      </c>
      <c r="W1400" s="65">
        <f t="shared" si="1663"/>
        <v>0</v>
      </c>
      <c r="X1400" s="65">
        <f t="shared" si="1664"/>
        <v>0</v>
      </c>
      <c r="Y1400" s="65">
        <f t="shared" si="1665"/>
        <v>0</v>
      </c>
      <c r="Z1400" s="65">
        <f t="shared" si="1666"/>
        <v>0</v>
      </c>
      <c r="AA1400" s="65">
        <f t="shared" si="1667"/>
        <v>0</v>
      </c>
      <c r="AB1400" s="65">
        <f t="shared" si="1668"/>
        <v>0</v>
      </c>
    </row>
    <row r="1401" spans="1:28" x14ac:dyDescent="0.25">
      <c r="A1401" s="61"/>
      <c r="B1401" s="49"/>
      <c r="C1401" s="53"/>
      <c r="D1401" s="51"/>
      <c r="E1401" s="51"/>
      <c r="F1401" s="51"/>
      <c r="G1401" s="67">
        <f t="shared" si="1669"/>
        <v>0</v>
      </c>
      <c r="H1401" s="49"/>
      <c r="I1401" s="67">
        <f t="shared" si="1670"/>
        <v>0</v>
      </c>
      <c r="J1401" s="66">
        <f>IF(ISBLANK($B1401),0,VLOOKUP($B1401,Listen!$A$2:$C$44,2,FALSE))</f>
        <v>0</v>
      </c>
      <c r="K1401" s="66">
        <f>IF(ISBLANK($B1401),0,VLOOKUP($B1401,Listen!$A$2:$C$44,3,FALSE))</f>
        <v>0</v>
      </c>
      <c r="L1401" s="54">
        <f t="shared" si="1671"/>
        <v>0</v>
      </c>
      <c r="M1401" s="54">
        <f t="shared" si="1689"/>
        <v>0</v>
      </c>
      <c r="N1401" s="54">
        <f t="shared" si="1690"/>
        <v>0</v>
      </c>
      <c r="O1401" s="54">
        <f t="shared" ref="O1401" si="1728">N1401</f>
        <v>0</v>
      </c>
      <c r="P1401" s="54">
        <f t="shared" si="1724"/>
        <v>0</v>
      </c>
      <c r="Q1401" s="54">
        <f t="shared" si="1673"/>
        <v>0</v>
      </c>
      <c r="R1401" s="54">
        <f t="shared" si="1674"/>
        <v>0</v>
      </c>
      <c r="S1401" s="65">
        <f t="shared" si="1706"/>
        <v>0</v>
      </c>
      <c r="T1401" s="65">
        <f>IF(C1401=A_Stammdaten!$B$9,$I1401-D_SAV!$U1401,HLOOKUP(A_Stammdaten!$B$9-1,$V$4:$AB$2004,ROW(C1401)-3,FALSE)-$U1401)</f>
        <v>0</v>
      </c>
      <c r="U1401" s="65">
        <f>HLOOKUP(A_Stammdaten!$B$9,$V$4:$AB$2004,ROW(C1401)-3,FALSE)</f>
        <v>0</v>
      </c>
      <c r="V1401" s="65">
        <f t="shared" si="1662"/>
        <v>0</v>
      </c>
      <c r="W1401" s="65">
        <f t="shared" si="1663"/>
        <v>0</v>
      </c>
      <c r="X1401" s="65">
        <f t="shared" si="1664"/>
        <v>0</v>
      </c>
      <c r="Y1401" s="65">
        <f t="shared" si="1665"/>
        <v>0</v>
      </c>
      <c r="Z1401" s="65">
        <f t="shared" si="1666"/>
        <v>0</v>
      </c>
      <c r="AA1401" s="65">
        <f t="shared" si="1667"/>
        <v>0</v>
      </c>
      <c r="AB1401" s="65">
        <f t="shared" si="1668"/>
        <v>0</v>
      </c>
    </row>
    <row r="1402" spans="1:28" x14ac:dyDescent="0.25">
      <c r="A1402" s="61"/>
      <c r="B1402" s="49"/>
      <c r="C1402" s="53"/>
      <c r="D1402" s="51"/>
      <c r="E1402" s="51"/>
      <c r="F1402" s="51"/>
      <c r="G1402" s="67">
        <f t="shared" si="1669"/>
        <v>0</v>
      </c>
      <c r="H1402" s="49"/>
      <c r="I1402" s="67">
        <f t="shared" si="1670"/>
        <v>0</v>
      </c>
      <c r="J1402" s="66">
        <f>IF(ISBLANK($B1402),0,VLOOKUP($B1402,Listen!$A$2:$C$44,2,FALSE))</f>
        <v>0</v>
      </c>
      <c r="K1402" s="66">
        <f>IF(ISBLANK($B1402),0,VLOOKUP($B1402,Listen!$A$2:$C$44,3,FALSE))</f>
        <v>0</v>
      </c>
      <c r="L1402" s="54">
        <f t="shared" si="1671"/>
        <v>0</v>
      </c>
      <c r="M1402" s="54">
        <f t="shared" si="1689"/>
        <v>0</v>
      </c>
      <c r="N1402" s="54">
        <f t="shared" si="1690"/>
        <v>0</v>
      </c>
      <c r="O1402" s="54">
        <f t="shared" ref="O1402" si="1729">N1402</f>
        <v>0</v>
      </c>
      <c r="P1402" s="54">
        <f t="shared" si="1724"/>
        <v>0</v>
      </c>
      <c r="Q1402" s="54">
        <f t="shared" si="1673"/>
        <v>0</v>
      </c>
      <c r="R1402" s="54">
        <f t="shared" si="1674"/>
        <v>0</v>
      </c>
      <c r="S1402" s="65">
        <f t="shared" si="1706"/>
        <v>0</v>
      </c>
      <c r="T1402" s="65">
        <f>IF(C1402=A_Stammdaten!$B$9,$I1402-D_SAV!$U1402,HLOOKUP(A_Stammdaten!$B$9-1,$V$4:$AB$2004,ROW(C1402)-3,FALSE)-$U1402)</f>
        <v>0</v>
      </c>
      <c r="U1402" s="65">
        <f>HLOOKUP(A_Stammdaten!$B$9,$V$4:$AB$2004,ROW(C1402)-3,FALSE)</f>
        <v>0</v>
      </c>
      <c r="V1402" s="65">
        <f t="shared" si="1662"/>
        <v>0</v>
      </c>
      <c r="W1402" s="65">
        <f t="shared" si="1663"/>
        <v>0</v>
      </c>
      <c r="X1402" s="65">
        <f t="shared" si="1664"/>
        <v>0</v>
      </c>
      <c r="Y1402" s="65">
        <f t="shared" si="1665"/>
        <v>0</v>
      </c>
      <c r="Z1402" s="65">
        <f t="shared" si="1666"/>
        <v>0</v>
      </c>
      <c r="AA1402" s="65">
        <f t="shared" si="1667"/>
        <v>0</v>
      </c>
      <c r="AB1402" s="65">
        <f t="shared" si="1668"/>
        <v>0</v>
      </c>
    </row>
    <row r="1403" spans="1:28" x14ac:dyDescent="0.25">
      <c r="A1403" s="61"/>
      <c r="B1403" s="49"/>
      <c r="C1403" s="53"/>
      <c r="D1403" s="51"/>
      <c r="E1403" s="51"/>
      <c r="F1403" s="51"/>
      <c r="G1403" s="67">
        <f t="shared" si="1669"/>
        <v>0</v>
      </c>
      <c r="H1403" s="49"/>
      <c r="I1403" s="67">
        <f t="shared" si="1670"/>
        <v>0</v>
      </c>
      <c r="J1403" s="66">
        <f>IF(ISBLANK($B1403),0,VLOOKUP($B1403,Listen!$A$2:$C$44,2,FALSE))</f>
        <v>0</v>
      </c>
      <c r="K1403" s="66">
        <f>IF(ISBLANK($B1403),0,VLOOKUP($B1403,Listen!$A$2:$C$44,3,FALSE))</f>
        <v>0</v>
      </c>
      <c r="L1403" s="54">
        <f t="shared" si="1671"/>
        <v>0</v>
      </c>
      <c r="M1403" s="54">
        <f t="shared" si="1689"/>
        <v>0</v>
      </c>
      <c r="N1403" s="54">
        <f t="shared" si="1690"/>
        <v>0</v>
      </c>
      <c r="O1403" s="54">
        <f t="shared" ref="O1403" si="1730">N1403</f>
        <v>0</v>
      </c>
      <c r="P1403" s="54">
        <f t="shared" si="1724"/>
        <v>0</v>
      </c>
      <c r="Q1403" s="54">
        <f t="shared" si="1673"/>
        <v>0</v>
      </c>
      <c r="R1403" s="54">
        <f t="shared" si="1674"/>
        <v>0</v>
      </c>
      <c r="S1403" s="65">
        <f t="shared" si="1706"/>
        <v>0</v>
      </c>
      <c r="T1403" s="65">
        <f>IF(C1403=A_Stammdaten!$B$9,$I1403-D_SAV!$U1403,HLOOKUP(A_Stammdaten!$B$9-1,$V$4:$AB$2004,ROW(C1403)-3,FALSE)-$U1403)</f>
        <v>0</v>
      </c>
      <c r="U1403" s="65">
        <f>HLOOKUP(A_Stammdaten!$B$9,$V$4:$AB$2004,ROW(C1403)-3,FALSE)</f>
        <v>0</v>
      </c>
      <c r="V1403" s="65">
        <f t="shared" si="1662"/>
        <v>0</v>
      </c>
      <c r="W1403" s="65">
        <f t="shared" si="1663"/>
        <v>0</v>
      </c>
      <c r="X1403" s="65">
        <f t="shared" si="1664"/>
        <v>0</v>
      </c>
      <c r="Y1403" s="65">
        <f t="shared" si="1665"/>
        <v>0</v>
      </c>
      <c r="Z1403" s="65">
        <f t="shared" si="1666"/>
        <v>0</v>
      </c>
      <c r="AA1403" s="65">
        <f t="shared" si="1667"/>
        <v>0</v>
      </c>
      <c r="AB1403" s="65">
        <f t="shared" si="1668"/>
        <v>0</v>
      </c>
    </row>
    <row r="1404" spans="1:28" x14ac:dyDescent="0.25">
      <c r="A1404" s="61"/>
      <c r="B1404" s="49"/>
      <c r="C1404" s="53"/>
      <c r="D1404" s="51"/>
      <c r="E1404" s="51"/>
      <c r="F1404" s="51"/>
      <c r="G1404" s="67">
        <f t="shared" si="1669"/>
        <v>0</v>
      </c>
      <c r="H1404" s="49"/>
      <c r="I1404" s="67">
        <f t="shared" si="1670"/>
        <v>0</v>
      </c>
      <c r="J1404" s="66">
        <f>IF(ISBLANK($B1404),0,VLOOKUP($B1404,Listen!$A$2:$C$44,2,FALSE))</f>
        <v>0</v>
      </c>
      <c r="K1404" s="66">
        <f>IF(ISBLANK($B1404),0,VLOOKUP($B1404,Listen!$A$2:$C$44,3,FALSE))</f>
        <v>0</v>
      </c>
      <c r="L1404" s="54">
        <f t="shared" si="1671"/>
        <v>0</v>
      </c>
      <c r="M1404" s="54">
        <f t="shared" si="1689"/>
        <v>0</v>
      </c>
      <c r="N1404" s="54">
        <f t="shared" si="1690"/>
        <v>0</v>
      </c>
      <c r="O1404" s="54">
        <f t="shared" ref="O1404" si="1731">N1404</f>
        <v>0</v>
      </c>
      <c r="P1404" s="54">
        <f t="shared" si="1724"/>
        <v>0</v>
      </c>
      <c r="Q1404" s="54">
        <f t="shared" si="1673"/>
        <v>0</v>
      </c>
      <c r="R1404" s="54">
        <f t="shared" si="1674"/>
        <v>0</v>
      </c>
      <c r="S1404" s="65">
        <f t="shared" si="1706"/>
        <v>0</v>
      </c>
      <c r="T1404" s="65">
        <f>IF(C1404=A_Stammdaten!$B$9,$I1404-D_SAV!$U1404,HLOOKUP(A_Stammdaten!$B$9-1,$V$4:$AB$2004,ROW(C1404)-3,FALSE)-$U1404)</f>
        <v>0</v>
      </c>
      <c r="U1404" s="65">
        <f>HLOOKUP(A_Stammdaten!$B$9,$V$4:$AB$2004,ROW(C1404)-3,FALSE)</f>
        <v>0</v>
      </c>
      <c r="V1404" s="65">
        <f t="shared" si="1662"/>
        <v>0</v>
      </c>
      <c r="W1404" s="65">
        <f t="shared" si="1663"/>
        <v>0</v>
      </c>
      <c r="X1404" s="65">
        <f t="shared" si="1664"/>
        <v>0</v>
      </c>
      <c r="Y1404" s="65">
        <f t="shared" si="1665"/>
        <v>0</v>
      </c>
      <c r="Z1404" s="65">
        <f t="shared" si="1666"/>
        <v>0</v>
      </c>
      <c r="AA1404" s="65">
        <f t="shared" si="1667"/>
        <v>0</v>
      </c>
      <c r="AB1404" s="65">
        <f t="shared" si="1668"/>
        <v>0</v>
      </c>
    </row>
    <row r="1405" spans="1:28" x14ac:dyDescent="0.25">
      <c r="A1405" s="61"/>
      <c r="B1405" s="49"/>
      <c r="C1405" s="53"/>
      <c r="D1405" s="51"/>
      <c r="E1405" s="51"/>
      <c r="F1405" s="51"/>
      <c r="G1405" s="67">
        <f t="shared" si="1669"/>
        <v>0</v>
      </c>
      <c r="H1405" s="49"/>
      <c r="I1405" s="67">
        <f t="shared" si="1670"/>
        <v>0</v>
      </c>
      <c r="J1405" s="66">
        <f>IF(ISBLANK($B1405),0,VLOOKUP($B1405,Listen!$A$2:$C$44,2,FALSE))</f>
        <v>0</v>
      </c>
      <c r="K1405" s="66">
        <f>IF(ISBLANK($B1405),0,VLOOKUP($B1405,Listen!$A$2:$C$44,3,FALSE))</f>
        <v>0</v>
      </c>
      <c r="L1405" s="54">
        <f t="shared" si="1671"/>
        <v>0</v>
      </c>
      <c r="M1405" s="54">
        <f t="shared" si="1689"/>
        <v>0</v>
      </c>
      <c r="N1405" s="54">
        <f t="shared" si="1690"/>
        <v>0</v>
      </c>
      <c r="O1405" s="54">
        <f t="shared" ref="O1405" si="1732">N1405</f>
        <v>0</v>
      </c>
      <c r="P1405" s="54">
        <f t="shared" si="1724"/>
        <v>0</v>
      </c>
      <c r="Q1405" s="54">
        <f t="shared" si="1673"/>
        <v>0</v>
      </c>
      <c r="R1405" s="54">
        <f t="shared" si="1674"/>
        <v>0</v>
      </c>
      <c r="S1405" s="65">
        <f t="shared" si="1706"/>
        <v>0</v>
      </c>
      <c r="T1405" s="65">
        <f>IF(C1405=A_Stammdaten!$B$9,$I1405-D_SAV!$U1405,HLOOKUP(A_Stammdaten!$B$9-1,$V$4:$AB$2004,ROW(C1405)-3,FALSE)-$U1405)</f>
        <v>0</v>
      </c>
      <c r="U1405" s="65">
        <f>HLOOKUP(A_Stammdaten!$B$9,$V$4:$AB$2004,ROW(C1405)-3,FALSE)</f>
        <v>0</v>
      </c>
      <c r="V1405" s="65">
        <f t="shared" si="1662"/>
        <v>0</v>
      </c>
      <c r="W1405" s="65">
        <f t="shared" si="1663"/>
        <v>0</v>
      </c>
      <c r="X1405" s="65">
        <f t="shared" si="1664"/>
        <v>0</v>
      </c>
      <c r="Y1405" s="65">
        <f t="shared" si="1665"/>
        <v>0</v>
      </c>
      <c r="Z1405" s="65">
        <f t="shared" si="1666"/>
        <v>0</v>
      </c>
      <c r="AA1405" s="65">
        <f t="shared" si="1667"/>
        <v>0</v>
      </c>
      <c r="AB1405" s="65">
        <f t="shared" si="1668"/>
        <v>0</v>
      </c>
    </row>
    <row r="1406" spans="1:28" x14ac:dyDescent="0.25">
      <c r="A1406" s="61"/>
      <c r="B1406" s="49"/>
      <c r="C1406" s="53"/>
      <c r="D1406" s="51"/>
      <c r="E1406" s="51"/>
      <c r="F1406" s="51"/>
      <c r="G1406" s="67">
        <f t="shared" si="1669"/>
        <v>0</v>
      </c>
      <c r="H1406" s="49"/>
      <c r="I1406" s="67">
        <f t="shared" si="1670"/>
        <v>0</v>
      </c>
      <c r="J1406" s="66">
        <f>IF(ISBLANK($B1406),0,VLOOKUP($B1406,Listen!$A$2:$C$44,2,FALSE))</f>
        <v>0</v>
      </c>
      <c r="K1406" s="66">
        <f>IF(ISBLANK($B1406),0,VLOOKUP($B1406,Listen!$A$2:$C$44,3,FALSE))</f>
        <v>0</v>
      </c>
      <c r="L1406" s="54">
        <f t="shared" si="1671"/>
        <v>0</v>
      </c>
      <c r="M1406" s="54">
        <f t="shared" si="1689"/>
        <v>0</v>
      </c>
      <c r="N1406" s="54">
        <f t="shared" si="1690"/>
        <v>0</v>
      </c>
      <c r="O1406" s="54">
        <f t="shared" ref="O1406" si="1733">N1406</f>
        <v>0</v>
      </c>
      <c r="P1406" s="54">
        <f t="shared" si="1724"/>
        <v>0</v>
      </c>
      <c r="Q1406" s="54">
        <f t="shared" si="1673"/>
        <v>0</v>
      </c>
      <c r="R1406" s="54">
        <f t="shared" si="1674"/>
        <v>0</v>
      </c>
      <c r="S1406" s="65">
        <f t="shared" si="1706"/>
        <v>0</v>
      </c>
      <c r="T1406" s="65">
        <f>IF(C1406=A_Stammdaten!$B$9,$I1406-D_SAV!$U1406,HLOOKUP(A_Stammdaten!$B$9-1,$V$4:$AB$2004,ROW(C1406)-3,FALSE)-$U1406)</f>
        <v>0</v>
      </c>
      <c r="U1406" s="65">
        <f>HLOOKUP(A_Stammdaten!$B$9,$V$4:$AB$2004,ROW(C1406)-3,FALSE)</f>
        <v>0</v>
      </c>
      <c r="V1406" s="65">
        <f t="shared" si="1662"/>
        <v>0</v>
      </c>
      <c r="W1406" s="65">
        <f t="shared" si="1663"/>
        <v>0</v>
      </c>
      <c r="X1406" s="65">
        <f t="shared" si="1664"/>
        <v>0</v>
      </c>
      <c r="Y1406" s="65">
        <f t="shared" si="1665"/>
        <v>0</v>
      </c>
      <c r="Z1406" s="65">
        <f t="shared" si="1666"/>
        <v>0</v>
      </c>
      <c r="AA1406" s="65">
        <f t="shared" si="1667"/>
        <v>0</v>
      </c>
      <c r="AB1406" s="65">
        <f t="shared" si="1668"/>
        <v>0</v>
      </c>
    </row>
    <row r="1407" spans="1:28" x14ac:dyDescent="0.25">
      <c r="A1407" s="61"/>
      <c r="B1407" s="49"/>
      <c r="C1407" s="53"/>
      <c r="D1407" s="51"/>
      <c r="E1407" s="51"/>
      <c r="F1407" s="51"/>
      <c r="G1407" s="67">
        <f t="shared" si="1669"/>
        <v>0</v>
      </c>
      <c r="H1407" s="49"/>
      <c r="I1407" s="67">
        <f t="shared" si="1670"/>
        <v>0</v>
      </c>
      <c r="J1407" s="66">
        <f>IF(ISBLANK($B1407),0,VLOOKUP($B1407,Listen!$A$2:$C$44,2,FALSE))</f>
        <v>0</v>
      </c>
      <c r="K1407" s="66">
        <f>IF(ISBLANK($B1407),0,VLOOKUP($B1407,Listen!$A$2:$C$44,3,FALSE))</f>
        <v>0</v>
      </c>
      <c r="L1407" s="54">
        <f t="shared" si="1671"/>
        <v>0</v>
      </c>
      <c r="M1407" s="54">
        <f t="shared" si="1689"/>
        <v>0</v>
      </c>
      <c r="N1407" s="54">
        <f t="shared" si="1690"/>
        <v>0</v>
      </c>
      <c r="O1407" s="54">
        <f t="shared" ref="O1407" si="1734">N1407</f>
        <v>0</v>
      </c>
      <c r="P1407" s="54">
        <f t="shared" si="1724"/>
        <v>0</v>
      </c>
      <c r="Q1407" s="54">
        <f t="shared" si="1673"/>
        <v>0</v>
      </c>
      <c r="R1407" s="54">
        <f t="shared" si="1674"/>
        <v>0</v>
      </c>
      <c r="S1407" s="65">
        <f t="shared" si="1706"/>
        <v>0</v>
      </c>
      <c r="T1407" s="65">
        <f>IF(C1407=A_Stammdaten!$B$9,$I1407-D_SAV!$U1407,HLOOKUP(A_Stammdaten!$B$9-1,$V$4:$AB$2004,ROW(C1407)-3,FALSE)-$U1407)</f>
        <v>0</v>
      </c>
      <c r="U1407" s="65">
        <f>HLOOKUP(A_Stammdaten!$B$9,$V$4:$AB$2004,ROW(C1407)-3,FALSE)</f>
        <v>0</v>
      </c>
      <c r="V1407" s="65">
        <f t="shared" si="1662"/>
        <v>0</v>
      </c>
      <c r="W1407" s="65">
        <f t="shared" si="1663"/>
        <v>0</v>
      </c>
      <c r="X1407" s="65">
        <f t="shared" si="1664"/>
        <v>0</v>
      </c>
      <c r="Y1407" s="65">
        <f t="shared" si="1665"/>
        <v>0</v>
      </c>
      <c r="Z1407" s="65">
        <f t="shared" si="1666"/>
        <v>0</v>
      </c>
      <c r="AA1407" s="65">
        <f t="shared" si="1667"/>
        <v>0</v>
      </c>
      <c r="AB1407" s="65">
        <f t="shared" si="1668"/>
        <v>0</v>
      </c>
    </row>
    <row r="1408" spans="1:28" x14ac:dyDescent="0.25">
      <c r="A1408" s="61"/>
      <c r="B1408" s="49"/>
      <c r="C1408" s="53"/>
      <c r="D1408" s="51"/>
      <c r="E1408" s="51"/>
      <c r="F1408" s="51"/>
      <c r="G1408" s="67">
        <f t="shared" si="1669"/>
        <v>0</v>
      </c>
      <c r="H1408" s="49"/>
      <c r="I1408" s="67">
        <f t="shared" si="1670"/>
        <v>0</v>
      </c>
      <c r="J1408" s="66">
        <f>IF(ISBLANK($B1408),0,VLOOKUP($B1408,Listen!$A$2:$C$44,2,FALSE))</f>
        <v>0</v>
      </c>
      <c r="K1408" s="66">
        <f>IF(ISBLANK($B1408),0,VLOOKUP($B1408,Listen!$A$2:$C$44,3,FALSE))</f>
        <v>0</v>
      </c>
      <c r="L1408" s="54">
        <f t="shared" si="1671"/>
        <v>0</v>
      </c>
      <c r="M1408" s="54">
        <f t="shared" si="1689"/>
        <v>0</v>
      </c>
      <c r="N1408" s="54">
        <f t="shared" si="1690"/>
        <v>0</v>
      </c>
      <c r="O1408" s="54">
        <f t="shared" ref="O1408" si="1735">N1408</f>
        <v>0</v>
      </c>
      <c r="P1408" s="54">
        <f t="shared" si="1724"/>
        <v>0</v>
      </c>
      <c r="Q1408" s="54">
        <f t="shared" si="1673"/>
        <v>0</v>
      </c>
      <c r="R1408" s="54">
        <f t="shared" si="1674"/>
        <v>0</v>
      </c>
      <c r="S1408" s="65">
        <f t="shared" si="1706"/>
        <v>0</v>
      </c>
      <c r="T1408" s="65">
        <f>IF(C1408=A_Stammdaten!$B$9,$I1408-D_SAV!$U1408,HLOOKUP(A_Stammdaten!$B$9-1,$V$4:$AB$2004,ROW(C1408)-3,FALSE)-$U1408)</f>
        <v>0</v>
      </c>
      <c r="U1408" s="65">
        <f>HLOOKUP(A_Stammdaten!$B$9,$V$4:$AB$2004,ROW(C1408)-3,FALSE)</f>
        <v>0</v>
      </c>
      <c r="V1408" s="65">
        <f t="shared" si="1662"/>
        <v>0</v>
      </c>
      <c r="W1408" s="65">
        <f t="shared" si="1663"/>
        <v>0</v>
      </c>
      <c r="X1408" s="65">
        <f t="shared" si="1664"/>
        <v>0</v>
      </c>
      <c r="Y1408" s="65">
        <f t="shared" si="1665"/>
        <v>0</v>
      </c>
      <c r="Z1408" s="65">
        <f t="shared" si="1666"/>
        <v>0</v>
      </c>
      <c r="AA1408" s="65">
        <f t="shared" si="1667"/>
        <v>0</v>
      </c>
      <c r="AB1408" s="65">
        <f t="shared" si="1668"/>
        <v>0</v>
      </c>
    </row>
    <row r="1409" spans="1:28" x14ac:dyDescent="0.25">
      <c r="A1409" s="61"/>
      <c r="B1409" s="49"/>
      <c r="C1409" s="53"/>
      <c r="D1409" s="51"/>
      <c r="E1409" s="51"/>
      <c r="F1409" s="51"/>
      <c r="G1409" s="67">
        <f t="shared" si="1669"/>
        <v>0</v>
      </c>
      <c r="H1409" s="49"/>
      <c r="I1409" s="67">
        <f t="shared" si="1670"/>
        <v>0</v>
      </c>
      <c r="J1409" s="66">
        <f>IF(ISBLANK($B1409),0,VLOOKUP($B1409,Listen!$A$2:$C$44,2,FALSE))</f>
        <v>0</v>
      </c>
      <c r="K1409" s="66">
        <f>IF(ISBLANK($B1409),0,VLOOKUP($B1409,Listen!$A$2:$C$44,3,FALSE))</f>
        <v>0</v>
      </c>
      <c r="L1409" s="54">
        <f t="shared" si="1671"/>
        <v>0</v>
      </c>
      <c r="M1409" s="54">
        <f t="shared" si="1689"/>
        <v>0</v>
      </c>
      <c r="N1409" s="54">
        <f t="shared" si="1690"/>
        <v>0</v>
      </c>
      <c r="O1409" s="54">
        <f t="shared" ref="O1409" si="1736">N1409</f>
        <v>0</v>
      </c>
      <c r="P1409" s="54">
        <f t="shared" si="1724"/>
        <v>0</v>
      </c>
      <c r="Q1409" s="54">
        <f t="shared" si="1673"/>
        <v>0</v>
      </c>
      <c r="R1409" s="54">
        <f t="shared" si="1674"/>
        <v>0</v>
      </c>
      <c r="S1409" s="65">
        <f t="shared" si="1706"/>
        <v>0</v>
      </c>
      <c r="T1409" s="65">
        <f>IF(C1409=A_Stammdaten!$B$9,$I1409-D_SAV!$U1409,HLOOKUP(A_Stammdaten!$B$9-1,$V$4:$AB$2004,ROW(C1409)-3,FALSE)-$U1409)</f>
        <v>0</v>
      </c>
      <c r="U1409" s="65">
        <f>HLOOKUP(A_Stammdaten!$B$9,$V$4:$AB$2004,ROW(C1409)-3,FALSE)</f>
        <v>0</v>
      </c>
      <c r="V1409" s="65">
        <f t="shared" si="1662"/>
        <v>0</v>
      </c>
      <c r="W1409" s="65">
        <f t="shared" si="1663"/>
        <v>0</v>
      </c>
      <c r="X1409" s="65">
        <f t="shared" si="1664"/>
        <v>0</v>
      </c>
      <c r="Y1409" s="65">
        <f t="shared" si="1665"/>
        <v>0</v>
      </c>
      <c r="Z1409" s="65">
        <f t="shared" si="1666"/>
        <v>0</v>
      </c>
      <c r="AA1409" s="65">
        <f t="shared" si="1667"/>
        <v>0</v>
      </c>
      <c r="AB1409" s="65">
        <f t="shared" si="1668"/>
        <v>0</v>
      </c>
    </row>
    <row r="1410" spans="1:28" x14ac:dyDescent="0.25">
      <c r="A1410" s="61"/>
      <c r="B1410" s="49"/>
      <c r="C1410" s="53"/>
      <c r="D1410" s="51"/>
      <c r="E1410" s="51"/>
      <c r="F1410" s="51"/>
      <c r="G1410" s="67">
        <f t="shared" si="1669"/>
        <v>0</v>
      </c>
      <c r="H1410" s="49"/>
      <c r="I1410" s="67">
        <f t="shared" si="1670"/>
        <v>0</v>
      </c>
      <c r="J1410" s="66">
        <f>IF(ISBLANK($B1410),0,VLOOKUP($B1410,Listen!$A$2:$C$44,2,FALSE))</f>
        <v>0</v>
      </c>
      <c r="K1410" s="66">
        <f>IF(ISBLANK($B1410),0,VLOOKUP($B1410,Listen!$A$2:$C$44,3,FALSE))</f>
        <v>0</v>
      </c>
      <c r="L1410" s="54">
        <f t="shared" si="1671"/>
        <v>0</v>
      </c>
      <c r="M1410" s="54">
        <f t="shared" si="1689"/>
        <v>0</v>
      </c>
      <c r="N1410" s="54">
        <f t="shared" si="1690"/>
        <v>0</v>
      </c>
      <c r="O1410" s="54">
        <f t="shared" ref="O1410" si="1737">N1410</f>
        <v>0</v>
      </c>
      <c r="P1410" s="54">
        <f t="shared" si="1724"/>
        <v>0</v>
      </c>
      <c r="Q1410" s="54">
        <f t="shared" si="1673"/>
        <v>0</v>
      </c>
      <c r="R1410" s="54">
        <f t="shared" si="1674"/>
        <v>0</v>
      </c>
      <c r="S1410" s="65">
        <f t="shared" si="1706"/>
        <v>0</v>
      </c>
      <c r="T1410" s="65">
        <f>IF(C1410=A_Stammdaten!$B$9,$I1410-D_SAV!$U1410,HLOOKUP(A_Stammdaten!$B$9-1,$V$4:$AB$2004,ROW(C1410)-3,FALSE)-$U1410)</f>
        <v>0</v>
      </c>
      <c r="U1410" s="65">
        <f>HLOOKUP(A_Stammdaten!$B$9,$V$4:$AB$2004,ROW(C1410)-3,FALSE)</f>
        <v>0</v>
      </c>
      <c r="V1410" s="65">
        <f t="shared" si="1662"/>
        <v>0</v>
      </c>
      <c r="W1410" s="65">
        <f t="shared" si="1663"/>
        <v>0</v>
      </c>
      <c r="X1410" s="65">
        <f t="shared" si="1664"/>
        <v>0</v>
      </c>
      <c r="Y1410" s="65">
        <f t="shared" si="1665"/>
        <v>0</v>
      </c>
      <c r="Z1410" s="65">
        <f t="shared" si="1666"/>
        <v>0</v>
      </c>
      <c r="AA1410" s="65">
        <f t="shared" si="1667"/>
        <v>0</v>
      </c>
      <c r="AB1410" s="65">
        <f t="shared" si="1668"/>
        <v>0</v>
      </c>
    </row>
    <row r="1411" spans="1:28" x14ac:dyDescent="0.25">
      <c r="A1411" s="61"/>
      <c r="B1411" s="49"/>
      <c r="C1411" s="53"/>
      <c r="D1411" s="51"/>
      <c r="E1411" s="51"/>
      <c r="F1411" s="51"/>
      <c r="G1411" s="67">
        <f t="shared" si="1669"/>
        <v>0</v>
      </c>
      <c r="H1411" s="49"/>
      <c r="I1411" s="67">
        <f t="shared" si="1670"/>
        <v>0</v>
      </c>
      <c r="J1411" s="66">
        <f>IF(ISBLANK($B1411),0,VLOOKUP($B1411,Listen!$A$2:$C$44,2,FALSE))</f>
        <v>0</v>
      </c>
      <c r="K1411" s="66">
        <f>IF(ISBLANK($B1411),0,VLOOKUP($B1411,Listen!$A$2:$C$44,3,FALSE))</f>
        <v>0</v>
      </c>
      <c r="L1411" s="54">
        <f t="shared" si="1671"/>
        <v>0</v>
      </c>
      <c r="M1411" s="54">
        <f t="shared" si="1689"/>
        <v>0</v>
      </c>
      <c r="N1411" s="54">
        <f t="shared" si="1690"/>
        <v>0</v>
      </c>
      <c r="O1411" s="54">
        <f t="shared" ref="O1411" si="1738">N1411</f>
        <v>0</v>
      </c>
      <c r="P1411" s="54">
        <f t="shared" si="1724"/>
        <v>0</v>
      </c>
      <c r="Q1411" s="54">
        <f t="shared" si="1673"/>
        <v>0</v>
      </c>
      <c r="R1411" s="54">
        <f t="shared" si="1674"/>
        <v>0</v>
      </c>
      <c r="S1411" s="65">
        <f t="shared" si="1706"/>
        <v>0</v>
      </c>
      <c r="T1411" s="65">
        <f>IF(C1411=A_Stammdaten!$B$9,$I1411-D_SAV!$U1411,HLOOKUP(A_Stammdaten!$B$9-1,$V$4:$AB$2004,ROW(C1411)-3,FALSE)-$U1411)</f>
        <v>0</v>
      </c>
      <c r="U1411" s="65">
        <f>HLOOKUP(A_Stammdaten!$B$9,$V$4:$AB$2004,ROW(C1411)-3,FALSE)</f>
        <v>0</v>
      </c>
      <c r="V1411" s="65">
        <f t="shared" si="1662"/>
        <v>0</v>
      </c>
      <c r="W1411" s="65">
        <f t="shared" si="1663"/>
        <v>0</v>
      </c>
      <c r="X1411" s="65">
        <f t="shared" si="1664"/>
        <v>0</v>
      </c>
      <c r="Y1411" s="65">
        <f t="shared" si="1665"/>
        <v>0</v>
      </c>
      <c r="Z1411" s="65">
        <f t="shared" si="1666"/>
        <v>0</v>
      </c>
      <c r="AA1411" s="65">
        <f t="shared" si="1667"/>
        <v>0</v>
      </c>
      <c r="AB1411" s="65">
        <f t="shared" si="1668"/>
        <v>0</v>
      </c>
    </row>
    <row r="1412" spans="1:28" x14ac:dyDescent="0.25">
      <c r="A1412" s="61"/>
      <c r="B1412" s="49"/>
      <c r="C1412" s="53"/>
      <c r="D1412" s="51"/>
      <c r="E1412" s="51"/>
      <c r="F1412" s="51"/>
      <c r="G1412" s="67">
        <f t="shared" si="1669"/>
        <v>0</v>
      </c>
      <c r="H1412" s="49"/>
      <c r="I1412" s="67">
        <f t="shared" si="1670"/>
        <v>0</v>
      </c>
      <c r="J1412" s="66">
        <f>IF(ISBLANK($B1412),0,VLOOKUP($B1412,Listen!$A$2:$C$44,2,FALSE))</f>
        <v>0</v>
      </c>
      <c r="K1412" s="66">
        <f>IF(ISBLANK($B1412),0,VLOOKUP($B1412,Listen!$A$2:$C$44,3,FALSE))</f>
        <v>0</v>
      </c>
      <c r="L1412" s="54">
        <f t="shared" si="1671"/>
        <v>0</v>
      </c>
      <c r="M1412" s="54">
        <f t="shared" si="1689"/>
        <v>0</v>
      </c>
      <c r="N1412" s="54">
        <f t="shared" si="1690"/>
        <v>0</v>
      </c>
      <c r="O1412" s="54">
        <f t="shared" ref="O1412" si="1739">N1412</f>
        <v>0</v>
      </c>
      <c r="P1412" s="54">
        <f t="shared" si="1724"/>
        <v>0</v>
      </c>
      <c r="Q1412" s="54">
        <f t="shared" si="1673"/>
        <v>0</v>
      </c>
      <c r="R1412" s="54">
        <f t="shared" si="1674"/>
        <v>0</v>
      </c>
      <c r="S1412" s="65">
        <f t="shared" si="1706"/>
        <v>0</v>
      </c>
      <c r="T1412" s="65">
        <f>IF(C1412=A_Stammdaten!$B$9,$I1412-D_SAV!$U1412,HLOOKUP(A_Stammdaten!$B$9-1,$V$4:$AB$2004,ROW(C1412)-3,FALSE)-$U1412)</f>
        <v>0</v>
      </c>
      <c r="U1412" s="65">
        <f>HLOOKUP(A_Stammdaten!$B$9,$V$4:$AB$2004,ROW(C1412)-3,FALSE)</f>
        <v>0</v>
      </c>
      <c r="V1412" s="65">
        <f t="shared" si="1662"/>
        <v>0</v>
      </c>
      <c r="W1412" s="65">
        <f t="shared" si="1663"/>
        <v>0</v>
      </c>
      <c r="X1412" s="65">
        <f t="shared" si="1664"/>
        <v>0</v>
      </c>
      <c r="Y1412" s="65">
        <f t="shared" si="1665"/>
        <v>0</v>
      </c>
      <c r="Z1412" s="65">
        <f t="shared" si="1666"/>
        <v>0</v>
      </c>
      <c r="AA1412" s="65">
        <f t="shared" si="1667"/>
        <v>0</v>
      </c>
      <c r="AB1412" s="65">
        <f t="shared" si="1668"/>
        <v>0</v>
      </c>
    </row>
    <row r="1413" spans="1:28" x14ac:dyDescent="0.25">
      <c r="A1413" s="61"/>
      <c r="B1413" s="49"/>
      <c r="C1413" s="53"/>
      <c r="D1413" s="51"/>
      <c r="E1413" s="51"/>
      <c r="F1413" s="51"/>
      <c r="G1413" s="67">
        <f t="shared" si="1669"/>
        <v>0</v>
      </c>
      <c r="H1413" s="49"/>
      <c r="I1413" s="67">
        <f t="shared" si="1670"/>
        <v>0</v>
      </c>
      <c r="J1413" s="66">
        <f>IF(ISBLANK($B1413),0,VLOOKUP($B1413,Listen!$A$2:$C$44,2,FALSE))</f>
        <v>0</v>
      </c>
      <c r="K1413" s="66">
        <f>IF(ISBLANK($B1413),0,VLOOKUP($B1413,Listen!$A$2:$C$44,3,FALSE))</f>
        <v>0</v>
      </c>
      <c r="L1413" s="54">
        <f t="shared" si="1671"/>
        <v>0</v>
      </c>
      <c r="M1413" s="54">
        <f t="shared" si="1689"/>
        <v>0</v>
      </c>
      <c r="N1413" s="54">
        <f t="shared" si="1690"/>
        <v>0</v>
      </c>
      <c r="O1413" s="54">
        <f t="shared" ref="O1413:P1428" si="1740">N1413</f>
        <v>0</v>
      </c>
      <c r="P1413" s="54">
        <f t="shared" si="1740"/>
        <v>0</v>
      </c>
      <c r="Q1413" s="54">
        <f t="shared" si="1673"/>
        <v>0</v>
      </c>
      <c r="R1413" s="54">
        <f t="shared" si="1674"/>
        <v>0</v>
      </c>
      <c r="S1413" s="65">
        <f t="shared" si="1706"/>
        <v>0</v>
      </c>
      <c r="T1413" s="65">
        <f>IF(C1413=A_Stammdaten!$B$9,$I1413-D_SAV!$U1413,HLOOKUP(A_Stammdaten!$B$9-1,$V$4:$AB$2004,ROW(C1413)-3,FALSE)-$U1413)</f>
        <v>0</v>
      </c>
      <c r="U1413" s="65">
        <f>HLOOKUP(A_Stammdaten!$B$9,$V$4:$AB$2004,ROW(C1413)-3,FALSE)</f>
        <v>0</v>
      </c>
      <c r="V1413" s="65">
        <f t="shared" ref="V1413:V1476" si="1741">IF(OR($C1413=0,$I1413=0),0,IF($C1413&lt;=V$4,$I1413-$I1413/L1413*(V$4-$C1413+1),0))</f>
        <v>0</v>
      </c>
      <c r="W1413" s="65">
        <f t="shared" ref="W1413:W1476" si="1742">IF(OR($C1413=0,$I1413=0,M1413-(W$4-$C1413)=0),0,IF($C1413&lt;W$4,V1413-V1413/(M1413-(W$4-$C1413)),IF($C1413=W$4,$I1413-$I1413/M1413,0)))</f>
        <v>0</v>
      </c>
      <c r="X1413" s="65">
        <f t="shared" ref="X1413:X1476" si="1743">IF(OR($C1413=0,$I1413=0,N1413-(X$4-$C1413)=0),0,IF($C1413&lt;X$4,W1413-W1413/(N1413-(X$4-$C1413)),IF($C1413=X$4,$I1413-$I1413/N1413,0)))</f>
        <v>0</v>
      </c>
      <c r="Y1413" s="65">
        <f t="shared" ref="Y1413:Y1476" si="1744">IF(OR($C1413=0,$I1413=0,O1413-(Y$4-$C1413)=0),0,IF($C1413&lt;Y$4,X1413-X1413/(O1413-(Y$4-$C1413)),IF($C1413=Y$4,$I1413-$I1413/O1413,0)))</f>
        <v>0</v>
      </c>
      <c r="Z1413" s="65">
        <f t="shared" ref="Z1413:Z1476" si="1745">IF(OR($C1413=0,$I1413=0,P1413-(Z$4-$C1413)=0),0,IF($C1413&lt;Z$4,Y1413-Y1413/(P1413-(Z$4-$C1413)),IF($C1413=Z$4,$I1413-$I1413/P1413,0)))</f>
        <v>0</v>
      </c>
      <c r="AA1413" s="65">
        <f t="shared" ref="AA1413:AA1476" si="1746">IF(OR($C1413=0,$I1413=0,Q1413-(AA$4-$C1413)=0),0,IF($C1413&lt;AA$4,Z1413-Z1413/(Q1413-(AA$4-$C1413)),IF($C1413=AA$4,$I1413-$I1413/Q1413,0)))</f>
        <v>0</v>
      </c>
      <c r="AB1413" s="65">
        <f t="shared" ref="AB1413:AB1476" si="1747">IF(OR($C1413=0,$I1413=0,R1413-(AB$4-$C1413)=0),0,IF($C1413&lt;AB$4,AA1413-AA1413/(R1413-(AB$4-$C1413)),IF($C1413=AB$4,$I1413-$I1413/R1413,0)))</f>
        <v>0</v>
      </c>
    </row>
    <row r="1414" spans="1:28" x14ac:dyDescent="0.25">
      <c r="A1414" s="61"/>
      <c r="B1414" s="49"/>
      <c r="C1414" s="53"/>
      <c r="D1414" s="51"/>
      <c r="E1414" s="51"/>
      <c r="F1414" s="51"/>
      <c r="G1414" s="67">
        <f t="shared" ref="G1414:G1477" si="1748">D1414+E1414-F1414</f>
        <v>0</v>
      </c>
      <c r="H1414" s="49"/>
      <c r="I1414" s="67">
        <f t="shared" ref="I1414:I1477" si="1749">G1414-H1414</f>
        <v>0</v>
      </c>
      <c r="J1414" s="66">
        <f>IF(ISBLANK($B1414),0,VLOOKUP($B1414,Listen!$A$2:$C$44,2,FALSE))</f>
        <v>0</v>
      </c>
      <c r="K1414" s="66">
        <f>IF(ISBLANK($B1414),0,VLOOKUP($B1414,Listen!$A$2:$C$44,3,FALSE))</f>
        <v>0</v>
      </c>
      <c r="L1414" s="54">
        <f t="shared" ref="L1414:L1477" si="1750">$J1414</f>
        <v>0</v>
      </c>
      <c r="M1414" s="54">
        <f t="shared" si="1689"/>
        <v>0</v>
      </c>
      <c r="N1414" s="54">
        <f t="shared" si="1690"/>
        <v>0</v>
      </c>
      <c r="O1414" s="54">
        <f t="shared" ref="O1414" si="1751">N1414</f>
        <v>0</v>
      </c>
      <c r="P1414" s="54">
        <f t="shared" si="1740"/>
        <v>0</v>
      </c>
      <c r="Q1414" s="54">
        <f t="shared" ref="Q1414:Q1477" si="1752">P1414</f>
        <v>0</v>
      </c>
      <c r="R1414" s="54">
        <f t="shared" ref="R1414:R1477" si="1753">Q1414</f>
        <v>0</v>
      </c>
      <c r="S1414" s="65">
        <f t="shared" si="1706"/>
        <v>0</v>
      </c>
      <c r="T1414" s="65">
        <f>IF(C1414=A_Stammdaten!$B$9,$I1414-D_SAV!$U1414,HLOOKUP(A_Stammdaten!$B$9-1,$V$4:$AB$2004,ROW(C1414)-3,FALSE)-$U1414)</f>
        <v>0</v>
      </c>
      <c r="U1414" s="65">
        <f>HLOOKUP(A_Stammdaten!$B$9,$V$4:$AB$2004,ROW(C1414)-3,FALSE)</f>
        <v>0</v>
      </c>
      <c r="V1414" s="65">
        <f t="shared" si="1741"/>
        <v>0</v>
      </c>
      <c r="W1414" s="65">
        <f t="shared" si="1742"/>
        <v>0</v>
      </c>
      <c r="X1414" s="65">
        <f t="shared" si="1743"/>
        <v>0</v>
      </c>
      <c r="Y1414" s="65">
        <f t="shared" si="1744"/>
        <v>0</v>
      </c>
      <c r="Z1414" s="65">
        <f t="shared" si="1745"/>
        <v>0</v>
      </c>
      <c r="AA1414" s="65">
        <f t="shared" si="1746"/>
        <v>0</v>
      </c>
      <c r="AB1414" s="65">
        <f t="shared" si="1747"/>
        <v>0</v>
      </c>
    </row>
    <row r="1415" spans="1:28" x14ac:dyDescent="0.25">
      <c r="A1415" s="61"/>
      <c r="B1415" s="49"/>
      <c r="C1415" s="53"/>
      <c r="D1415" s="51"/>
      <c r="E1415" s="51"/>
      <c r="F1415" s="51"/>
      <c r="G1415" s="67">
        <f t="shared" si="1748"/>
        <v>0</v>
      </c>
      <c r="H1415" s="49"/>
      <c r="I1415" s="67">
        <f t="shared" si="1749"/>
        <v>0</v>
      </c>
      <c r="J1415" s="66">
        <f>IF(ISBLANK($B1415),0,VLOOKUP($B1415,Listen!$A$2:$C$44,2,FALSE))</f>
        <v>0</v>
      </c>
      <c r="K1415" s="66">
        <f>IF(ISBLANK($B1415),0,VLOOKUP($B1415,Listen!$A$2:$C$44,3,FALSE))</f>
        <v>0</v>
      </c>
      <c r="L1415" s="54">
        <f t="shared" si="1750"/>
        <v>0</v>
      </c>
      <c r="M1415" s="54">
        <f t="shared" si="1689"/>
        <v>0</v>
      </c>
      <c r="N1415" s="54">
        <f t="shared" si="1690"/>
        <v>0</v>
      </c>
      <c r="O1415" s="54">
        <f t="shared" ref="O1415" si="1754">N1415</f>
        <v>0</v>
      </c>
      <c r="P1415" s="54">
        <f t="shared" si="1740"/>
        <v>0</v>
      </c>
      <c r="Q1415" s="54">
        <f t="shared" si="1752"/>
        <v>0</v>
      </c>
      <c r="R1415" s="54">
        <f t="shared" si="1753"/>
        <v>0</v>
      </c>
      <c r="S1415" s="65">
        <f t="shared" si="1706"/>
        <v>0</v>
      </c>
      <c r="T1415" s="65">
        <f>IF(C1415=A_Stammdaten!$B$9,$I1415-D_SAV!$U1415,HLOOKUP(A_Stammdaten!$B$9-1,$V$4:$AB$2004,ROW(C1415)-3,FALSE)-$U1415)</f>
        <v>0</v>
      </c>
      <c r="U1415" s="65">
        <f>HLOOKUP(A_Stammdaten!$B$9,$V$4:$AB$2004,ROW(C1415)-3,FALSE)</f>
        <v>0</v>
      </c>
      <c r="V1415" s="65">
        <f t="shared" si="1741"/>
        <v>0</v>
      </c>
      <c r="W1415" s="65">
        <f t="shared" si="1742"/>
        <v>0</v>
      </c>
      <c r="X1415" s="65">
        <f t="shared" si="1743"/>
        <v>0</v>
      </c>
      <c r="Y1415" s="65">
        <f t="shared" si="1744"/>
        <v>0</v>
      </c>
      <c r="Z1415" s="65">
        <f t="shared" si="1745"/>
        <v>0</v>
      </c>
      <c r="AA1415" s="65">
        <f t="shared" si="1746"/>
        <v>0</v>
      </c>
      <c r="AB1415" s="65">
        <f t="shared" si="1747"/>
        <v>0</v>
      </c>
    </row>
    <row r="1416" spans="1:28" x14ac:dyDescent="0.25">
      <c r="A1416" s="61"/>
      <c r="B1416" s="49"/>
      <c r="C1416" s="53"/>
      <c r="D1416" s="51"/>
      <c r="E1416" s="51"/>
      <c r="F1416" s="51"/>
      <c r="G1416" s="67">
        <f t="shared" si="1748"/>
        <v>0</v>
      </c>
      <c r="H1416" s="49"/>
      <c r="I1416" s="67">
        <f t="shared" si="1749"/>
        <v>0</v>
      </c>
      <c r="J1416" s="66">
        <f>IF(ISBLANK($B1416),0,VLOOKUP($B1416,Listen!$A$2:$C$44,2,FALSE))</f>
        <v>0</v>
      </c>
      <c r="K1416" s="66">
        <f>IF(ISBLANK($B1416),0,VLOOKUP($B1416,Listen!$A$2:$C$44,3,FALSE))</f>
        <v>0</v>
      </c>
      <c r="L1416" s="54">
        <f t="shared" si="1750"/>
        <v>0</v>
      </c>
      <c r="M1416" s="54">
        <f t="shared" si="1689"/>
        <v>0</v>
      </c>
      <c r="N1416" s="54">
        <f t="shared" si="1690"/>
        <v>0</v>
      </c>
      <c r="O1416" s="54">
        <f t="shared" ref="O1416" si="1755">N1416</f>
        <v>0</v>
      </c>
      <c r="P1416" s="54">
        <f t="shared" si="1740"/>
        <v>0</v>
      </c>
      <c r="Q1416" s="54">
        <f t="shared" si="1752"/>
        <v>0</v>
      </c>
      <c r="R1416" s="54">
        <f t="shared" si="1753"/>
        <v>0</v>
      </c>
      <c r="S1416" s="65">
        <f t="shared" si="1706"/>
        <v>0</v>
      </c>
      <c r="T1416" s="65">
        <f>IF(C1416=A_Stammdaten!$B$9,$I1416-D_SAV!$U1416,HLOOKUP(A_Stammdaten!$B$9-1,$V$4:$AB$2004,ROW(C1416)-3,FALSE)-$U1416)</f>
        <v>0</v>
      </c>
      <c r="U1416" s="65">
        <f>HLOOKUP(A_Stammdaten!$B$9,$V$4:$AB$2004,ROW(C1416)-3,FALSE)</f>
        <v>0</v>
      </c>
      <c r="V1416" s="65">
        <f t="shared" si="1741"/>
        <v>0</v>
      </c>
      <c r="W1416" s="65">
        <f t="shared" si="1742"/>
        <v>0</v>
      </c>
      <c r="X1416" s="65">
        <f t="shared" si="1743"/>
        <v>0</v>
      </c>
      <c r="Y1416" s="65">
        <f t="shared" si="1744"/>
        <v>0</v>
      </c>
      <c r="Z1416" s="65">
        <f t="shared" si="1745"/>
        <v>0</v>
      </c>
      <c r="AA1416" s="65">
        <f t="shared" si="1746"/>
        <v>0</v>
      </c>
      <c r="AB1416" s="65">
        <f t="shared" si="1747"/>
        <v>0</v>
      </c>
    </row>
    <row r="1417" spans="1:28" x14ac:dyDescent="0.25">
      <c r="A1417" s="61"/>
      <c r="B1417" s="49"/>
      <c r="C1417" s="53"/>
      <c r="D1417" s="51"/>
      <c r="E1417" s="51"/>
      <c r="F1417" s="51"/>
      <c r="G1417" s="67">
        <f t="shared" si="1748"/>
        <v>0</v>
      </c>
      <c r="H1417" s="49"/>
      <c r="I1417" s="67">
        <f t="shared" si="1749"/>
        <v>0</v>
      </c>
      <c r="J1417" s="66">
        <f>IF(ISBLANK($B1417),0,VLOOKUP($B1417,Listen!$A$2:$C$44,2,FALSE))</f>
        <v>0</v>
      </c>
      <c r="K1417" s="66">
        <f>IF(ISBLANK($B1417),0,VLOOKUP($B1417,Listen!$A$2:$C$44,3,FALSE))</f>
        <v>0</v>
      </c>
      <c r="L1417" s="54">
        <f t="shared" si="1750"/>
        <v>0</v>
      </c>
      <c r="M1417" s="54">
        <f t="shared" si="1689"/>
        <v>0</v>
      </c>
      <c r="N1417" s="54">
        <f t="shared" si="1690"/>
        <v>0</v>
      </c>
      <c r="O1417" s="54">
        <f t="shared" ref="O1417" si="1756">N1417</f>
        <v>0</v>
      </c>
      <c r="P1417" s="54">
        <f t="shared" si="1740"/>
        <v>0</v>
      </c>
      <c r="Q1417" s="54">
        <f t="shared" si="1752"/>
        <v>0</v>
      </c>
      <c r="R1417" s="54">
        <f t="shared" si="1753"/>
        <v>0</v>
      </c>
      <c r="S1417" s="65">
        <f t="shared" si="1706"/>
        <v>0</v>
      </c>
      <c r="T1417" s="65">
        <f>IF(C1417=A_Stammdaten!$B$9,$I1417-D_SAV!$U1417,HLOOKUP(A_Stammdaten!$B$9-1,$V$4:$AB$2004,ROW(C1417)-3,FALSE)-$U1417)</f>
        <v>0</v>
      </c>
      <c r="U1417" s="65">
        <f>HLOOKUP(A_Stammdaten!$B$9,$V$4:$AB$2004,ROW(C1417)-3,FALSE)</f>
        <v>0</v>
      </c>
      <c r="V1417" s="65">
        <f t="shared" si="1741"/>
        <v>0</v>
      </c>
      <c r="W1417" s="65">
        <f t="shared" si="1742"/>
        <v>0</v>
      </c>
      <c r="X1417" s="65">
        <f t="shared" si="1743"/>
        <v>0</v>
      </c>
      <c r="Y1417" s="65">
        <f t="shared" si="1744"/>
        <v>0</v>
      </c>
      <c r="Z1417" s="65">
        <f t="shared" si="1745"/>
        <v>0</v>
      </c>
      <c r="AA1417" s="65">
        <f t="shared" si="1746"/>
        <v>0</v>
      </c>
      <c r="AB1417" s="65">
        <f t="shared" si="1747"/>
        <v>0</v>
      </c>
    </row>
    <row r="1418" spans="1:28" x14ac:dyDescent="0.25">
      <c r="A1418" s="61"/>
      <c r="B1418" s="49"/>
      <c r="C1418" s="53"/>
      <c r="D1418" s="51"/>
      <c r="E1418" s="51"/>
      <c r="F1418" s="51"/>
      <c r="G1418" s="67">
        <f t="shared" si="1748"/>
        <v>0</v>
      </c>
      <c r="H1418" s="49"/>
      <c r="I1418" s="67">
        <f t="shared" si="1749"/>
        <v>0</v>
      </c>
      <c r="J1418" s="66">
        <f>IF(ISBLANK($B1418),0,VLOOKUP($B1418,Listen!$A$2:$C$44,2,FALSE))</f>
        <v>0</v>
      </c>
      <c r="K1418" s="66">
        <f>IF(ISBLANK($B1418),0,VLOOKUP($B1418,Listen!$A$2:$C$44,3,FALSE))</f>
        <v>0</v>
      </c>
      <c r="L1418" s="54">
        <f t="shared" si="1750"/>
        <v>0</v>
      </c>
      <c r="M1418" s="54">
        <f t="shared" si="1689"/>
        <v>0</v>
      </c>
      <c r="N1418" s="54">
        <f t="shared" si="1690"/>
        <v>0</v>
      </c>
      <c r="O1418" s="54">
        <f t="shared" ref="O1418" si="1757">N1418</f>
        <v>0</v>
      </c>
      <c r="P1418" s="54">
        <f t="shared" si="1740"/>
        <v>0</v>
      </c>
      <c r="Q1418" s="54">
        <f t="shared" si="1752"/>
        <v>0</v>
      </c>
      <c r="R1418" s="54">
        <f t="shared" si="1753"/>
        <v>0</v>
      </c>
      <c r="S1418" s="65">
        <f t="shared" si="1706"/>
        <v>0</v>
      </c>
      <c r="T1418" s="65">
        <f>IF(C1418=A_Stammdaten!$B$9,$I1418-D_SAV!$U1418,HLOOKUP(A_Stammdaten!$B$9-1,$V$4:$AB$2004,ROW(C1418)-3,FALSE)-$U1418)</f>
        <v>0</v>
      </c>
      <c r="U1418" s="65">
        <f>HLOOKUP(A_Stammdaten!$B$9,$V$4:$AB$2004,ROW(C1418)-3,FALSE)</f>
        <v>0</v>
      </c>
      <c r="V1418" s="65">
        <f t="shared" si="1741"/>
        <v>0</v>
      </c>
      <c r="W1418" s="65">
        <f t="shared" si="1742"/>
        <v>0</v>
      </c>
      <c r="X1418" s="65">
        <f t="shared" si="1743"/>
        <v>0</v>
      </c>
      <c r="Y1418" s="65">
        <f t="shared" si="1744"/>
        <v>0</v>
      </c>
      <c r="Z1418" s="65">
        <f t="shared" si="1745"/>
        <v>0</v>
      </c>
      <c r="AA1418" s="65">
        <f t="shared" si="1746"/>
        <v>0</v>
      </c>
      <c r="AB1418" s="65">
        <f t="shared" si="1747"/>
        <v>0</v>
      </c>
    </row>
    <row r="1419" spans="1:28" x14ac:dyDescent="0.25">
      <c r="A1419" s="61"/>
      <c r="B1419" s="49"/>
      <c r="C1419" s="53"/>
      <c r="D1419" s="51"/>
      <c r="E1419" s="51"/>
      <c r="F1419" s="51"/>
      <c r="G1419" s="67">
        <f t="shared" si="1748"/>
        <v>0</v>
      </c>
      <c r="H1419" s="49"/>
      <c r="I1419" s="67">
        <f t="shared" si="1749"/>
        <v>0</v>
      </c>
      <c r="J1419" s="66">
        <f>IF(ISBLANK($B1419),0,VLOOKUP($B1419,Listen!$A$2:$C$44,2,FALSE))</f>
        <v>0</v>
      </c>
      <c r="K1419" s="66">
        <f>IF(ISBLANK($B1419),0,VLOOKUP($B1419,Listen!$A$2:$C$44,3,FALSE))</f>
        <v>0</v>
      </c>
      <c r="L1419" s="54">
        <f t="shared" si="1750"/>
        <v>0</v>
      </c>
      <c r="M1419" s="54">
        <f t="shared" si="1689"/>
        <v>0</v>
      </c>
      <c r="N1419" s="54">
        <f t="shared" si="1690"/>
        <v>0</v>
      </c>
      <c r="O1419" s="54">
        <f t="shared" ref="O1419" si="1758">N1419</f>
        <v>0</v>
      </c>
      <c r="P1419" s="54">
        <f t="shared" si="1740"/>
        <v>0</v>
      </c>
      <c r="Q1419" s="54">
        <f t="shared" si="1752"/>
        <v>0</v>
      </c>
      <c r="R1419" s="54">
        <f t="shared" si="1753"/>
        <v>0</v>
      </c>
      <c r="S1419" s="65">
        <f t="shared" si="1706"/>
        <v>0</v>
      </c>
      <c r="T1419" s="65">
        <f>IF(C1419=A_Stammdaten!$B$9,$I1419-D_SAV!$U1419,HLOOKUP(A_Stammdaten!$B$9-1,$V$4:$AB$2004,ROW(C1419)-3,FALSE)-$U1419)</f>
        <v>0</v>
      </c>
      <c r="U1419" s="65">
        <f>HLOOKUP(A_Stammdaten!$B$9,$V$4:$AB$2004,ROW(C1419)-3,FALSE)</f>
        <v>0</v>
      </c>
      <c r="V1419" s="65">
        <f t="shared" si="1741"/>
        <v>0</v>
      </c>
      <c r="W1419" s="65">
        <f t="shared" si="1742"/>
        <v>0</v>
      </c>
      <c r="X1419" s="65">
        <f t="shared" si="1743"/>
        <v>0</v>
      </c>
      <c r="Y1419" s="65">
        <f t="shared" si="1744"/>
        <v>0</v>
      </c>
      <c r="Z1419" s="65">
        <f t="shared" si="1745"/>
        <v>0</v>
      </c>
      <c r="AA1419" s="65">
        <f t="shared" si="1746"/>
        <v>0</v>
      </c>
      <c r="AB1419" s="65">
        <f t="shared" si="1747"/>
        <v>0</v>
      </c>
    </row>
    <row r="1420" spans="1:28" x14ac:dyDescent="0.25">
      <c r="A1420" s="61"/>
      <c r="B1420" s="49"/>
      <c r="C1420" s="53"/>
      <c r="D1420" s="51"/>
      <c r="E1420" s="51"/>
      <c r="F1420" s="51"/>
      <c r="G1420" s="67">
        <f t="shared" si="1748"/>
        <v>0</v>
      </c>
      <c r="H1420" s="49"/>
      <c r="I1420" s="67">
        <f t="shared" si="1749"/>
        <v>0</v>
      </c>
      <c r="J1420" s="66">
        <f>IF(ISBLANK($B1420),0,VLOOKUP($B1420,Listen!$A$2:$C$44,2,FALSE))</f>
        <v>0</v>
      </c>
      <c r="K1420" s="66">
        <f>IF(ISBLANK($B1420),0,VLOOKUP($B1420,Listen!$A$2:$C$44,3,FALSE))</f>
        <v>0</v>
      </c>
      <c r="L1420" s="54">
        <f t="shared" si="1750"/>
        <v>0</v>
      </c>
      <c r="M1420" s="54">
        <f t="shared" si="1689"/>
        <v>0</v>
      </c>
      <c r="N1420" s="54">
        <f t="shared" si="1690"/>
        <v>0</v>
      </c>
      <c r="O1420" s="54">
        <f t="shared" ref="O1420" si="1759">N1420</f>
        <v>0</v>
      </c>
      <c r="P1420" s="54">
        <f t="shared" si="1740"/>
        <v>0</v>
      </c>
      <c r="Q1420" s="54">
        <f t="shared" si="1752"/>
        <v>0</v>
      </c>
      <c r="R1420" s="54">
        <f t="shared" si="1753"/>
        <v>0</v>
      </c>
      <c r="S1420" s="65">
        <f t="shared" si="1706"/>
        <v>0</v>
      </c>
      <c r="T1420" s="65">
        <f>IF(C1420=A_Stammdaten!$B$9,$I1420-D_SAV!$U1420,HLOOKUP(A_Stammdaten!$B$9-1,$V$4:$AB$2004,ROW(C1420)-3,FALSE)-$U1420)</f>
        <v>0</v>
      </c>
      <c r="U1420" s="65">
        <f>HLOOKUP(A_Stammdaten!$B$9,$V$4:$AB$2004,ROW(C1420)-3,FALSE)</f>
        <v>0</v>
      </c>
      <c r="V1420" s="65">
        <f t="shared" si="1741"/>
        <v>0</v>
      </c>
      <c r="W1420" s="65">
        <f t="shared" si="1742"/>
        <v>0</v>
      </c>
      <c r="X1420" s="65">
        <f t="shared" si="1743"/>
        <v>0</v>
      </c>
      <c r="Y1420" s="65">
        <f t="shared" si="1744"/>
        <v>0</v>
      </c>
      <c r="Z1420" s="65">
        <f t="shared" si="1745"/>
        <v>0</v>
      </c>
      <c r="AA1420" s="65">
        <f t="shared" si="1746"/>
        <v>0</v>
      </c>
      <c r="AB1420" s="65">
        <f t="shared" si="1747"/>
        <v>0</v>
      </c>
    </row>
    <row r="1421" spans="1:28" x14ac:dyDescent="0.25">
      <c r="A1421" s="61"/>
      <c r="B1421" s="49"/>
      <c r="C1421" s="53"/>
      <c r="D1421" s="51"/>
      <c r="E1421" s="51"/>
      <c r="F1421" s="51"/>
      <c r="G1421" s="67">
        <f t="shared" si="1748"/>
        <v>0</v>
      </c>
      <c r="H1421" s="49"/>
      <c r="I1421" s="67">
        <f t="shared" si="1749"/>
        <v>0</v>
      </c>
      <c r="J1421" s="66">
        <f>IF(ISBLANK($B1421),0,VLOOKUP($B1421,Listen!$A$2:$C$44,2,FALSE))</f>
        <v>0</v>
      </c>
      <c r="K1421" s="66">
        <f>IF(ISBLANK($B1421),0,VLOOKUP($B1421,Listen!$A$2:$C$44,3,FALSE))</f>
        <v>0</v>
      </c>
      <c r="L1421" s="54">
        <f t="shared" si="1750"/>
        <v>0</v>
      </c>
      <c r="M1421" s="54">
        <f t="shared" si="1689"/>
        <v>0</v>
      </c>
      <c r="N1421" s="54">
        <f t="shared" si="1690"/>
        <v>0</v>
      </c>
      <c r="O1421" s="54">
        <f t="shared" ref="O1421" si="1760">N1421</f>
        <v>0</v>
      </c>
      <c r="P1421" s="54">
        <f t="shared" si="1740"/>
        <v>0</v>
      </c>
      <c r="Q1421" s="54">
        <f t="shared" si="1752"/>
        <v>0</v>
      </c>
      <c r="R1421" s="54">
        <f t="shared" si="1753"/>
        <v>0</v>
      </c>
      <c r="S1421" s="65">
        <f t="shared" si="1706"/>
        <v>0</v>
      </c>
      <c r="T1421" s="65">
        <f>IF(C1421=A_Stammdaten!$B$9,$I1421-D_SAV!$U1421,HLOOKUP(A_Stammdaten!$B$9-1,$V$4:$AB$2004,ROW(C1421)-3,FALSE)-$U1421)</f>
        <v>0</v>
      </c>
      <c r="U1421" s="65">
        <f>HLOOKUP(A_Stammdaten!$B$9,$V$4:$AB$2004,ROW(C1421)-3,FALSE)</f>
        <v>0</v>
      </c>
      <c r="V1421" s="65">
        <f t="shared" si="1741"/>
        <v>0</v>
      </c>
      <c r="W1421" s="65">
        <f t="shared" si="1742"/>
        <v>0</v>
      </c>
      <c r="X1421" s="65">
        <f t="shared" si="1743"/>
        <v>0</v>
      </c>
      <c r="Y1421" s="65">
        <f t="shared" si="1744"/>
        <v>0</v>
      </c>
      <c r="Z1421" s="65">
        <f t="shared" si="1745"/>
        <v>0</v>
      </c>
      <c r="AA1421" s="65">
        <f t="shared" si="1746"/>
        <v>0</v>
      </c>
      <c r="AB1421" s="65">
        <f t="shared" si="1747"/>
        <v>0</v>
      </c>
    </row>
    <row r="1422" spans="1:28" x14ac:dyDescent="0.25">
      <c r="A1422" s="61"/>
      <c r="B1422" s="49"/>
      <c r="C1422" s="53"/>
      <c r="D1422" s="51"/>
      <c r="E1422" s="51"/>
      <c r="F1422" s="51"/>
      <c r="G1422" s="67">
        <f t="shared" si="1748"/>
        <v>0</v>
      </c>
      <c r="H1422" s="49"/>
      <c r="I1422" s="67">
        <f t="shared" si="1749"/>
        <v>0</v>
      </c>
      <c r="J1422" s="66">
        <f>IF(ISBLANK($B1422),0,VLOOKUP($B1422,Listen!$A$2:$C$44,2,FALSE))</f>
        <v>0</v>
      </c>
      <c r="K1422" s="66">
        <f>IF(ISBLANK($B1422),0,VLOOKUP($B1422,Listen!$A$2:$C$44,3,FALSE))</f>
        <v>0</v>
      </c>
      <c r="L1422" s="54">
        <f t="shared" si="1750"/>
        <v>0</v>
      </c>
      <c r="M1422" s="54">
        <f t="shared" si="1689"/>
        <v>0</v>
      </c>
      <c r="N1422" s="54">
        <f t="shared" si="1690"/>
        <v>0</v>
      </c>
      <c r="O1422" s="54">
        <f t="shared" ref="O1422" si="1761">N1422</f>
        <v>0</v>
      </c>
      <c r="P1422" s="54">
        <f t="shared" si="1740"/>
        <v>0</v>
      </c>
      <c r="Q1422" s="54">
        <f t="shared" si="1752"/>
        <v>0</v>
      </c>
      <c r="R1422" s="54">
        <f t="shared" si="1753"/>
        <v>0</v>
      </c>
      <c r="S1422" s="65">
        <f t="shared" si="1706"/>
        <v>0</v>
      </c>
      <c r="T1422" s="65">
        <f>IF(C1422=A_Stammdaten!$B$9,$I1422-D_SAV!$U1422,HLOOKUP(A_Stammdaten!$B$9-1,$V$4:$AB$2004,ROW(C1422)-3,FALSE)-$U1422)</f>
        <v>0</v>
      </c>
      <c r="U1422" s="65">
        <f>HLOOKUP(A_Stammdaten!$B$9,$V$4:$AB$2004,ROW(C1422)-3,FALSE)</f>
        <v>0</v>
      </c>
      <c r="V1422" s="65">
        <f t="shared" si="1741"/>
        <v>0</v>
      </c>
      <c r="W1422" s="65">
        <f t="shared" si="1742"/>
        <v>0</v>
      </c>
      <c r="X1422" s="65">
        <f t="shared" si="1743"/>
        <v>0</v>
      </c>
      <c r="Y1422" s="65">
        <f t="shared" si="1744"/>
        <v>0</v>
      </c>
      <c r="Z1422" s="65">
        <f t="shared" si="1745"/>
        <v>0</v>
      </c>
      <c r="AA1422" s="65">
        <f t="shared" si="1746"/>
        <v>0</v>
      </c>
      <c r="AB1422" s="65">
        <f t="shared" si="1747"/>
        <v>0</v>
      </c>
    </row>
    <row r="1423" spans="1:28" x14ac:dyDescent="0.25">
      <c r="A1423" s="61"/>
      <c r="B1423" s="49"/>
      <c r="C1423" s="53"/>
      <c r="D1423" s="51"/>
      <c r="E1423" s="51"/>
      <c r="F1423" s="51"/>
      <c r="G1423" s="67">
        <f t="shared" si="1748"/>
        <v>0</v>
      </c>
      <c r="H1423" s="49"/>
      <c r="I1423" s="67">
        <f t="shared" si="1749"/>
        <v>0</v>
      </c>
      <c r="J1423" s="66">
        <f>IF(ISBLANK($B1423),0,VLOOKUP($B1423,Listen!$A$2:$C$44,2,FALSE))</f>
        <v>0</v>
      </c>
      <c r="K1423" s="66">
        <f>IF(ISBLANK($B1423),0,VLOOKUP($B1423,Listen!$A$2:$C$44,3,FALSE))</f>
        <v>0</v>
      </c>
      <c r="L1423" s="54">
        <f t="shared" si="1750"/>
        <v>0</v>
      </c>
      <c r="M1423" s="54">
        <f t="shared" si="1689"/>
        <v>0</v>
      </c>
      <c r="N1423" s="54">
        <f t="shared" si="1690"/>
        <v>0</v>
      </c>
      <c r="O1423" s="54">
        <f t="shared" ref="O1423" si="1762">N1423</f>
        <v>0</v>
      </c>
      <c r="P1423" s="54">
        <f t="shared" si="1740"/>
        <v>0</v>
      </c>
      <c r="Q1423" s="54">
        <f t="shared" si="1752"/>
        <v>0</v>
      </c>
      <c r="R1423" s="54">
        <f t="shared" si="1753"/>
        <v>0</v>
      </c>
      <c r="S1423" s="65">
        <f t="shared" si="1706"/>
        <v>0</v>
      </c>
      <c r="T1423" s="65">
        <f>IF(C1423=A_Stammdaten!$B$9,$I1423-D_SAV!$U1423,HLOOKUP(A_Stammdaten!$B$9-1,$V$4:$AB$2004,ROW(C1423)-3,FALSE)-$U1423)</f>
        <v>0</v>
      </c>
      <c r="U1423" s="65">
        <f>HLOOKUP(A_Stammdaten!$B$9,$V$4:$AB$2004,ROW(C1423)-3,FALSE)</f>
        <v>0</v>
      </c>
      <c r="V1423" s="65">
        <f t="shared" si="1741"/>
        <v>0</v>
      </c>
      <c r="W1423" s="65">
        <f t="shared" si="1742"/>
        <v>0</v>
      </c>
      <c r="X1423" s="65">
        <f t="shared" si="1743"/>
        <v>0</v>
      </c>
      <c r="Y1423" s="65">
        <f t="shared" si="1744"/>
        <v>0</v>
      </c>
      <c r="Z1423" s="65">
        <f t="shared" si="1745"/>
        <v>0</v>
      </c>
      <c r="AA1423" s="65">
        <f t="shared" si="1746"/>
        <v>0</v>
      </c>
      <c r="AB1423" s="65">
        <f t="shared" si="1747"/>
        <v>0</v>
      </c>
    </row>
    <row r="1424" spans="1:28" x14ac:dyDescent="0.25">
      <c r="A1424" s="61"/>
      <c r="B1424" s="49"/>
      <c r="C1424" s="53"/>
      <c r="D1424" s="51"/>
      <c r="E1424" s="51"/>
      <c r="F1424" s="51"/>
      <c r="G1424" s="67">
        <f t="shared" si="1748"/>
        <v>0</v>
      </c>
      <c r="H1424" s="49"/>
      <c r="I1424" s="67">
        <f t="shared" si="1749"/>
        <v>0</v>
      </c>
      <c r="J1424" s="66">
        <f>IF(ISBLANK($B1424),0,VLOOKUP($B1424,Listen!$A$2:$C$44,2,FALSE))</f>
        <v>0</v>
      </c>
      <c r="K1424" s="66">
        <f>IF(ISBLANK($B1424),0,VLOOKUP($B1424,Listen!$A$2:$C$44,3,FALSE))</f>
        <v>0</v>
      </c>
      <c r="L1424" s="54">
        <f t="shared" si="1750"/>
        <v>0</v>
      </c>
      <c r="M1424" s="54">
        <f t="shared" si="1689"/>
        <v>0</v>
      </c>
      <c r="N1424" s="54">
        <f t="shared" si="1690"/>
        <v>0</v>
      </c>
      <c r="O1424" s="54">
        <f t="shared" ref="O1424" si="1763">N1424</f>
        <v>0</v>
      </c>
      <c r="P1424" s="54">
        <f t="shared" si="1740"/>
        <v>0</v>
      </c>
      <c r="Q1424" s="54">
        <f t="shared" si="1752"/>
        <v>0</v>
      </c>
      <c r="R1424" s="54">
        <f t="shared" si="1753"/>
        <v>0</v>
      </c>
      <c r="S1424" s="65">
        <f t="shared" si="1706"/>
        <v>0</v>
      </c>
      <c r="T1424" s="65">
        <f>IF(C1424=A_Stammdaten!$B$9,$I1424-D_SAV!$U1424,HLOOKUP(A_Stammdaten!$B$9-1,$V$4:$AB$2004,ROW(C1424)-3,FALSE)-$U1424)</f>
        <v>0</v>
      </c>
      <c r="U1424" s="65">
        <f>HLOOKUP(A_Stammdaten!$B$9,$V$4:$AB$2004,ROW(C1424)-3,FALSE)</f>
        <v>0</v>
      </c>
      <c r="V1424" s="65">
        <f t="shared" si="1741"/>
        <v>0</v>
      </c>
      <c r="W1424" s="65">
        <f t="shared" si="1742"/>
        <v>0</v>
      </c>
      <c r="X1424" s="65">
        <f t="shared" si="1743"/>
        <v>0</v>
      </c>
      <c r="Y1424" s="65">
        <f t="shared" si="1744"/>
        <v>0</v>
      </c>
      <c r="Z1424" s="65">
        <f t="shared" si="1745"/>
        <v>0</v>
      </c>
      <c r="AA1424" s="65">
        <f t="shared" si="1746"/>
        <v>0</v>
      </c>
      <c r="AB1424" s="65">
        <f t="shared" si="1747"/>
        <v>0</v>
      </c>
    </row>
    <row r="1425" spans="1:28" x14ac:dyDescent="0.25">
      <c r="A1425" s="61"/>
      <c r="B1425" s="49"/>
      <c r="C1425" s="53"/>
      <c r="D1425" s="51"/>
      <c r="E1425" s="51"/>
      <c r="F1425" s="51"/>
      <c r="G1425" s="67">
        <f t="shared" si="1748"/>
        <v>0</v>
      </c>
      <c r="H1425" s="49"/>
      <c r="I1425" s="67">
        <f t="shared" si="1749"/>
        <v>0</v>
      </c>
      <c r="J1425" s="66">
        <f>IF(ISBLANK($B1425),0,VLOOKUP($B1425,Listen!$A$2:$C$44,2,FALSE))</f>
        <v>0</v>
      </c>
      <c r="K1425" s="66">
        <f>IF(ISBLANK($B1425),0,VLOOKUP($B1425,Listen!$A$2:$C$44,3,FALSE))</f>
        <v>0</v>
      </c>
      <c r="L1425" s="54">
        <f t="shared" si="1750"/>
        <v>0</v>
      </c>
      <c r="M1425" s="54">
        <f t="shared" si="1689"/>
        <v>0</v>
      </c>
      <c r="N1425" s="54">
        <f t="shared" si="1690"/>
        <v>0</v>
      </c>
      <c r="O1425" s="54">
        <f t="shared" ref="O1425" si="1764">N1425</f>
        <v>0</v>
      </c>
      <c r="P1425" s="54">
        <f t="shared" si="1740"/>
        <v>0</v>
      </c>
      <c r="Q1425" s="54">
        <f t="shared" si="1752"/>
        <v>0</v>
      </c>
      <c r="R1425" s="54">
        <f t="shared" si="1753"/>
        <v>0</v>
      </c>
      <c r="S1425" s="65">
        <f t="shared" si="1706"/>
        <v>0</v>
      </c>
      <c r="T1425" s="65">
        <f>IF(C1425=A_Stammdaten!$B$9,$I1425-D_SAV!$U1425,HLOOKUP(A_Stammdaten!$B$9-1,$V$4:$AB$2004,ROW(C1425)-3,FALSE)-$U1425)</f>
        <v>0</v>
      </c>
      <c r="U1425" s="65">
        <f>HLOOKUP(A_Stammdaten!$B$9,$V$4:$AB$2004,ROW(C1425)-3,FALSE)</f>
        <v>0</v>
      </c>
      <c r="V1425" s="65">
        <f t="shared" si="1741"/>
        <v>0</v>
      </c>
      <c r="W1425" s="65">
        <f t="shared" si="1742"/>
        <v>0</v>
      </c>
      <c r="X1425" s="65">
        <f t="shared" si="1743"/>
        <v>0</v>
      </c>
      <c r="Y1425" s="65">
        <f t="shared" si="1744"/>
        <v>0</v>
      </c>
      <c r="Z1425" s="65">
        <f t="shared" si="1745"/>
        <v>0</v>
      </c>
      <c r="AA1425" s="65">
        <f t="shared" si="1746"/>
        <v>0</v>
      </c>
      <c r="AB1425" s="65">
        <f t="shared" si="1747"/>
        <v>0</v>
      </c>
    </row>
    <row r="1426" spans="1:28" x14ac:dyDescent="0.25">
      <c r="A1426" s="61"/>
      <c r="B1426" s="49"/>
      <c r="C1426" s="53"/>
      <c r="D1426" s="51"/>
      <c r="E1426" s="51"/>
      <c r="F1426" s="51"/>
      <c r="G1426" s="67">
        <f t="shared" si="1748"/>
        <v>0</v>
      </c>
      <c r="H1426" s="49"/>
      <c r="I1426" s="67">
        <f t="shared" si="1749"/>
        <v>0</v>
      </c>
      <c r="J1426" s="66">
        <f>IF(ISBLANK($B1426),0,VLOOKUP($B1426,Listen!$A$2:$C$44,2,FALSE))</f>
        <v>0</v>
      </c>
      <c r="K1426" s="66">
        <f>IF(ISBLANK($B1426),0,VLOOKUP($B1426,Listen!$A$2:$C$44,3,FALSE))</f>
        <v>0</v>
      </c>
      <c r="L1426" s="54">
        <f t="shared" si="1750"/>
        <v>0</v>
      </c>
      <c r="M1426" s="54">
        <f t="shared" si="1689"/>
        <v>0</v>
      </c>
      <c r="N1426" s="54">
        <f t="shared" si="1690"/>
        <v>0</v>
      </c>
      <c r="O1426" s="54">
        <f t="shared" ref="O1426" si="1765">N1426</f>
        <v>0</v>
      </c>
      <c r="P1426" s="54">
        <f t="shared" si="1740"/>
        <v>0</v>
      </c>
      <c r="Q1426" s="54">
        <f t="shared" si="1752"/>
        <v>0</v>
      </c>
      <c r="R1426" s="54">
        <f t="shared" si="1753"/>
        <v>0</v>
      </c>
      <c r="S1426" s="65">
        <f t="shared" si="1706"/>
        <v>0</v>
      </c>
      <c r="T1426" s="65">
        <f>IF(C1426=A_Stammdaten!$B$9,$I1426-D_SAV!$U1426,HLOOKUP(A_Stammdaten!$B$9-1,$V$4:$AB$2004,ROW(C1426)-3,FALSE)-$U1426)</f>
        <v>0</v>
      </c>
      <c r="U1426" s="65">
        <f>HLOOKUP(A_Stammdaten!$B$9,$V$4:$AB$2004,ROW(C1426)-3,FALSE)</f>
        <v>0</v>
      </c>
      <c r="V1426" s="65">
        <f t="shared" si="1741"/>
        <v>0</v>
      </c>
      <c r="W1426" s="65">
        <f t="shared" si="1742"/>
        <v>0</v>
      </c>
      <c r="X1426" s="65">
        <f t="shared" si="1743"/>
        <v>0</v>
      </c>
      <c r="Y1426" s="65">
        <f t="shared" si="1744"/>
        <v>0</v>
      </c>
      <c r="Z1426" s="65">
        <f t="shared" si="1745"/>
        <v>0</v>
      </c>
      <c r="AA1426" s="65">
        <f t="shared" si="1746"/>
        <v>0</v>
      </c>
      <c r="AB1426" s="65">
        <f t="shared" si="1747"/>
        <v>0</v>
      </c>
    </row>
    <row r="1427" spans="1:28" x14ac:dyDescent="0.25">
      <c r="A1427" s="61"/>
      <c r="B1427" s="49"/>
      <c r="C1427" s="53"/>
      <c r="D1427" s="51"/>
      <c r="E1427" s="51"/>
      <c r="F1427" s="51"/>
      <c r="G1427" s="67">
        <f t="shared" si="1748"/>
        <v>0</v>
      </c>
      <c r="H1427" s="49"/>
      <c r="I1427" s="67">
        <f t="shared" si="1749"/>
        <v>0</v>
      </c>
      <c r="J1427" s="66">
        <f>IF(ISBLANK($B1427),0,VLOOKUP($B1427,Listen!$A$2:$C$44,2,FALSE))</f>
        <v>0</v>
      </c>
      <c r="K1427" s="66">
        <f>IF(ISBLANK($B1427),0,VLOOKUP($B1427,Listen!$A$2:$C$44,3,FALSE))</f>
        <v>0</v>
      </c>
      <c r="L1427" s="54">
        <f t="shared" si="1750"/>
        <v>0</v>
      </c>
      <c r="M1427" s="54">
        <f t="shared" si="1689"/>
        <v>0</v>
      </c>
      <c r="N1427" s="54">
        <f t="shared" si="1690"/>
        <v>0</v>
      </c>
      <c r="O1427" s="54">
        <f t="shared" ref="O1427" si="1766">N1427</f>
        <v>0</v>
      </c>
      <c r="P1427" s="54">
        <f t="shared" si="1740"/>
        <v>0</v>
      </c>
      <c r="Q1427" s="54">
        <f t="shared" si="1752"/>
        <v>0</v>
      </c>
      <c r="R1427" s="54">
        <f t="shared" si="1753"/>
        <v>0</v>
      </c>
      <c r="S1427" s="65">
        <f t="shared" si="1706"/>
        <v>0</v>
      </c>
      <c r="T1427" s="65">
        <f>IF(C1427=A_Stammdaten!$B$9,$I1427-D_SAV!$U1427,HLOOKUP(A_Stammdaten!$B$9-1,$V$4:$AB$2004,ROW(C1427)-3,FALSE)-$U1427)</f>
        <v>0</v>
      </c>
      <c r="U1427" s="65">
        <f>HLOOKUP(A_Stammdaten!$B$9,$V$4:$AB$2004,ROW(C1427)-3,FALSE)</f>
        <v>0</v>
      </c>
      <c r="V1427" s="65">
        <f t="shared" si="1741"/>
        <v>0</v>
      </c>
      <c r="W1427" s="65">
        <f t="shared" si="1742"/>
        <v>0</v>
      </c>
      <c r="X1427" s="65">
        <f t="shared" si="1743"/>
        <v>0</v>
      </c>
      <c r="Y1427" s="65">
        <f t="shared" si="1744"/>
        <v>0</v>
      </c>
      <c r="Z1427" s="65">
        <f t="shared" si="1745"/>
        <v>0</v>
      </c>
      <c r="AA1427" s="65">
        <f t="shared" si="1746"/>
        <v>0</v>
      </c>
      <c r="AB1427" s="65">
        <f t="shared" si="1747"/>
        <v>0</v>
      </c>
    </row>
    <row r="1428" spans="1:28" x14ac:dyDescent="0.25">
      <c r="A1428" s="61"/>
      <c r="B1428" s="49"/>
      <c r="C1428" s="53"/>
      <c r="D1428" s="51"/>
      <c r="E1428" s="51"/>
      <c r="F1428" s="51"/>
      <c r="G1428" s="67">
        <f t="shared" si="1748"/>
        <v>0</v>
      </c>
      <c r="H1428" s="49"/>
      <c r="I1428" s="67">
        <f t="shared" si="1749"/>
        <v>0</v>
      </c>
      <c r="J1428" s="66">
        <f>IF(ISBLANK($B1428),0,VLOOKUP($B1428,Listen!$A$2:$C$44,2,FALSE))</f>
        <v>0</v>
      </c>
      <c r="K1428" s="66">
        <f>IF(ISBLANK($B1428),0,VLOOKUP($B1428,Listen!$A$2:$C$44,3,FALSE))</f>
        <v>0</v>
      </c>
      <c r="L1428" s="54">
        <f t="shared" si="1750"/>
        <v>0</v>
      </c>
      <c r="M1428" s="54">
        <f t="shared" si="1689"/>
        <v>0</v>
      </c>
      <c r="N1428" s="54">
        <f t="shared" si="1690"/>
        <v>0</v>
      </c>
      <c r="O1428" s="54">
        <f t="shared" ref="O1428" si="1767">N1428</f>
        <v>0</v>
      </c>
      <c r="P1428" s="54">
        <f t="shared" si="1740"/>
        <v>0</v>
      </c>
      <c r="Q1428" s="54">
        <f t="shared" si="1752"/>
        <v>0</v>
      </c>
      <c r="R1428" s="54">
        <f t="shared" si="1753"/>
        <v>0</v>
      </c>
      <c r="S1428" s="65">
        <f t="shared" si="1706"/>
        <v>0</v>
      </c>
      <c r="T1428" s="65">
        <f>IF(C1428=A_Stammdaten!$B$9,$I1428-D_SAV!$U1428,HLOOKUP(A_Stammdaten!$B$9-1,$V$4:$AB$2004,ROW(C1428)-3,FALSE)-$U1428)</f>
        <v>0</v>
      </c>
      <c r="U1428" s="65">
        <f>HLOOKUP(A_Stammdaten!$B$9,$V$4:$AB$2004,ROW(C1428)-3,FALSE)</f>
        <v>0</v>
      </c>
      <c r="V1428" s="65">
        <f t="shared" si="1741"/>
        <v>0</v>
      </c>
      <c r="W1428" s="65">
        <f t="shared" si="1742"/>
        <v>0</v>
      </c>
      <c r="X1428" s="65">
        <f t="shared" si="1743"/>
        <v>0</v>
      </c>
      <c r="Y1428" s="65">
        <f t="shared" si="1744"/>
        <v>0</v>
      </c>
      <c r="Z1428" s="65">
        <f t="shared" si="1745"/>
        <v>0</v>
      </c>
      <c r="AA1428" s="65">
        <f t="shared" si="1746"/>
        <v>0</v>
      </c>
      <c r="AB1428" s="65">
        <f t="shared" si="1747"/>
        <v>0</v>
      </c>
    </row>
    <row r="1429" spans="1:28" x14ac:dyDescent="0.25">
      <c r="A1429" s="61"/>
      <c r="B1429" s="49"/>
      <c r="C1429" s="53"/>
      <c r="D1429" s="51"/>
      <c r="E1429" s="51"/>
      <c r="F1429" s="51"/>
      <c r="G1429" s="67">
        <f t="shared" si="1748"/>
        <v>0</v>
      </c>
      <c r="H1429" s="49"/>
      <c r="I1429" s="67">
        <f t="shared" si="1749"/>
        <v>0</v>
      </c>
      <c r="J1429" s="66">
        <f>IF(ISBLANK($B1429),0,VLOOKUP($B1429,Listen!$A$2:$C$44,2,FALSE))</f>
        <v>0</v>
      </c>
      <c r="K1429" s="66">
        <f>IF(ISBLANK($B1429),0,VLOOKUP($B1429,Listen!$A$2:$C$44,3,FALSE))</f>
        <v>0</v>
      </c>
      <c r="L1429" s="54">
        <f t="shared" si="1750"/>
        <v>0</v>
      </c>
      <c r="M1429" s="54">
        <f t="shared" ref="M1429:M1492" si="1768">L1429</f>
        <v>0</v>
      </c>
      <c r="N1429" s="54">
        <f t="shared" ref="N1429:N1492" si="1769">M1429</f>
        <v>0</v>
      </c>
      <c r="O1429" s="54">
        <f t="shared" ref="O1429:P1444" si="1770">N1429</f>
        <v>0</v>
      </c>
      <c r="P1429" s="54">
        <f t="shared" si="1770"/>
        <v>0</v>
      </c>
      <c r="Q1429" s="54">
        <f t="shared" si="1752"/>
        <v>0</v>
      </c>
      <c r="R1429" s="54">
        <f t="shared" si="1753"/>
        <v>0</v>
      </c>
      <c r="S1429" s="65">
        <f t="shared" si="1706"/>
        <v>0</v>
      </c>
      <c r="T1429" s="65">
        <f>IF(C1429=A_Stammdaten!$B$9,$I1429-D_SAV!$U1429,HLOOKUP(A_Stammdaten!$B$9-1,$V$4:$AB$2004,ROW(C1429)-3,FALSE)-$U1429)</f>
        <v>0</v>
      </c>
      <c r="U1429" s="65">
        <f>HLOOKUP(A_Stammdaten!$B$9,$V$4:$AB$2004,ROW(C1429)-3,FALSE)</f>
        <v>0</v>
      </c>
      <c r="V1429" s="65">
        <f t="shared" si="1741"/>
        <v>0</v>
      </c>
      <c r="W1429" s="65">
        <f t="shared" si="1742"/>
        <v>0</v>
      </c>
      <c r="X1429" s="65">
        <f t="shared" si="1743"/>
        <v>0</v>
      </c>
      <c r="Y1429" s="65">
        <f t="shared" si="1744"/>
        <v>0</v>
      </c>
      <c r="Z1429" s="65">
        <f t="shared" si="1745"/>
        <v>0</v>
      </c>
      <c r="AA1429" s="65">
        <f t="shared" si="1746"/>
        <v>0</v>
      </c>
      <c r="AB1429" s="65">
        <f t="shared" si="1747"/>
        <v>0</v>
      </c>
    </row>
    <row r="1430" spans="1:28" x14ac:dyDescent="0.25">
      <c r="A1430" s="61"/>
      <c r="B1430" s="49"/>
      <c r="C1430" s="53"/>
      <c r="D1430" s="51"/>
      <c r="E1430" s="51"/>
      <c r="F1430" s="51"/>
      <c r="G1430" s="67">
        <f t="shared" si="1748"/>
        <v>0</v>
      </c>
      <c r="H1430" s="49"/>
      <c r="I1430" s="67">
        <f t="shared" si="1749"/>
        <v>0</v>
      </c>
      <c r="J1430" s="66">
        <f>IF(ISBLANK($B1430),0,VLOOKUP($B1430,Listen!$A$2:$C$44,2,FALSE))</f>
        <v>0</v>
      </c>
      <c r="K1430" s="66">
        <f>IF(ISBLANK($B1430),0,VLOOKUP($B1430,Listen!$A$2:$C$44,3,FALSE))</f>
        <v>0</v>
      </c>
      <c r="L1430" s="54">
        <f t="shared" si="1750"/>
        <v>0</v>
      </c>
      <c r="M1430" s="54">
        <f t="shared" si="1768"/>
        <v>0</v>
      </c>
      <c r="N1430" s="54">
        <f t="shared" si="1769"/>
        <v>0</v>
      </c>
      <c r="O1430" s="54">
        <f t="shared" ref="O1430" si="1771">N1430</f>
        <v>0</v>
      </c>
      <c r="P1430" s="54">
        <f t="shared" si="1770"/>
        <v>0</v>
      </c>
      <c r="Q1430" s="54">
        <f t="shared" si="1752"/>
        <v>0</v>
      </c>
      <c r="R1430" s="54">
        <f t="shared" si="1753"/>
        <v>0</v>
      </c>
      <c r="S1430" s="65">
        <f t="shared" si="1706"/>
        <v>0</v>
      </c>
      <c r="T1430" s="65">
        <f>IF(C1430=A_Stammdaten!$B$9,$I1430-D_SAV!$U1430,HLOOKUP(A_Stammdaten!$B$9-1,$V$4:$AB$2004,ROW(C1430)-3,FALSE)-$U1430)</f>
        <v>0</v>
      </c>
      <c r="U1430" s="65">
        <f>HLOOKUP(A_Stammdaten!$B$9,$V$4:$AB$2004,ROW(C1430)-3,FALSE)</f>
        <v>0</v>
      </c>
      <c r="V1430" s="65">
        <f t="shared" si="1741"/>
        <v>0</v>
      </c>
      <c r="W1430" s="65">
        <f t="shared" si="1742"/>
        <v>0</v>
      </c>
      <c r="X1430" s="65">
        <f t="shared" si="1743"/>
        <v>0</v>
      </c>
      <c r="Y1430" s="65">
        <f t="shared" si="1744"/>
        <v>0</v>
      </c>
      <c r="Z1430" s="65">
        <f t="shared" si="1745"/>
        <v>0</v>
      </c>
      <c r="AA1430" s="65">
        <f t="shared" si="1746"/>
        <v>0</v>
      </c>
      <c r="AB1430" s="65">
        <f t="shared" si="1747"/>
        <v>0</v>
      </c>
    </row>
    <row r="1431" spans="1:28" x14ac:dyDescent="0.25">
      <c r="A1431" s="61"/>
      <c r="B1431" s="49"/>
      <c r="C1431" s="53"/>
      <c r="D1431" s="51"/>
      <c r="E1431" s="51"/>
      <c r="F1431" s="51"/>
      <c r="G1431" s="67">
        <f t="shared" si="1748"/>
        <v>0</v>
      </c>
      <c r="H1431" s="49"/>
      <c r="I1431" s="67">
        <f t="shared" si="1749"/>
        <v>0</v>
      </c>
      <c r="J1431" s="66">
        <f>IF(ISBLANK($B1431),0,VLOOKUP($B1431,Listen!$A$2:$C$44,2,FALSE))</f>
        <v>0</v>
      </c>
      <c r="K1431" s="66">
        <f>IF(ISBLANK($B1431),0,VLOOKUP($B1431,Listen!$A$2:$C$44,3,FALSE))</f>
        <v>0</v>
      </c>
      <c r="L1431" s="54">
        <f t="shared" si="1750"/>
        <v>0</v>
      </c>
      <c r="M1431" s="54">
        <f t="shared" si="1768"/>
        <v>0</v>
      </c>
      <c r="N1431" s="54">
        <f t="shared" si="1769"/>
        <v>0</v>
      </c>
      <c r="O1431" s="54">
        <f t="shared" ref="O1431" si="1772">N1431</f>
        <v>0</v>
      </c>
      <c r="P1431" s="54">
        <f t="shared" si="1770"/>
        <v>0</v>
      </c>
      <c r="Q1431" s="54">
        <f t="shared" si="1752"/>
        <v>0</v>
      </c>
      <c r="R1431" s="54">
        <f t="shared" si="1753"/>
        <v>0</v>
      </c>
      <c r="S1431" s="65">
        <f t="shared" si="1706"/>
        <v>0</v>
      </c>
      <c r="T1431" s="65">
        <f>IF(C1431=A_Stammdaten!$B$9,$I1431-D_SAV!$U1431,HLOOKUP(A_Stammdaten!$B$9-1,$V$4:$AB$2004,ROW(C1431)-3,FALSE)-$U1431)</f>
        <v>0</v>
      </c>
      <c r="U1431" s="65">
        <f>HLOOKUP(A_Stammdaten!$B$9,$V$4:$AB$2004,ROW(C1431)-3,FALSE)</f>
        <v>0</v>
      </c>
      <c r="V1431" s="65">
        <f t="shared" si="1741"/>
        <v>0</v>
      </c>
      <c r="W1431" s="65">
        <f t="shared" si="1742"/>
        <v>0</v>
      </c>
      <c r="X1431" s="65">
        <f t="shared" si="1743"/>
        <v>0</v>
      </c>
      <c r="Y1431" s="65">
        <f t="shared" si="1744"/>
        <v>0</v>
      </c>
      <c r="Z1431" s="65">
        <f t="shared" si="1745"/>
        <v>0</v>
      </c>
      <c r="AA1431" s="65">
        <f t="shared" si="1746"/>
        <v>0</v>
      </c>
      <c r="AB1431" s="65">
        <f t="shared" si="1747"/>
        <v>0</v>
      </c>
    </row>
    <row r="1432" spans="1:28" x14ac:dyDescent="0.25">
      <c r="A1432" s="61"/>
      <c r="B1432" s="49"/>
      <c r="C1432" s="53"/>
      <c r="D1432" s="51"/>
      <c r="E1432" s="51"/>
      <c r="F1432" s="51"/>
      <c r="G1432" s="67">
        <f t="shared" si="1748"/>
        <v>0</v>
      </c>
      <c r="H1432" s="49"/>
      <c r="I1432" s="67">
        <f t="shared" si="1749"/>
        <v>0</v>
      </c>
      <c r="J1432" s="66">
        <f>IF(ISBLANK($B1432),0,VLOOKUP($B1432,Listen!$A$2:$C$44,2,FALSE))</f>
        <v>0</v>
      </c>
      <c r="K1432" s="66">
        <f>IF(ISBLANK($B1432),0,VLOOKUP($B1432,Listen!$A$2:$C$44,3,FALSE))</f>
        <v>0</v>
      </c>
      <c r="L1432" s="54">
        <f t="shared" si="1750"/>
        <v>0</v>
      </c>
      <c r="M1432" s="54">
        <f t="shared" si="1768"/>
        <v>0</v>
      </c>
      <c r="N1432" s="54">
        <f t="shared" si="1769"/>
        <v>0</v>
      </c>
      <c r="O1432" s="54">
        <f t="shared" ref="O1432" si="1773">N1432</f>
        <v>0</v>
      </c>
      <c r="P1432" s="54">
        <f t="shared" si="1770"/>
        <v>0</v>
      </c>
      <c r="Q1432" s="54">
        <f t="shared" si="1752"/>
        <v>0</v>
      </c>
      <c r="R1432" s="54">
        <f t="shared" si="1753"/>
        <v>0</v>
      </c>
      <c r="S1432" s="65">
        <f t="shared" si="1706"/>
        <v>0</v>
      </c>
      <c r="T1432" s="65">
        <f>IF(C1432=A_Stammdaten!$B$9,$I1432-D_SAV!$U1432,HLOOKUP(A_Stammdaten!$B$9-1,$V$4:$AB$2004,ROW(C1432)-3,FALSE)-$U1432)</f>
        <v>0</v>
      </c>
      <c r="U1432" s="65">
        <f>HLOOKUP(A_Stammdaten!$B$9,$V$4:$AB$2004,ROW(C1432)-3,FALSE)</f>
        <v>0</v>
      </c>
      <c r="V1432" s="65">
        <f t="shared" si="1741"/>
        <v>0</v>
      </c>
      <c r="W1432" s="65">
        <f t="shared" si="1742"/>
        <v>0</v>
      </c>
      <c r="X1432" s="65">
        <f t="shared" si="1743"/>
        <v>0</v>
      </c>
      <c r="Y1432" s="65">
        <f t="shared" si="1744"/>
        <v>0</v>
      </c>
      <c r="Z1432" s="65">
        <f t="shared" si="1745"/>
        <v>0</v>
      </c>
      <c r="AA1432" s="65">
        <f t="shared" si="1746"/>
        <v>0</v>
      </c>
      <c r="AB1432" s="65">
        <f t="shared" si="1747"/>
        <v>0</v>
      </c>
    </row>
    <row r="1433" spans="1:28" x14ac:dyDescent="0.25">
      <c r="A1433" s="61"/>
      <c r="B1433" s="49"/>
      <c r="C1433" s="53"/>
      <c r="D1433" s="51"/>
      <c r="E1433" s="51"/>
      <c r="F1433" s="51"/>
      <c r="G1433" s="67">
        <f t="shared" si="1748"/>
        <v>0</v>
      </c>
      <c r="H1433" s="49"/>
      <c r="I1433" s="67">
        <f t="shared" si="1749"/>
        <v>0</v>
      </c>
      <c r="J1433" s="66">
        <f>IF(ISBLANK($B1433),0,VLOOKUP($B1433,Listen!$A$2:$C$44,2,FALSE))</f>
        <v>0</v>
      </c>
      <c r="K1433" s="66">
        <f>IF(ISBLANK($B1433),0,VLOOKUP($B1433,Listen!$A$2:$C$44,3,FALSE))</f>
        <v>0</v>
      </c>
      <c r="L1433" s="54">
        <f t="shared" si="1750"/>
        <v>0</v>
      </c>
      <c r="M1433" s="54">
        <f t="shared" si="1768"/>
        <v>0</v>
      </c>
      <c r="N1433" s="54">
        <f t="shared" si="1769"/>
        <v>0</v>
      </c>
      <c r="O1433" s="54">
        <f t="shared" ref="O1433" si="1774">N1433</f>
        <v>0</v>
      </c>
      <c r="P1433" s="54">
        <f t="shared" si="1770"/>
        <v>0</v>
      </c>
      <c r="Q1433" s="54">
        <f t="shared" si="1752"/>
        <v>0</v>
      </c>
      <c r="R1433" s="54">
        <f t="shared" si="1753"/>
        <v>0</v>
      </c>
      <c r="S1433" s="65">
        <f t="shared" si="1706"/>
        <v>0</v>
      </c>
      <c r="T1433" s="65">
        <f>IF(C1433=A_Stammdaten!$B$9,$I1433-D_SAV!$U1433,HLOOKUP(A_Stammdaten!$B$9-1,$V$4:$AB$2004,ROW(C1433)-3,FALSE)-$U1433)</f>
        <v>0</v>
      </c>
      <c r="U1433" s="65">
        <f>HLOOKUP(A_Stammdaten!$B$9,$V$4:$AB$2004,ROW(C1433)-3,FALSE)</f>
        <v>0</v>
      </c>
      <c r="V1433" s="65">
        <f t="shared" si="1741"/>
        <v>0</v>
      </c>
      <c r="W1433" s="65">
        <f t="shared" si="1742"/>
        <v>0</v>
      </c>
      <c r="X1433" s="65">
        <f t="shared" si="1743"/>
        <v>0</v>
      </c>
      <c r="Y1433" s="65">
        <f t="shared" si="1744"/>
        <v>0</v>
      </c>
      <c r="Z1433" s="65">
        <f t="shared" si="1745"/>
        <v>0</v>
      </c>
      <c r="AA1433" s="65">
        <f t="shared" si="1746"/>
        <v>0</v>
      </c>
      <c r="AB1433" s="65">
        <f t="shared" si="1747"/>
        <v>0</v>
      </c>
    </row>
    <row r="1434" spans="1:28" x14ac:dyDescent="0.25">
      <c r="A1434" s="61"/>
      <c r="B1434" s="49"/>
      <c r="C1434" s="53"/>
      <c r="D1434" s="51"/>
      <c r="E1434" s="51"/>
      <c r="F1434" s="51"/>
      <c r="G1434" s="67">
        <f t="shared" si="1748"/>
        <v>0</v>
      </c>
      <c r="H1434" s="49"/>
      <c r="I1434" s="67">
        <f t="shared" si="1749"/>
        <v>0</v>
      </c>
      <c r="J1434" s="66">
        <f>IF(ISBLANK($B1434),0,VLOOKUP($B1434,Listen!$A$2:$C$44,2,FALSE))</f>
        <v>0</v>
      </c>
      <c r="K1434" s="66">
        <f>IF(ISBLANK($B1434),0,VLOOKUP($B1434,Listen!$A$2:$C$44,3,FALSE))</f>
        <v>0</v>
      </c>
      <c r="L1434" s="54">
        <f t="shared" si="1750"/>
        <v>0</v>
      </c>
      <c r="M1434" s="54">
        <f t="shared" si="1768"/>
        <v>0</v>
      </c>
      <c r="N1434" s="54">
        <f t="shared" si="1769"/>
        <v>0</v>
      </c>
      <c r="O1434" s="54">
        <f t="shared" ref="O1434" si="1775">N1434</f>
        <v>0</v>
      </c>
      <c r="P1434" s="54">
        <f t="shared" si="1770"/>
        <v>0</v>
      </c>
      <c r="Q1434" s="54">
        <f t="shared" si="1752"/>
        <v>0</v>
      </c>
      <c r="R1434" s="54">
        <f t="shared" si="1753"/>
        <v>0</v>
      </c>
      <c r="S1434" s="65">
        <f t="shared" si="1706"/>
        <v>0</v>
      </c>
      <c r="T1434" s="65">
        <f>IF(C1434=A_Stammdaten!$B$9,$I1434-D_SAV!$U1434,HLOOKUP(A_Stammdaten!$B$9-1,$V$4:$AB$2004,ROW(C1434)-3,FALSE)-$U1434)</f>
        <v>0</v>
      </c>
      <c r="U1434" s="65">
        <f>HLOOKUP(A_Stammdaten!$B$9,$V$4:$AB$2004,ROW(C1434)-3,FALSE)</f>
        <v>0</v>
      </c>
      <c r="V1434" s="65">
        <f t="shared" si="1741"/>
        <v>0</v>
      </c>
      <c r="W1434" s="65">
        <f t="shared" si="1742"/>
        <v>0</v>
      </c>
      <c r="X1434" s="65">
        <f t="shared" si="1743"/>
        <v>0</v>
      </c>
      <c r="Y1434" s="65">
        <f t="shared" si="1744"/>
        <v>0</v>
      </c>
      <c r="Z1434" s="65">
        <f t="shared" si="1745"/>
        <v>0</v>
      </c>
      <c r="AA1434" s="65">
        <f t="shared" si="1746"/>
        <v>0</v>
      </c>
      <c r="AB1434" s="65">
        <f t="shared" si="1747"/>
        <v>0</v>
      </c>
    </row>
    <row r="1435" spans="1:28" x14ac:dyDescent="0.25">
      <c r="A1435" s="61"/>
      <c r="B1435" s="49"/>
      <c r="C1435" s="53"/>
      <c r="D1435" s="51"/>
      <c r="E1435" s="51"/>
      <c r="F1435" s="51"/>
      <c r="G1435" s="67">
        <f t="shared" si="1748"/>
        <v>0</v>
      </c>
      <c r="H1435" s="49"/>
      <c r="I1435" s="67">
        <f t="shared" si="1749"/>
        <v>0</v>
      </c>
      <c r="J1435" s="66">
        <f>IF(ISBLANK($B1435),0,VLOOKUP($B1435,Listen!$A$2:$C$44,2,FALSE))</f>
        <v>0</v>
      </c>
      <c r="K1435" s="66">
        <f>IF(ISBLANK($B1435),0,VLOOKUP($B1435,Listen!$A$2:$C$44,3,FALSE))</f>
        <v>0</v>
      </c>
      <c r="L1435" s="54">
        <f t="shared" si="1750"/>
        <v>0</v>
      </c>
      <c r="M1435" s="54">
        <f t="shared" si="1768"/>
        <v>0</v>
      </c>
      <c r="N1435" s="54">
        <f t="shared" si="1769"/>
        <v>0</v>
      </c>
      <c r="O1435" s="54">
        <f t="shared" ref="O1435" si="1776">N1435</f>
        <v>0</v>
      </c>
      <c r="P1435" s="54">
        <f t="shared" si="1770"/>
        <v>0</v>
      </c>
      <c r="Q1435" s="54">
        <f t="shared" si="1752"/>
        <v>0</v>
      </c>
      <c r="R1435" s="54">
        <f t="shared" si="1753"/>
        <v>0</v>
      </c>
      <c r="S1435" s="65">
        <f t="shared" si="1706"/>
        <v>0</v>
      </c>
      <c r="T1435" s="65">
        <f>IF(C1435=A_Stammdaten!$B$9,$I1435-D_SAV!$U1435,HLOOKUP(A_Stammdaten!$B$9-1,$V$4:$AB$2004,ROW(C1435)-3,FALSE)-$U1435)</f>
        <v>0</v>
      </c>
      <c r="U1435" s="65">
        <f>HLOOKUP(A_Stammdaten!$B$9,$V$4:$AB$2004,ROW(C1435)-3,FALSE)</f>
        <v>0</v>
      </c>
      <c r="V1435" s="65">
        <f t="shared" si="1741"/>
        <v>0</v>
      </c>
      <c r="W1435" s="65">
        <f t="shared" si="1742"/>
        <v>0</v>
      </c>
      <c r="X1435" s="65">
        <f t="shared" si="1743"/>
        <v>0</v>
      </c>
      <c r="Y1435" s="65">
        <f t="shared" si="1744"/>
        <v>0</v>
      </c>
      <c r="Z1435" s="65">
        <f t="shared" si="1745"/>
        <v>0</v>
      </c>
      <c r="AA1435" s="65">
        <f t="shared" si="1746"/>
        <v>0</v>
      </c>
      <c r="AB1435" s="65">
        <f t="shared" si="1747"/>
        <v>0</v>
      </c>
    </row>
    <row r="1436" spans="1:28" x14ac:dyDescent="0.25">
      <c r="A1436" s="61"/>
      <c r="B1436" s="49"/>
      <c r="C1436" s="53"/>
      <c r="D1436" s="51"/>
      <c r="E1436" s="51"/>
      <c r="F1436" s="51"/>
      <c r="G1436" s="67">
        <f t="shared" si="1748"/>
        <v>0</v>
      </c>
      <c r="H1436" s="49"/>
      <c r="I1436" s="67">
        <f t="shared" si="1749"/>
        <v>0</v>
      </c>
      <c r="J1436" s="66">
        <f>IF(ISBLANK($B1436),0,VLOOKUP($B1436,Listen!$A$2:$C$44,2,FALSE))</f>
        <v>0</v>
      </c>
      <c r="K1436" s="66">
        <f>IF(ISBLANK($B1436),0,VLOOKUP($B1436,Listen!$A$2:$C$44,3,FALSE))</f>
        <v>0</v>
      </c>
      <c r="L1436" s="54">
        <f t="shared" si="1750"/>
        <v>0</v>
      </c>
      <c r="M1436" s="54">
        <f t="shared" si="1768"/>
        <v>0</v>
      </c>
      <c r="N1436" s="54">
        <f t="shared" si="1769"/>
        <v>0</v>
      </c>
      <c r="O1436" s="54">
        <f t="shared" ref="O1436" si="1777">N1436</f>
        <v>0</v>
      </c>
      <c r="P1436" s="54">
        <f t="shared" si="1770"/>
        <v>0</v>
      </c>
      <c r="Q1436" s="54">
        <f t="shared" si="1752"/>
        <v>0</v>
      </c>
      <c r="R1436" s="54">
        <f t="shared" si="1753"/>
        <v>0</v>
      </c>
      <c r="S1436" s="65">
        <f t="shared" si="1706"/>
        <v>0</v>
      </c>
      <c r="T1436" s="65">
        <f>IF(C1436=A_Stammdaten!$B$9,$I1436-D_SAV!$U1436,HLOOKUP(A_Stammdaten!$B$9-1,$V$4:$AB$2004,ROW(C1436)-3,FALSE)-$U1436)</f>
        <v>0</v>
      </c>
      <c r="U1436" s="65">
        <f>HLOOKUP(A_Stammdaten!$B$9,$V$4:$AB$2004,ROW(C1436)-3,FALSE)</f>
        <v>0</v>
      </c>
      <c r="V1436" s="65">
        <f t="shared" si="1741"/>
        <v>0</v>
      </c>
      <c r="W1436" s="65">
        <f t="shared" si="1742"/>
        <v>0</v>
      </c>
      <c r="X1436" s="65">
        <f t="shared" si="1743"/>
        <v>0</v>
      </c>
      <c r="Y1436" s="65">
        <f t="shared" si="1744"/>
        <v>0</v>
      </c>
      <c r="Z1436" s="65">
        <f t="shared" si="1745"/>
        <v>0</v>
      </c>
      <c r="AA1436" s="65">
        <f t="shared" si="1746"/>
        <v>0</v>
      </c>
      <c r="AB1436" s="65">
        <f t="shared" si="1747"/>
        <v>0</v>
      </c>
    </row>
    <row r="1437" spans="1:28" x14ac:dyDescent="0.25">
      <c r="A1437" s="61"/>
      <c r="B1437" s="49"/>
      <c r="C1437" s="53"/>
      <c r="D1437" s="51"/>
      <c r="E1437" s="51"/>
      <c r="F1437" s="51"/>
      <c r="G1437" s="67">
        <f t="shared" si="1748"/>
        <v>0</v>
      </c>
      <c r="H1437" s="49"/>
      <c r="I1437" s="67">
        <f t="shared" si="1749"/>
        <v>0</v>
      </c>
      <c r="J1437" s="66">
        <f>IF(ISBLANK($B1437),0,VLOOKUP($B1437,Listen!$A$2:$C$44,2,FALSE))</f>
        <v>0</v>
      </c>
      <c r="K1437" s="66">
        <f>IF(ISBLANK($B1437),0,VLOOKUP($B1437,Listen!$A$2:$C$44,3,FALSE))</f>
        <v>0</v>
      </c>
      <c r="L1437" s="54">
        <f t="shared" si="1750"/>
        <v>0</v>
      </c>
      <c r="M1437" s="54">
        <f t="shared" si="1768"/>
        <v>0</v>
      </c>
      <c r="N1437" s="54">
        <f t="shared" si="1769"/>
        <v>0</v>
      </c>
      <c r="O1437" s="54">
        <f t="shared" ref="O1437" si="1778">N1437</f>
        <v>0</v>
      </c>
      <c r="P1437" s="54">
        <f t="shared" si="1770"/>
        <v>0</v>
      </c>
      <c r="Q1437" s="54">
        <f t="shared" si="1752"/>
        <v>0</v>
      </c>
      <c r="R1437" s="54">
        <f t="shared" si="1753"/>
        <v>0</v>
      </c>
      <c r="S1437" s="65">
        <f t="shared" si="1706"/>
        <v>0</v>
      </c>
      <c r="T1437" s="65">
        <f>IF(C1437=A_Stammdaten!$B$9,$I1437-D_SAV!$U1437,HLOOKUP(A_Stammdaten!$B$9-1,$V$4:$AB$2004,ROW(C1437)-3,FALSE)-$U1437)</f>
        <v>0</v>
      </c>
      <c r="U1437" s="65">
        <f>HLOOKUP(A_Stammdaten!$B$9,$V$4:$AB$2004,ROW(C1437)-3,FALSE)</f>
        <v>0</v>
      </c>
      <c r="V1437" s="65">
        <f t="shared" si="1741"/>
        <v>0</v>
      </c>
      <c r="W1437" s="65">
        <f t="shared" si="1742"/>
        <v>0</v>
      </c>
      <c r="X1437" s="65">
        <f t="shared" si="1743"/>
        <v>0</v>
      </c>
      <c r="Y1437" s="65">
        <f t="shared" si="1744"/>
        <v>0</v>
      </c>
      <c r="Z1437" s="65">
        <f t="shared" si="1745"/>
        <v>0</v>
      </c>
      <c r="AA1437" s="65">
        <f t="shared" si="1746"/>
        <v>0</v>
      </c>
      <c r="AB1437" s="65">
        <f t="shared" si="1747"/>
        <v>0</v>
      </c>
    </row>
    <row r="1438" spans="1:28" x14ac:dyDescent="0.25">
      <c r="A1438" s="61"/>
      <c r="B1438" s="49"/>
      <c r="C1438" s="53"/>
      <c r="D1438" s="51"/>
      <c r="E1438" s="51"/>
      <c r="F1438" s="51"/>
      <c r="G1438" s="67">
        <f t="shared" si="1748"/>
        <v>0</v>
      </c>
      <c r="H1438" s="49"/>
      <c r="I1438" s="67">
        <f t="shared" si="1749"/>
        <v>0</v>
      </c>
      <c r="J1438" s="66">
        <f>IF(ISBLANK($B1438),0,VLOOKUP($B1438,Listen!$A$2:$C$44,2,FALSE))</f>
        <v>0</v>
      </c>
      <c r="K1438" s="66">
        <f>IF(ISBLANK($B1438),0,VLOOKUP($B1438,Listen!$A$2:$C$44,3,FALSE))</f>
        <v>0</v>
      </c>
      <c r="L1438" s="54">
        <f t="shared" si="1750"/>
        <v>0</v>
      </c>
      <c r="M1438" s="54">
        <f t="shared" si="1768"/>
        <v>0</v>
      </c>
      <c r="N1438" s="54">
        <f t="shared" si="1769"/>
        <v>0</v>
      </c>
      <c r="O1438" s="54">
        <f t="shared" ref="O1438" si="1779">N1438</f>
        <v>0</v>
      </c>
      <c r="P1438" s="54">
        <f t="shared" si="1770"/>
        <v>0</v>
      </c>
      <c r="Q1438" s="54">
        <f t="shared" si="1752"/>
        <v>0</v>
      </c>
      <c r="R1438" s="54">
        <f t="shared" si="1753"/>
        <v>0</v>
      </c>
      <c r="S1438" s="65">
        <f t="shared" si="1706"/>
        <v>0</v>
      </c>
      <c r="T1438" s="65">
        <f>IF(C1438=A_Stammdaten!$B$9,$I1438-D_SAV!$U1438,HLOOKUP(A_Stammdaten!$B$9-1,$V$4:$AB$2004,ROW(C1438)-3,FALSE)-$U1438)</f>
        <v>0</v>
      </c>
      <c r="U1438" s="65">
        <f>HLOOKUP(A_Stammdaten!$B$9,$V$4:$AB$2004,ROW(C1438)-3,FALSE)</f>
        <v>0</v>
      </c>
      <c r="V1438" s="65">
        <f t="shared" si="1741"/>
        <v>0</v>
      </c>
      <c r="W1438" s="65">
        <f t="shared" si="1742"/>
        <v>0</v>
      </c>
      <c r="X1438" s="65">
        <f t="shared" si="1743"/>
        <v>0</v>
      </c>
      <c r="Y1438" s="65">
        <f t="shared" si="1744"/>
        <v>0</v>
      </c>
      <c r="Z1438" s="65">
        <f t="shared" si="1745"/>
        <v>0</v>
      </c>
      <c r="AA1438" s="65">
        <f t="shared" si="1746"/>
        <v>0</v>
      </c>
      <c r="AB1438" s="65">
        <f t="shared" si="1747"/>
        <v>0</v>
      </c>
    </row>
    <row r="1439" spans="1:28" x14ac:dyDescent="0.25">
      <c r="A1439" s="61"/>
      <c r="B1439" s="49"/>
      <c r="C1439" s="53"/>
      <c r="D1439" s="51"/>
      <c r="E1439" s="51"/>
      <c r="F1439" s="51"/>
      <c r="G1439" s="67">
        <f t="shared" si="1748"/>
        <v>0</v>
      </c>
      <c r="H1439" s="49"/>
      <c r="I1439" s="67">
        <f t="shared" si="1749"/>
        <v>0</v>
      </c>
      <c r="J1439" s="66">
        <f>IF(ISBLANK($B1439),0,VLOOKUP($B1439,Listen!$A$2:$C$44,2,FALSE))</f>
        <v>0</v>
      </c>
      <c r="K1439" s="66">
        <f>IF(ISBLANK($B1439),0,VLOOKUP($B1439,Listen!$A$2:$C$44,3,FALSE))</f>
        <v>0</v>
      </c>
      <c r="L1439" s="54">
        <f t="shared" si="1750"/>
        <v>0</v>
      </c>
      <c r="M1439" s="54">
        <f t="shared" si="1768"/>
        <v>0</v>
      </c>
      <c r="N1439" s="54">
        <f t="shared" si="1769"/>
        <v>0</v>
      </c>
      <c r="O1439" s="54">
        <f t="shared" ref="O1439" si="1780">N1439</f>
        <v>0</v>
      </c>
      <c r="P1439" s="54">
        <f t="shared" si="1770"/>
        <v>0</v>
      </c>
      <c r="Q1439" s="54">
        <f t="shared" si="1752"/>
        <v>0</v>
      </c>
      <c r="R1439" s="54">
        <f t="shared" si="1753"/>
        <v>0</v>
      </c>
      <c r="S1439" s="65">
        <f t="shared" si="1706"/>
        <v>0</v>
      </c>
      <c r="T1439" s="65">
        <f>IF(C1439=A_Stammdaten!$B$9,$I1439-D_SAV!$U1439,HLOOKUP(A_Stammdaten!$B$9-1,$V$4:$AB$2004,ROW(C1439)-3,FALSE)-$U1439)</f>
        <v>0</v>
      </c>
      <c r="U1439" s="65">
        <f>HLOOKUP(A_Stammdaten!$B$9,$V$4:$AB$2004,ROW(C1439)-3,FALSE)</f>
        <v>0</v>
      </c>
      <c r="V1439" s="65">
        <f t="shared" si="1741"/>
        <v>0</v>
      </c>
      <c r="W1439" s="65">
        <f t="shared" si="1742"/>
        <v>0</v>
      </c>
      <c r="X1439" s="65">
        <f t="shared" si="1743"/>
        <v>0</v>
      </c>
      <c r="Y1439" s="65">
        <f t="shared" si="1744"/>
        <v>0</v>
      </c>
      <c r="Z1439" s="65">
        <f t="shared" si="1745"/>
        <v>0</v>
      </c>
      <c r="AA1439" s="65">
        <f t="shared" si="1746"/>
        <v>0</v>
      </c>
      <c r="AB1439" s="65">
        <f t="shared" si="1747"/>
        <v>0</v>
      </c>
    </row>
    <row r="1440" spans="1:28" x14ac:dyDescent="0.25">
      <c r="A1440" s="61"/>
      <c r="B1440" s="49"/>
      <c r="C1440" s="53"/>
      <c r="D1440" s="51"/>
      <c r="E1440" s="51"/>
      <c r="F1440" s="51"/>
      <c r="G1440" s="67">
        <f t="shared" si="1748"/>
        <v>0</v>
      </c>
      <c r="H1440" s="49"/>
      <c r="I1440" s="67">
        <f t="shared" si="1749"/>
        <v>0</v>
      </c>
      <c r="J1440" s="66">
        <f>IF(ISBLANK($B1440),0,VLOOKUP($B1440,Listen!$A$2:$C$44,2,FALSE))</f>
        <v>0</v>
      </c>
      <c r="K1440" s="66">
        <f>IF(ISBLANK($B1440),0,VLOOKUP($B1440,Listen!$A$2:$C$44,3,FALSE))</f>
        <v>0</v>
      </c>
      <c r="L1440" s="54">
        <f t="shared" si="1750"/>
        <v>0</v>
      </c>
      <c r="M1440" s="54">
        <f t="shared" si="1768"/>
        <v>0</v>
      </c>
      <c r="N1440" s="54">
        <f t="shared" si="1769"/>
        <v>0</v>
      </c>
      <c r="O1440" s="54">
        <f t="shared" ref="O1440" si="1781">N1440</f>
        <v>0</v>
      </c>
      <c r="P1440" s="54">
        <f t="shared" si="1770"/>
        <v>0</v>
      </c>
      <c r="Q1440" s="54">
        <f t="shared" si="1752"/>
        <v>0</v>
      </c>
      <c r="R1440" s="54">
        <f t="shared" si="1753"/>
        <v>0</v>
      </c>
      <c r="S1440" s="65">
        <f t="shared" si="1706"/>
        <v>0</v>
      </c>
      <c r="T1440" s="65">
        <f>IF(C1440=A_Stammdaten!$B$9,$I1440-D_SAV!$U1440,HLOOKUP(A_Stammdaten!$B$9-1,$V$4:$AB$2004,ROW(C1440)-3,FALSE)-$U1440)</f>
        <v>0</v>
      </c>
      <c r="U1440" s="65">
        <f>HLOOKUP(A_Stammdaten!$B$9,$V$4:$AB$2004,ROW(C1440)-3,FALSE)</f>
        <v>0</v>
      </c>
      <c r="V1440" s="65">
        <f t="shared" si="1741"/>
        <v>0</v>
      </c>
      <c r="W1440" s="65">
        <f t="shared" si="1742"/>
        <v>0</v>
      </c>
      <c r="X1440" s="65">
        <f t="shared" si="1743"/>
        <v>0</v>
      </c>
      <c r="Y1440" s="65">
        <f t="shared" si="1744"/>
        <v>0</v>
      </c>
      <c r="Z1440" s="65">
        <f t="shared" si="1745"/>
        <v>0</v>
      </c>
      <c r="AA1440" s="65">
        <f t="shared" si="1746"/>
        <v>0</v>
      </c>
      <c r="AB1440" s="65">
        <f t="shared" si="1747"/>
        <v>0</v>
      </c>
    </row>
    <row r="1441" spans="1:28" x14ac:dyDescent="0.25">
      <c r="A1441" s="61"/>
      <c r="B1441" s="49"/>
      <c r="C1441" s="53"/>
      <c r="D1441" s="51"/>
      <c r="E1441" s="51"/>
      <c r="F1441" s="51"/>
      <c r="G1441" s="67">
        <f t="shared" si="1748"/>
        <v>0</v>
      </c>
      <c r="H1441" s="49"/>
      <c r="I1441" s="67">
        <f t="shared" si="1749"/>
        <v>0</v>
      </c>
      <c r="J1441" s="66">
        <f>IF(ISBLANK($B1441),0,VLOOKUP($B1441,Listen!$A$2:$C$44,2,FALSE))</f>
        <v>0</v>
      </c>
      <c r="K1441" s="66">
        <f>IF(ISBLANK($B1441),0,VLOOKUP($B1441,Listen!$A$2:$C$44,3,FALSE))</f>
        <v>0</v>
      </c>
      <c r="L1441" s="54">
        <f t="shared" si="1750"/>
        <v>0</v>
      </c>
      <c r="M1441" s="54">
        <f t="shared" si="1768"/>
        <v>0</v>
      </c>
      <c r="N1441" s="54">
        <f t="shared" si="1769"/>
        <v>0</v>
      </c>
      <c r="O1441" s="54">
        <f t="shared" ref="O1441" si="1782">N1441</f>
        <v>0</v>
      </c>
      <c r="P1441" s="54">
        <f t="shared" si="1770"/>
        <v>0</v>
      </c>
      <c r="Q1441" s="54">
        <f t="shared" si="1752"/>
        <v>0</v>
      </c>
      <c r="R1441" s="54">
        <f t="shared" si="1753"/>
        <v>0</v>
      </c>
      <c r="S1441" s="65">
        <f t="shared" si="1706"/>
        <v>0</v>
      </c>
      <c r="T1441" s="65">
        <f>IF(C1441=A_Stammdaten!$B$9,$I1441-D_SAV!$U1441,HLOOKUP(A_Stammdaten!$B$9-1,$V$4:$AB$2004,ROW(C1441)-3,FALSE)-$U1441)</f>
        <v>0</v>
      </c>
      <c r="U1441" s="65">
        <f>HLOOKUP(A_Stammdaten!$B$9,$V$4:$AB$2004,ROW(C1441)-3,FALSE)</f>
        <v>0</v>
      </c>
      <c r="V1441" s="65">
        <f t="shared" si="1741"/>
        <v>0</v>
      </c>
      <c r="W1441" s="65">
        <f t="shared" si="1742"/>
        <v>0</v>
      </c>
      <c r="X1441" s="65">
        <f t="shared" si="1743"/>
        <v>0</v>
      </c>
      <c r="Y1441" s="65">
        <f t="shared" si="1744"/>
        <v>0</v>
      </c>
      <c r="Z1441" s="65">
        <f t="shared" si="1745"/>
        <v>0</v>
      </c>
      <c r="AA1441" s="65">
        <f t="shared" si="1746"/>
        <v>0</v>
      </c>
      <c r="AB1441" s="65">
        <f t="shared" si="1747"/>
        <v>0</v>
      </c>
    </row>
    <row r="1442" spans="1:28" x14ac:dyDescent="0.25">
      <c r="A1442" s="61"/>
      <c r="B1442" s="49"/>
      <c r="C1442" s="53"/>
      <c r="D1442" s="51"/>
      <c r="E1442" s="51"/>
      <c r="F1442" s="51"/>
      <c r="G1442" s="67">
        <f t="shared" si="1748"/>
        <v>0</v>
      </c>
      <c r="H1442" s="49"/>
      <c r="I1442" s="67">
        <f t="shared" si="1749"/>
        <v>0</v>
      </c>
      <c r="J1442" s="66">
        <f>IF(ISBLANK($B1442),0,VLOOKUP($B1442,Listen!$A$2:$C$44,2,FALSE))</f>
        <v>0</v>
      </c>
      <c r="K1442" s="66">
        <f>IF(ISBLANK($B1442),0,VLOOKUP($B1442,Listen!$A$2:$C$44,3,FALSE))</f>
        <v>0</v>
      </c>
      <c r="L1442" s="54">
        <f t="shared" si="1750"/>
        <v>0</v>
      </c>
      <c r="M1442" s="54">
        <f t="shared" si="1768"/>
        <v>0</v>
      </c>
      <c r="N1442" s="54">
        <f t="shared" si="1769"/>
        <v>0</v>
      </c>
      <c r="O1442" s="54">
        <f t="shared" ref="O1442" si="1783">N1442</f>
        <v>0</v>
      </c>
      <c r="P1442" s="54">
        <f t="shared" si="1770"/>
        <v>0</v>
      </c>
      <c r="Q1442" s="54">
        <f t="shared" si="1752"/>
        <v>0</v>
      </c>
      <c r="R1442" s="54">
        <f t="shared" si="1753"/>
        <v>0</v>
      </c>
      <c r="S1442" s="65">
        <f t="shared" si="1706"/>
        <v>0</v>
      </c>
      <c r="T1442" s="65">
        <f>IF(C1442=A_Stammdaten!$B$9,$I1442-D_SAV!$U1442,HLOOKUP(A_Stammdaten!$B$9-1,$V$4:$AB$2004,ROW(C1442)-3,FALSE)-$U1442)</f>
        <v>0</v>
      </c>
      <c r="U1442" s="65">
        <f>HLOOKUP(A_Stammdaten!$B$9,$V$4:$AB$2004,ROW(C1442)-3,FALSE)</f>
        <v>0</v>
      </c>
      <c r="V1442" s="65">
        <f t="shared" si="1741"/>
        <v>0</v>
      </c>
      <c r="W1442" s="65">
        <f t="shared" si="1742"/>
        <v>0</v>
      </c>
      <c r="X1442" s="65">
        <f t="shared" si="1743"/>
        <v>0</v>
      </c>
      <c r="Y1442" s="65">
        <f t="shared" si="1744"/>
        <v>0</v>
      </c>
      <c r="Z1442" s="65">
        <f t="shared" si="1745"/>
        <v>0</v>
      </c>
      <c r="AA1442" s="65">
        <f t="shared" si="1746"/>
        <v>0</v>
      </c>
      <c r="AB1442" s="65">
        <f t="shared" si="1747"/>
        <v>0</v>
      </c>
    </row>
    <row r="1443" spans="1:28" x14ac:dyDescent="0.25">
      <c r="A1443" s="61"/>
      <c r="B1443" s="49"/>
      <c r="C1443" s="53"/>
      <c r="D1443" s="51"/>
      <c r="E1443" s="51"/>
      <c r="F1443" s="51"/>
      <c r="G1443" s="67">
        <f t="shared" si="1748"/>
        <v>0</v>
      </c>
      <c r="H1443" s="49"/>
      <c r="I1443" s="67">
        <f t="shared" si="1749"/>
        <v>0</v>
      </c>
      <c r="J1443" s="66">
        <f>IF(ISBLANK($B1443),0,VLOOKUP($B1443,Listen!$A$2:$C$44,2,FALSE))</f>
        <v>0</v>
      </c>
      <c r="K1443" s="66">
        <f>IF(ISBLANK($B1443),0,VLOOKUP($B1443,Listen!$A$2:$C$44,3,FALSE))</f>
        <v>0</v>
      </c>
      <c r="L1443" s="54">
        <f t="shared" si="1750"/>
        <v>0</v>
      </c>
      <c r="M1443" s="54">
        <f t="shared" si="1768"/>
        <v>0</v>
      </c>
      <c r="N1443" s="54">
        <f t="shared" si="1769"/>
        <v>0</v>
      </c>
      <c r="O1443" s="54">
        <f t="shared" ref="O1443" si="1784">N1443</f>
        <v>0</v>
      </c>
      <c r="P1443" s="54">
        <f t="shared" si="1770"/>
        <v>0</v>
      </c>
      <c r="Q1443" s="54">
        <f t="shared" si="1752"/>
        <v>0</v>
      </c>
      <c r="R1443" s="54">
        <f t="shared" si="1753"/>
        <v>0</v>
      </c>
      <c r="S1443" s="65">
        <f t="shared" ref="S1443:S1506" si="1785">U1443+T1443</f>
        <v>0</v>
      </c>
      <c r="T1443" s="65">
        <f>IF(C1443=A_Stammdaten!$B$9,$I1443-D_SAV!$U1443,HLOOKUP(A_Stammdaten!$B$9-1,$V$4:$AB$2004,ROW(C1443)-3,FALSE)-$U1443)</f>
        <v>0</v>
      </c>
      <c r="U1443" s="65">
        <f>HLOOKUP(A_Stammdaten!$B$9,$V$4:$AB$2004,ROW(C1443)-3,FALSE)</f>
        <v>0</v>
      </c>
      <c r="V1443" s="65">
        <f t="shared" si="1741"/>
        <v>0</v>
      </c>
      <c r="W1443" s="65">
        <f t="shared" si="1742"/>
        <v>0</v>
      </c>
      <c r="X1443" s="65">
        <f t="shared" si="1743"/>
        <v>0</v>
      </c>
      <c r="Y1443" s="65">
        <f t="shared" si="1744"/>
        <v>0</v>
      </c>
      <c r="Z1443" s="65">
        <f t="shared" si="1745"/>
        <v>0</v>
      </c>
      <c r="AA1443" s="65">
        <f t="shared" si="1746"/>
        <v>0</v>
      </c>
      <c r="AB1443" s="65">
        <f t="shared" si="1747"/>
        <v>0</v>
      </c>
    </row>
    <row r="1444" spans="1:28" x14ac:dyDescent="0.25">
      <c r="A1444" s="61"/>
      <c r="B1444" s="49"/>
      <c r="C1444" s="53"/>
      <c r="D1444" s="51"/>
      <c r="E1444" s="51"/>
      <c r="F1444" s="51"/>
      <c r="G1444" s="67">
        <f t="shared" si="1748"/>
        <v>0</v>
      </c>
      <c r="H1444" s="49"/>
      <c r="I1444" s="67">
        <f t="shared" si="1749"/>
        <v>0</v>
      </c>
      <c r="J1444" s="66">
        <f>IF(ISBLANK($B1444),0,VLOOKUP($B1444,Listen!$A$2:$C$44,2,FALSE))</f>
        <v>0</v>
      </c>
      <c r="K1444" s="66">
        <f>IF(ISBLANK($B1444),0,VLOOKUP($B1444,Listen!$A$2:$C$44,3,FALSE))</f>
        <v>0</v>
      </c>
      <c r="L1444" s="54">
        <f t="shared" si="1750"/>
        <v>0</v>
      </c>
      <c r="M1444" s="54">
        <f t="shared" si="1768"/>
        <v>0</v>
      </c>
      <c r="N1444" s="54">
        <f t="shared" si="1769"/>
        <v>0</v>
      </c>
      <c r="O1444" s="54">
        <f t="shared" ref="O1444" si="1786">N1444</f>
        <v>0</v>
      </c>
      <c r="P1444" s="54">
        <f t="shared" si="1770"/>
        <v>0</v>
      </c>
      <c r="Q1444" s="54">
        <f t="shared" si="1752"/>
        <v>0</v>
      </c>
      <c r="R1444" s="54">
        <f t="shared" si="1753"/>
        <v>0</v>
      </c>
      <c r="S1444" s="65">
        <f t="shared" si="1785"/>
        <v>0</v>
      </c>
      <c r="T1444" s="65">
        <f>IF(C1444=A_Stammdaten!$B$9,$I1444-D_SAV!$U1444,HLOOKUP(A_Stammdaten!$B$9-1,$V$4:$AB$2004,ROW(C1444)-3,FALSE)-$U1444)</f>
        <v>0</v>
      </c>
      <c r="U1444" s="65">
        <f>HLOOKUP(A_Stammdaten!$B$9,$V$4:$AB$2004,ROW(C1444)-3,FALSE)</f>
        <v>0</v>
      </c>
      <c r="V1444" s="65">
        <f t="shared" si="1741"/>
        <v>0</v>
      </c>
      <c r="W1444" s="65">
        <f t="shared" si="1742"/>
        <v>0</v>
      </c>
      <c r="X1444" s="65">
        <f t="shared" si="1743"/>
        <v>0</v>
      </c>
      <c r="Y1444" s="65">
        <f t="shared" si="1744"/>
        <v>0</v>
      </c>
      <c r="Z1444" s="65">
        <f t="shared" si="1745"/>
        <v>0</v>
      </c>
      <c r="AA1444" s="65">
        <f t="shared" si="1746"/>
        <v>0</v>
      </c>
      <c r="AB1444" s="65">
        <f t="shared" si="1747"/>
        <v>0</v>
      </c>
    </row>
    <row r="1445" spans="1:28" x14ac:dyDescent="0.25">
      <c r="A1445" s="61"/>
      <c r="B1445" s="49"/>
      <c r="C1445" s="53"/>
      <c r="D1445" s="51"/>
      <c r="E1445" s="51"/>
      <c r="F1445" s="51"/>
      <c r="G1445" s="67">
        <f t="shared" si="1748"/>
        <v>0</v>
      </c>
      <c r="H1445" s="49"/>
      <c r="I1445" s="67">
        <f t="shared" si="1749"/>
        <v>0</v>
      </c>
      <c r="J1445" s="66">
        <f>IF(ISBLANK($B1445),0,VLOOKUP($B1445,Listen!$A$2:$C$44,2,FALSE))</f>
        <v>0</v>
      </c>
      <c r="K1445" s="66">
        <f>IF(ISBLANK($B1445),0,VLOOKUP($B1445,Listen!$A$2:$C$44,3,FALSE))</f>
        <v>0</v>
      </c>
      <c r="L1445" s="54">
        <f t="shared" si="1750"/>
        <v>0</v>
      </c>
      <c r="M1445" s="54">
        <f t="shared" si="1768"/>
        <v>0</v>
      </c>
      <c r="N1445" s="54">
        <f t="shared" si="1769"/>
        <v>0</v>
      </c>
      <c r="O1445" s="54">
        <f t="shared" ref="O1445:P1460" si="1787">N1445</f>
        <v>0</v>
      </c>
      <c r="P1445" s="54">
        <f t="shared" si="1787"/>
        <v>0</v>
      </c>
      <c r="Q1445" s="54">
        <f t="shared" si="1752"/>
        <v>0</v>
      </c>
      <c r="R1445" s="54">
        <f t="shared" si="1753"/>
        <v>0</v>
      </c>
      <c r="S1445" s="65">
        <f t="shared" si="1785"/>
        <v>0</v>
      </c>
      <c r="T1445" s="65">
        <f>IF(C1445=A_Stammdaten!$B$9,$I1445-D_SAV!$U1445,HLOOKUP(A_Stammdaten!$B$9-1,$V$4:$AB$2004,ROW(C1445)-3,FALSE)-$U1445)</f>
        <v>0</v>
      </c>
      <c r="U1445" s="65">
        <f>HLOOKUP(A_Stammdaten!$B$9,$V$4:$AB$2004,ROW(C1445)-3,FALSE)</f>
        <v>0</v>
      </c>
      <c r="V1445" s="65">
        <f t="shared" si="1741"/>
        <v>0</v>
      </c>
      <c r="W1445" s="65">
        <f t="shared" si="1742"/>
        <v>0</v>
      </c>
      <c r="X1445" s="65">
        <f t="shared" si="1743"/>
        <v>0</v>
      </c>
      <c r="Y1445" s="65">
        <f t="shared" si="1744"/>
        <v>0</v>
      </c>
      <c r="Z1445" s="65">
        <f t="shared" si="1745"/>
        <v>0</v>
      </c>
      <c r="AA1445" s="65">
        <f t="shared" si="1746"/>
        <v>0</v>
      </c>
      <c r="AB1445" s="65">
        <f t="shared" si="1747"/>
        <v>0</v>
      </c>
    </row>
    <row r="1446" spans="1:28" x14ac:dyDescent="0.25">
      <c r="A1446" s="61"/>
      <c r="B1446" s="49"/>
      <c r="C1446" s="53"/>
      <c r="D1446" s="51"/>
      <c r="E1446" s="51"/>
      <c r="F1446" s="51"/>
      <c r="G1446" s="67">
        <f t="shared" si="1748"/>
        <v>0</v>
      </c>
      <c r="H1446" s="49"/>
      <c r="I1446" s="67">
        <f t="shared" si="1749"/>
        <v>0</v>
      </c>
      <c r="J1446" s="66">
        <f>IF(ISBLANK($B1446),0,VLOOKUP($B1446,Listen!$A$2:$C$44,2,FALSE))</f>
        <v>0</v>
      </c>
      <c r="K1446" s="66">
        <f>IF(ISBLANK($B1446),0,VLOOKUP($B1446,Listen!$A$2:$C$44,3,FALSE))</f>
        <v>0</v>
      </c>
      <c r="L1446" s="54">
        <f t="shared" si="1750"/>
        <v>0</v>
      </c>
      <c r="M1446" s="54">
        <f t="shared" si="1768"/>
        <v>0</v>
      </c>
      <c r="N1446" s="54">
        <f t="shared" si="1769"/>
        <v>0</v>
      </c>
      <c r="O1446" s="54">
        <f t="shared" ref="O1446" si="1788">N1446</f>
        <v>0</v>
      </c>
      <c r="P1446" s="54">
        <f t="shared" si="1787"/>
        <v>0</v>
      </c>
      <c r="Q1446" s="54">
        <f t="shared" si="1752"/>
        <v>0</v>
      </c>
      <c r="R1446" s="54">
        <f t="shared" si="1753"/>
        <v>0</v>
      </c>
      <c r="S1446" s="65">
        <f t="shared" si="1785"/>
        <v>0</v>
      </c>
      <c r="T1446" s="65">
        <f>IF(C1446=A_Stammdaten!$B$9,$I1446-D_SAV!$U1446,HLOOKUP(A_Stammdaten!$B$9-1,$V$4:$AB$2004,ROW(C1446)-3,FALSE)-$U1446)</f>
        <v>0</v>
      </c>
      <c r="U1446" s="65">
        <f>HLOOKUP(A_Stammdaten!$B$9,$V$4:$AB$2004,ROW(C1446)-3,FALSE)</f>
        <v>0</v>
      </c>
      <c r="V1446" s="65">
        <f t="shared" si="1741"/>
        <v>0</v>
      </c>
      <c r="W1446" s="65">
        <f t="shared" si="1742"/>
        <v>0</v>
      </c>
      <c r="X1446" s="65">
        <f t="shared" si="1743"/>
        <v>0</v>
      </c>
      <c r="Y1446" s="65">
        <f t="shared" si="1744"/>
        <v>0</v>
      </c>
      <c r="Z1446" s="65">
        <f t="shared" si="1745"/>
        <v>0</v>
      </c>
      <c r="AA1446" s="65">
        <f t="shared" si="1746"/>
        <v>0</v>
      </c>
      <c r="AB1446" s="65">
        <f t="shared" si="1747"/>
        <v>0</v>
      </c>
    </row>
    <row r="1447" spans="1:28" x14ac:dyDescent="0.25">
      <c r="A1447" s="61"/>
      <c r="B1447" s="49"/>
      <c r="C1447" s="53"/>
      <c r="D1447" s="51"/>
      <c r="E1447" s="51"/>
      <c r="F1447" s="51"/>
      <c r="G1447" s="67">
        <f t="shared" si="1748"/>
        <v>0</v>
      </c>
      <c r="H1447" s="49"/>
      <c r="I1447" s="67">
        <f t="shared" si="1749"/>
        <v>0</v>
      </c>
      <c r="J1447" s="66">
        <f>IF(ISBLANK($B1447),0,VLOOKUP($B1447,Listen!$A$2:$C$44,2,FALSE))</f>
        <v>0</v>
      </c>
      <c r="K1447" s="66">
        <f>IF(ISBLANK($B1447),0,VLOOKUP($B1447,Listen!$A$2:$C$44,3,FALSE))</f>
        <v>0</v>
      </c>
      <c r="L1447" s="54">
        <f t="shared" si="1750"/>
        <v>0</v>
      </c>
      <c r="M1447" s="54">
        <f t="shared" si="1768"/>
        <v>0</v>
      </c>
      <c r="N1447" s="54">
        <f t="shared" si="1769"/>
        <v>0</v>
      </c>
      <c r="O1447" s="54">
        <f t="shared" ref="O1447" si="1789">N1447</f>
        <v>0</v>
      </c>
      <c r="P1447" s="54">
        <f t="shared" si="1787"/>
        <v>0</v>
      </c>
      <c r="Q1447" s="54">
        <f t="shared" si="1752"/>
        <v>0</v>
      </c>
      <c r="R1447" s="54">
        <f t="shared" si="1753"/>
        <v>0</v>
      </c>
      <c r="S1447" s="65">
        <f t="shared" si="1785"/>
        <v>0</v>
      </c>
      <c r="T1447" s="65">
        <f>IF(C1447=A_Stammdaten!$B$9,$I1447-D_SAV!$U1447,HLOOKUP(A_Stammdaten!$B$9-1,$V$4:$AB$2004,ROW(C1447)-3,FALSE)-$U1447)</f>
        <v>0</v>
      </c>
      <c r="U1447" s="65">
        <f>HLOOKUP(A_Stammdaten!$B$9,$V$4:$AB$2004,ROW(C1447)-3,FALSE)</f>
        <v>0</v>
      </c>
      <c r="V1447" s="65">
        <f t="shared" si="1741"/>
        <v>0</v>
      </c>
      <c r="W1447" s="65">
        <f t="shared" si="1742"/>
        <v>0</v>
      </c>
      <c r="X1447" s="65">
        <f t="shared" si="1743"/>
        <v>0</v>
      </c>
      <c r="Y1447" s="65">
        <f t="shared" si="1744"/>
        <v>0</v>
      </c>
      <c r="Z1447" s="65">
        <f t="shared" si="1745"/>
        <v>0</v>
      </c>
      <c r="AA1447" s="65">
        <f t="shared" si="1746"/>
        <v>0</v>
      </c>
      <c r="AB1447" s="65">
        <f t="shared" si="1747"/>
        <v>0</v>
      </c>
    </row>
    <row r="1448" spans="1:28" x14ac:dyDescent="0.25">
      <c r="A1448" s="61"/>
      <c r="B1448" s="49"/>
      <c r="C1448" s="53"/>
      <c r="D1448" s="51"/>
      <c r="E1448" s="51"/>
      <c r="F1448" s="51"/>
      <c r="G1448" s="67">
        <f t="shared" si="1748"/>
        <v>0</v>
      </c>
      <c r="H1448" s="49"/>
      <c r="I1448" s="67">
        <f t="shared" si="1749"/>
        <v>0</v>
      </c>
      <c r="J1448" s="66">
        <f>IF(ISBLANK($B1448),0,VLOOKUP($B1448,Listen!$A$2:$C$44,2,FALSE))</f>
        <v>0</v>
      </c>
      <c r="K1448" s="66">
        <f>IF(ISBLANK($B1448),0,VLOOKUP($B1448,Listen!$A$2:$C$44,3,FALSE))</f>
        <v>0</v>
      </c>
      <c r="L1448" s="54">
        <f t="shared" si="1750"/>
        <v>0</v>
      </c>
      <c r="M1448" s="54">
        <f t="shared" si="1768"/>
        <v>0</v>
      </c>
      <c r="N1448" s="54">
        <f t="shared" si="1769"/>
        <v>0</v>
      </c>
      <c r="O1448" s="54">
        <f t="shared" ref="O1448" si="1790">N1448</f>
        <v>0</v>
      </c>
      <c r="P1448" s="54">
        <f t="shared" si="1787"/>
        <v>0</v>
      </c>
      <c r="Q1448" s="54">
        <f t="shared" si="1752"/>
        <v>0</v>
      </c>
      <c r="R1448" s="54">
        <f t="shared" si="1753"/>
        <v>0</v>
      </c>
      <c r="S1448" s="65">
        <f t="shared" si="1785"/>
        <v>0</v>
      </c>
      <c r="T1448" s="65">
        <f>IF(C1448=A_Stammdaten!$B$9,$I1448-D_SAV!$U1448,HLOOKUP(A_Stammdaten!$B$9-1,$V$4:$AB$2004,ROW(C1448)-3,FALSE)-$U1448)</f>
        <v>0</v>
      </c>
      <c r="U1448" s="65">
        <f>HLOOKUP(A_Stammdaten!$B$9,$V$4:$AB$2004,ROW(C1448)-3,FALSE)</f>
        <v>0</v>
      </c>
      <c r="V1448" s="65">
        <f t="shared" si="1741"/>
        <v>0</v>
      </c>
      <c r="W1448" s="65">
        <f t="shared" si="1742"/>
        <v>0</v>
      </c>
      <c r="X1448" s="65">
        <f t="shared" si="1743"/>
        <v>0</v>
      </c>
      <c r="Y1448" s="65">
        <f t="shared" si="1744"/>
        <v>0</v>
      </c>
      <c r="Z1448" s="65">
        <f t="shared" si="1745"/>
        <v>0</v>
      </c>
      <c r="AA1448" s="65">
        <f t="shared" si="1746"/>
        <v>0</v>
      </c>
      <c r="AB1448" s="65">
        <f t="shared" si="1747"/>
        <v>0</v>
      </c>
    </row>
    <row r="1449" spans="1:28" x14ac:dyDescent="0.25">
      <c r="A1449" s="61"/>
      <c r="B1449" s="49"/>
      <c r="C1449" s="53"/>
      <c r="D1449" s="51"/>
      <c r="E1449" s="51"/>
      <c r="F1449" s="51"/>
      <c r="G1449" s="67">
        <f t="shared" si="1748"/>
        <v>0</v>
      </c>
      <c r="H1449" s="49"/>
      <c r="I1449" s="67">
        <f t="shared" si="1749"/>
        <v>0</v>
      </c>
      <c r="J1449" s="66">
        <f>IF(ISBLANK($B1449),0,VLOOKUP($B1449,Listen!$A$2:$C$44,2,FALSE))</f>
        <v>0</v>
      </c>
      <c r="K1449" s="66">
        <f>IF(ISBLANK($B1449),0,VLOOKUP($B1449,Listen!$A$2:$C$44,3,FALSE))</f>
        <v>0</v>
      </c>
      <c r="L1449" s="54">
        <f t="shared" si="1750"/>
        <v>0</v>
      </c>
      <c r="M1449" s="54">
        <f t="shared" si="1768"/>
        <v>0</v>
      </c>
      <c r="N1449" s="54">
        <f t="shared" si="1769"/>
        <v>0</v>
      </c>
      <c r="O1449" s="54">
        <f t="shared" ref="O1449" si="1791">N1449</f>
        <v>0</v>
      </c>
      <c r="P1449" s="54">
        <f t="shared" si="1787"/>
        <v>0</v>
      </c>
      <c r="Q1449" s="54">
        <f t="shared" si="1752"/>
        <v>0</v>
      </c>
      <c r="R1449" s="54">
        <f t="shared" si="1753"/>
        <v>0</v>
      </c>
      <c r="S1449" s="65">
        <f t="shared" si="1785"/>
        <v>0</v>
      </c>
      <c r="T1449" s="65">
        <f>IF(C1449=A_Stammdaten!$B$9,$I1449-D_SAV!$U1449,HLOOKUP(A_Stammdaten!$B$9-1,$V$4:$AB$2004,ROW(C1449)-3,FALSE)-$U1449)</f>
        <v>0</v>
      </c>
      <c r="U1449" s="65">
        <f>HLOOKUP(A_Stammdaten!$B$9,$V$4:$AB$2004,ROW(C1449)-3,FALSE)</f>
        <v>0</v>
      </c>
      <c r="V1449" s="65">
        <f t="shared" si="1741"/>
        <v>0</v>
      </c>
      <c r="W1449" s="65">
        <f t="shared" si="1742"/>
        <v>0</v>
      </c>
      <c r="X1449" s="65">
        <f t="shared" si="1743"/>
        <v>0</v>
      </c>
      <c r="Y1449" s="65">
        <f t="shared" si="1744"/>
        <v>0</v>
      </c>
      <c r="Z1449" s="65">
        <f t="shared" si="1745"/>
        <v>0</v>
      </c>
      <c r="AA1449" s="65">
        <f t="shared" si="1746"/>
        <v>0</v>
      </c>
      <c r="AB1449" s="65">
        <f t="shared" si="1747"/>
        <v>0</v>
      </c>
    </row>
    <row r="1450" spans="1:28" x14ac:dyDescent="0.25">
      <c r="A1450" s="61"/>
      <c r="B1450" s="49"/>
      <c r="C1450" s="53"/>
      <c r="D1450" s="51"/>
      <c r="E1450" s="51"/>
      <c r="F1450" s="51"/>
      <c r="G1450" s="67">
        <f t="shared" si="1748"/>
        <v>0</v>
      </c>
      <c r="H1450" s="49"/>
      <c r="I1450" s="67">
        <f t="shared" si="1749"/>
        <v>0</v>
      </c>
      <c r="J1450" s="66">
        <f>IF(ISBLANK($B1450),0,VLOOKUP($B1450,Listen!$A$2:$C$44,2,FALSE))</f>
        <v>0</v>
      </c>
      <c r="K1450" s="66">
        <f>IF(ISBLANK($B1450),0,VLOOKUP($B1450,Listen!$A$2:$C$44,3,FALSE))</f>
        <v>0</v>
      </c>
      <c r="L1450" s="54">
        <f t="shared" si="1750"/>
        <v>0</v>
      </c>
      <c r="M1450" s="54">
        <f t="shared" si="1768"/>
        <v>0</v>
      </c>
      <c r="N1450" s="54">
        <f t="shared" si="1769"/>
        <v>0</v>
      </c>
      <c r="O1450" s="54">
        <f t="shared" ref="O1450" si="1792">N1450</f>
        <v>0</v>
      </c>
      <c r="P1450" s="54">
        <f t="shared" si="1787"/>
        <v>0</v>
      </c>
      <c r="Q1450" s="54">
        <f t="shared" si="1752"/>
        <v>0</v>
      </c>
      <c r="R1450" s="54">
        <f t="shared" si="1753"/>
        <v>0</v>
      </c>
      <c r="S1450" s="65">
        <f t="shared" si="1785"/>
        <v>0</v>
      </c>
      <c r="T1450" s="65">
        <f>IF(C1450=A_Stammdaten!$B$9,$I1450-D_SAV!$U1450,HLOOKUP(A_Stammdaten!$B$9-1,$V$4:$AB$2004,ROW(C1450)-3,FALSE)-$U1450)</f>
        <v>0</v>
      </c>
      <c r="U1450" s="65">
        <f>HLOOKUP(A_Stammdaten!$B$9,$V$4:$AB$2004,ROW(C1450)-3,FALSE)</f>
        <v>0</v>
      </c>
      <c r="V1450" s="65">
        <f t="shared" si="1741"/>
        <v>0</v>
      </c>
      <c r="W1450" s="65">
        <f t="shared" si="1742"/>
        <v>0</v>
      </c>
      <c r="X1450" s="65">
        <f t="shared" si="1743"/>
        <v>0</v>
      </c>
      <c r="Y1450" s="65">
        <f t="shared" si="1744"/>
        <v>0</v>
      </c>
      <c r="Z1450" s="65">
        <f t="shared" si="1745"/>
        <v>0</v>
      </c>
      <c r="AA1450" s="65">
        <f t="shared" si="1746"/>
        <v>0</v>
      </c>
      <c r="AB1450" s="65">
        <f t="shared" si="1747"/>
        <v>0</v>
      </c>
    </row>
    <row r="1451" spans="1:28" x14ac:dyDescent="0.25">
      <c r="A1451" s="61"/>
      <c r="B1451" s="49"/>
      <c r="C1451" s="53"/>
      <c r="D1451" s="51"/>
      <c r="E1451" s="51"/>
      <c r="F1451" s="51"/>
      <c r="G1451" s="67">
        <f t="shared" si="1748"/>
        <v>0</v>
      </c>
      <c r="H1451" s="49"/>
      <c r="I1451" s="67">
        <f t="shared" si="1749"/>
        <v>0</v>
      </c>
      <c r="J1451" s="66">
        <f>IF(ISBLANK($B1451),0,VLOOKUP($B1451,Listen!$A$2:$C$44,2,FALSE))</f>
        <v>0</v>
      </c>
      <c r="K1451" s="66">
        <f>IF(ISBLANK($B1451),0,VLOOKUP($B1451,Listen!$A$2:$C$44,3,FALSE))</f>
        <v>0</v>
      </c>
      <c r="L1451" s="54">
        <f t="shared" si="1750"/>
        <v>0</v>
      </c>
      <c r="M1451" s="54">
        <f t="shared" si="1768"/>
        <v>0</v>
      </c>
      <c r="N1451" s="54">
        <f t="shared" si="1769"/>
        <v>0</v>
      </c>
      <c r="O1451" s="54">
        <f t="shared" ref="O1451" si="1793">N1451</f>
        <v>0</v>
      </c>
      <c r="P1451" s="54">
        <f t="shared" si="1787"/>
        <v>0</v>
      </c>
      <c r="Q1451" s="54">
        <f t="shared" si="1752"/>
        <v>0</v>
      </c>
      <c r="R1451" s="54">
        <f t="shared" si="1753"/>
        <v>0</v>
      </c>
      <c r="S1451" s="65">
        <f t="shared" si="1785"/>
        <v>0</v>
      </c>
      <c r="T1451" s="65">
        <f>IF(C1451=A_Stammdaten!$B$9,$I1451-D_SAV!$U1451,HLOOKUP(A_Stammdaten!$B$9-1,$V$4:$AB$2004,ROW(C1451)-3,FALSE)-$U1451)</f>
        <v>0</v>
      </c>
      <c r="U1451" s="65">
        <f>HLOOKUP(A_Stammdaten!$B$9,$V$4:$AB$2004,ROW(C1451)-3,FALSE)</f>
        <v>0</v>
      </c>
      <c r="V1451" s="65">
        <f t="shared" si="1741"/>
        <v>0</v>
      </c>
      <c r="W1451" s="65">
        <f t="shared" si="1742"/>
        <v>0</v>
      </c>
      <c r="X1451" s="65">
        <f t="shared" si="1743"/>
        <v>0</v>
      </c>
      <c r="Y1451" s="65">
        <f t="shared" si="1744"/>
        <v>0</v>
      </c>
      <c r="Z1451" s="65">
        <f t="shared" si="1745"/>
        <v>0</v>
      </c>
      <c r="AA1451" s="65">
        <f t="shared" si="1746"/>
        <v>0</v>
      </c>
      <c r="AB1451" s="65">
        <f t="shared" si="1747"/>
        <v>0</v>
      </c>
    </row>
    <row r="1452" spans="1:28" x14ac:dyDescent="0.25">
      <c r="A1452" s="61"/>
      <c r="B1452" s="49"/>
      <c r="C1452" s="53"/>
      <c r="D1452" s="51"/>
      <c r="E1452" s="51"/>
      <c r="F1452" s="51"/>
      <c r="G1452" s="67">
        <f t="shared" si="1748"/>
        <v>0</v>
      </c>
      <c r="H1452" s="49"/>
      <c r="I1452" s="67">
        <f t="shared" si="1749"/>
        <v>0</v>
      </c>
      <c r="J1452" s="66">
        <f>IF(ISBLANK($B1452),0,VLOOKUP($B1452,Listen!$A$2:$C$44,2,FALSE))</f>
        <v>0</v>
      </c>
      <c r="K1452" s="66">
        <f>IF(ISBLANK($B1452),0,VLOOKUP($B1452,Listen!$A$2:$C$44,3,FALSE))</f>
        <v>0</v>
      </c>
      <c r="L1452" s="54">
        <f t="shared" si="1750"/>
        <v>0</v>
      </c>
      <c r="M1452" s="54">
        <f t="shared" si="1768"/>
        <v>0</v>
      </c>
      <c r="N1452" s="54">
        <f t="shared" si="1769"/>
        <v>0</v>
      </c>
      <c r="O1452" s="54">
        <f t="shared" ref="O1452" si="1794">N1452</f>
        <v>0</v>
      </c>
      <c r="P1452" s="54">
        <f t="shared" si="1787"/>
        <v>0</v>
      </c>
      <c r="Q1452" s="54">
        <f t="shared" si="1752"/>
        <v>0</v>
      </c>
      <c r="R1452" s="54">
        <f t="shared" si="1753"/>
        <v>0</v>
      </c>
      <c r="S1452" s="65">
        <f t="shared" si="1785"/>
        <v>0</v>
      </c>
      <c r="T1452" s="65">
        <f>IF(C1452=A_Stammdaten!$B$9,$I1452-D_SAV!$U1452,HLOOKUP(A_Stammdaten!$B$9-1,$V$4:$AB$2004,ROW(C1452)-3,FALSE)-$U1452)</f>
        <v>0</v>
      </c>
      <c r="U1452" s="65">
        <f>HLOOKUP(A_Stammdaten!$B$9,$V$4:$AB$2004,ROW(C1452)-3,FALSE)</f>
        <v>0</v>
      </c>
      <c r="V1452" s="65">
        <f t="shared" si="1741"/>
        <v>0</v>
      </c>
      <c r="W1452" s="65">
        <f t="shared" si="1742"/>
        <v>0</v>
      </c>
      <c r="X1452" s="65">
        <f t="shared" si="1743"/>
        <v>0</v>
      </c>
      <c r="Y1452" s="65">
        <f t="shared" si="1744"/>
        <v>0</v>
      </c>
      <c r="Z1452" s="65">
        <f t="shared" si="1745"/>
        <v>0</v>
      </c>
      <c r="AA1452" s="65">
        <f t="shared" si="1746"/>
        <v>0</v>
      </c>
      <c r="AB1452" s="65">
        <f t="shared" si="1747"/>
        <v>0</v>
      </c>
    </row>
    <row r="1453" spans="1:28" x14ac:dyDescent="0.25">
      <c r="A1453" s="61"/>
      <c r="B1453" s="49"/>
      <c r="C1453" s="53"/>
      <c r="D1453" s="51"/>
      <c r="E1453" s="51"/>
      <c r="F1453" s="51"/>
      <c r="G1453" s="67">
        <f t="shared" si="1748"/>
        <v>0</v>
      </c>
      <c r="H1453" s="49"/>
      <c r="I1453" s="67">
        <f t="shared" si="1749"/>
        <v>0</v>
      </c>
      <c r="J1453" s="66">
        <f>IF(ISBLANK($B1453),0,VLOOKUP($B1453,Listen!$A$2:$C$44,2,FALSE))</f>
        <v>0</v>
      </c>
      <c r="K1453" s="66">
        <f>IF(ISBLANK($B1453),0,VLOOKUP($B1453,Listen!$A$2:$C$44,3,FALSE))</f>
        <v>0</v>
      </c>
      <c r="L1453" s="54">
        <f t="shared" si="1750"/>
        <v>0</v>
      </c>
      <c r="M1453" s="54">
        <f t="shared" si="1768"/>
        <v>0</v>
      </c>
      <c r="N1453" s="54">
        <f t="shared" si="1769"/>
        <v>0</v>
      </c>
      <c r="O1453" s="54">
        <f t="shared" ref="O1453" si="1795">N1453</f>
        <v>0</v>
      </c>
      <c r="P1453" s="54">
        <f t="shared" si="1787"/>
        <v>0</v>
      </c>
      <c r="Q1453" s="54">
        <f t="shared" si="1752"/>
        <v>0</v>
      </c>
      <c r="R1453" s="54">
        <f t="shared" si="1753"/>
        <v>0</v>
      </c>
      <c r="S1453" s="65">
        <f t="shared" si="1785"/>
        <v>0</v>
      </c>
      <c r="T1453" s="65">
        <f>IF(C1453=A_Stammdaten!$B$9,$I1453-D_SAV!$U1453,HLOOKUP(A_Stammdaten!$B$9-1,$V$4:$AB$2004,ROW(C1453)-3,FALSE)-$U1453)</f>
        <v>0</v>
      </c>
      <c r="U1453" s="65">
        <f>HLOOKUP(A_Stammdaten!$B$9,$V$4:$AB$2004,ROW(C1453)-3,FALSE)</f>
        <v>0</v>
      </c>
      <c r="V1453" s="65">
        <f t="shared" si="1741"/>
        <v>0</v>
      </c>
      <c r="W1453" s="65">
        <f t="shared" si="1742"/>
        <v>0</v>
      </c>
      <c r="X1453" s="65">
        <f t="shared" si="1743"/>
        <v>0</v>
      </c>
      <c r="Y1453" s="65">
        <f t="shared" si="1744"/>
        <v>0</v>
      </c>
      <c r="Z1453" s="65">
        <f t="shared" si="1745"/>
        <v>0</v>
      </c>
      <c r="AA1453" s="65">
        <f t="shared" si="1746"/>
        <v>0</v>
      </c>
      <c r="AB1453" s="65">
        <f t="shared" si="1747"/>
        <v>0</v>
      </c>
    </row>
    <row r="1454" spans="1:28" x14ac:dyDescent="0.25">
      <c r="A1454" s="61"/>
      <c r="B1454" s="49"/>
      <c r="C1454" s="53"/>
      <c r="D1454" s="51"/>
      <c r="E1454" s="51"/>
      <c r="F1454" s="51"/>
      <c r="G1454" s="67">
        <f t="shared" si="1748"/>
        <v>0</v>
      </c>
      <c r="H1454" s="49"/>
      <c r="I1454" s="67">
        <f t="shared" si="1749"/>
        <v>0</v>
      </c>
      <c r="J1454" s="66">
        <f>IF(ISBLANK($B1454),0,VLOOKUP($B1454,Listen!$A$2:$C$44,2,FALSE))</f>
        <v>0</v>
      </c>
      <c r="K1454" s="66">
        <f>IF(ISBLANK($B1454),0,VLOOKUP($B1454,Listen!$A$2:$C$44,3,FALSE))</f>
        <v>0</v>
      </c>
      <c r="L1454" s="54">
        <f t="shared" si="1750"/>
        <v>0</v>
      </c>
      <c r="M1454" s="54">
        <f t="shared" si="1768"/>
        <v>0</v>
      </c>
      <c r="N1454" s="54">
        <f t="shared" si="1769"/>
        <v>0</v>
      </c>
      <c r="O1454" s="54">
        <f t="shared" ref="O1454" si="1796">N1454</f>
        <v>0</v>
      </c>
      <c r="P1454" s="54">
        <f t="shared" si="1787"/>
        <v>0</v>
      </c>
      <c r="Q1454" s="54">
        <f t="shared" si="1752"/>
        <v>0</v>
      </c>
      <c r="R1454" s="54">
        <f t="shared" si="1753"/>
        <v>0</v>
      </c>
      <c r="S1454" s="65">
        <f t="shared" si="1785"/>
        <v>0</v>
      </c>
      <c r="T1454" s="65">
        <f>IF(C1454=A_Stammdaten!$B$9,$I1454-D_SAV!$U1454,HLOOKUP(A_Stammdaten!$B$9-1,$V$4:$AB$2004,ROW(C1454)-3,FALSE)-$U1454)</f>
        <v>0</v>
      </c>
      <c r="U1454" s="65">
        <f>HLOOKUP(A_Stammdaten!$B$9,$V$4:$AB$2004,ROW(C1454)-3,FALSE)</f>
        <v>0</v>
      </c>
      <c r="V1454" s="65">
        <f t="shared" si="1741"/>
        <v>0</v>
      </c>
      <c r="W1454" s="65">
        <f t="shared" si="1742"/>
        <v>0</v>
      </c>
      <c r="X1454" s="65">
        <f t="shared" si="1743"/>
        <v>0</v>
      </c>
      <c r="Y1454" s="65">
        <f t="shared" si="1744"/>
        <v>0</v>
      </c>
      <c r="Z1454" s="65">
        <f t="shared" si="1745"/>
        <v>0</v>
      </c>
      <c r="AA1454" s="65">
        <f t="shared" si="1746"/>
        <v>0</v>
      </c>
      <c r="AB1454" s="65">
        <f t="shared" si="1747"/>
        <v>0</v>
      </c>
    </row>
    <row r="1455" spans="1:28" x14ac:dyDescent="0.25">
      <c r="A1455" s="61"/>
      <c r="B1455" s="49"/>
      <c r="C1455" s="53"/>
      <c r="D1455" s="51"/>
      <c r="E1455" s="51"/>
      <c r="F1455" s="51"/>
      <c r="G1455" s="67">
        <f t="shared" si="1748"/>
        <v>0</v>
      </c>
      <c r="H1455" s="49"/>
      <c r="I1455" s="67">
        <f t="shared" si="1749"/>
        <v>0</v>
      </c>
      <c r="J1455" s="66">
        <f>IF(ISBLANK($B1455),0,VLOOKUP($B1455,Listen!$A$2:$C$44,2,FALSE))</f>
        <v>0</v>
      </c>
      <c r="K1455" s="66">
        <f>IF(ISBLANK($B1455),0,VLOOKUP($B1455,Listen!$A$2:$C$44,3,FALSE))</f>
        <v>0</v>
      </c>
      <c r="L1455" s="54">
        <f t="shared" si="1750"/>
        <v>0</v>
      </c>
      <c r="M1455" s="54">
        <f t="shared" si="1768"/>
        <v>0</v>
      </c>
      <c r="N1455" s="54">
        <f t="shared" si="1769"/>
        <v>0</v>
      </c>
      <c r="O1455" s="54">
        <f t="shared" ref="O1455" si="1797">N1455</f>
        <v>0</v>
      </c>
      <c r="P1455" s="54">
        <f t="shared" si="1787"/>
        <v>0</v>
      </c>
      <c r="Q1455" s="54">
        <f t="shared" si="1752"/>
        <v>0</v>
      </c>
      <c r="R1455" s="54">
        <f t="shared" si="1753"/>
        <v>0</v>
      </c>
      <c r="S1455" s="65">
        <f t="shared" si="1785"/>
        <v>0</v>
      </c>
      <c r="T1455" s="65">
        <f>IF(C1455=A_Stammdaten!$B$9,$I1455-D_SAV!$U1455,HLOOKUP(A_Stammdaten!$B$9-1,$V$4:$AB$2004,ROW(C1455)-3,FALSE)-$U1455)</f>
        <v>0</v>
      </c>
      <c r="U1455" s="65">
        <f>HLOOKUP(A_Stammdaten!$B$9,$V$4:$AB$2004,ROW(C1455)-3,FALSE)</f>
        <v>0</v>
      </c>
      <c r="V1455" s="65">
        <f t="shared" si="1741"/>
        <v>0</v>
      </c>
      <c r="W1455" s="65">
        <f t="shared" si="1742"/>
        <v>0</v>
      </c>
      <c r="X1455" s="65">
        <f t="shared" si="1743"/>
        <v>0</v>
      </c>
      <c r="Y1455" s="65">
        <f t="shared" si="1744"/>
        <v>0</v>
      </c>
      <c r="Z1455" s="65">
        <f t="shared" si="1745"/>
        <v>0</v>
      </c>
      <c r="AA1455" s="65">
        <f t="shared" si="1746"/>
        <v>0</v>
      </c>
      <c r="AB1455" s="65">
        <f t="shared" si="1747"/>
        <v>0</v>
      </c>
    </row>
    <row r="1456" spans="1:28" x14ac:dyDescent="0.25">
      <c r="A1456" s="61"/>
      <c r="B1456" s="49"/>
      <c r="C1456" s="53"/>
      <c r="D1456" s="51"/>
      <c r="E1456" s="51"/>
      <c r="F1456" s="51"/>
      <c r="G1456" s="67">
        <f t="shared" si="1748"/>
        <v>0</v>
      </c>
      <c r="H1456" s="49"/>
      <c r="I1456" s="67">
        <f t="shared" si="1749"/>
        <v>0</v>
      </c>
      <c r="J1456" s="66">
        <f>IF(ISBLANK($B1456),0,VLOOKUP($B1456,Listen!$A$2:$C$44,2,FALSE))</f>
        <v>0</v>
      </c>
      <c r="K1456" s="66">
        <f>IF(ISBLANK($B1456),0,VLOOKUP($B1456,Listen!$A$2:$C$44,3,FALSE))</f>
        <v>0</v>
      </c>
      <c r="L1456" s="54">
        <f t="shared" si="1750"/>
        <v>0</v>
      </c>
      <c r="M1456" s="54">
        <f t="shared" si="1768"/>
        <v>0</v>
      </c>
      <c r="N1456" s="54">
        <f t="shared" si="1769"/>
        <v>0</v>
      </c>
      <c r="O1456" s="54">
        <f t="shared" ref="O1456" si="1798">N1456</f>
        <v>0</v>
      </c>
      <c r="P1456" s="54">
        <f t="shared" si="1787"/>
        <v>0</v>
      </c>
      <c r="Q1456" s="54">
        <f t="shared" si="1752"/>
        <v>0</v>
      </c>
      <c r="R1456" s="54">
        <f t="shared" si="1753"/>
        <v>0</v>
      </c>
      <c r="S1456" s="65">
        <f t="shared" si="1785"/>
        <v>0</v>
      </c>
      <c r="T1456" s="65">
        <f>IF(C1456=A_Stammdaten!$B$9,$I1456-D_SAV!$U1456,HLOOKUP(A_Stammdaten!$B$9-1,$V$4:$AB$2004,ROW(C1456)-3,FALSE)-$U1456)</f>
        <v>0</v>
      </c>
      <c r="U1456" s="65">
        <f>HLOOKUP(A_Stammdaten!$B$9,$V$4:$AB$2004,ROW(C1456)-3,FALSE)</f>
        <v>0</v>
      </c>
      <c r="V1456" s="65">
        <f t="shared" si="1741"/>
        <v>0</v>
      </c>
      <c r="W1456" s="65">
        <f t="shared" si="1742"/>
        <v>0</v>
      </c>
      <c r="X1456" s="65">
        <f t="shared" si="1743"/>
        <v>0</v>
      </c>
      <c r="Y1456" s="65">
        <f t="shared" si="1744"/>
        <v>0</v>
      </c>
      <c r="Z1456" s="65">
        <f t="shared" si="1745"/>
        <v>0</v>
      </c>
      <c r="AA1456" s="65">
        <f t="shared" si="1746"/>
        <v>0</v>
      </c>
      <c r="AB1456" s="65">
        <f t="shared" si="1747"/>
        <v>0</v>
      </c>
    </row>
    <row r="1457" spans="1:28" x14ac:dyDescent="0.25">
      <c r="A1457" s="61"/>
      <c r="B1457" s="49"/>
      <c r="C1457" s="53"/>
      <c r="D1457" s="51"/>
      <c r="E1457" s="51"/>
      <c r="F1457" s="51"/>
      <c r="G1457" s="67">
        <f t="shared" si="1748"/>
        <v>0</v>
      </c>
      <c r="H1457" s="49"/>
      <c r="I1457" s="67">
        <f t="shared" si="1749"/>
        <v>0</v>
      </c>
      <c r="J1457" s="66">
        <f>IF(ISBLANK($B1457),0,VLOOKUP($B1457,Listen!$A$2:$C$44,2,FALSE))</f>
        <v>0</v>
      </c>
      <c r="K1457" s="66">
        <f>IF(ISBLANK($B1457),0,VLOOKUP($B1457,Listen!$A$2:$C$44,3,FALSE))</f>
        <v>0</v>
      </c>
      <c r="L1457" s="54">
        <f t="shared" si="1750"/>
        <v>0</v>
      </c>
      <c r="M1457" s="54">
        <f t="shared" si="1768"/>
        <v>0</v>
      </c>
      <c r="N1457" s="54">
        <f t="shared" si="1769"/>
        <v>0</v>
      </c>
      <c r="O1457" s="54">
        <f t="shared" ref="O1457" si="1799">N1457</f>
        <v>0</v>
      </c>
      <c r="P1457" s="54">
        <f t="shared" si="1787"/>
        <v>0</v>
      </c>
      <c r="Q1457" s="54">
        <f t="shared" si="1752"/>
        <v>0</v>
      </c>
      <c r="R1457" s="54">
        <f t="shared" si="1753"/>
        <v>0</v>
      </c>
      <c r="S1457" s="65">
        <f t="shared" si="1785"/>
        <v>0</v>
      </c>
      <c r="T1457" s="65">
        <f>IF(C1457=A_Stammdaten!$B$9,$I1457-D_SAV!$U1457,HLOOKUP(A_Stammdaten!$B$9-1,$V$4:$AB$2004,ROW(C1457)-3,FALSE)-$U1457)</f>
        <v>0</v>
      </c>
      <c r="U1457" s="65">
        <f>HLOOKUP(A_Stammdaten!$B$9,$V$4:$AB$2004,ROW(C1457)-3,FALSE)</f>
        <v>0</v>
      </c>
      <c r="V1457" s="65">
        <f t="shared" si="1741"/>
        <v>0</v>
      </c>
      <c r="W1457" s="65">
        <f t="shared" si="1742"/>
        <v>0</v>
      </c>
      <c r="X1457" s="65">
        <f t="shared" si="1743"/>
        <v>0</v>
      </c>
      <c r="Y1457" s="65">
        <f t="shared" si="1744"/>
        <v>0</v>
      </c>
      <c r="Z1457" s="65">
        <f t="shared" si="1745"/>
        <v>0</v>
      </c>
      <c r="AA1457" s="65">
        <f t="shared" si="1746"/>
        <v>0</v>
      </c>
      <c r="AB1457" s="65">
        <f t="shared" si="1747"/>
        <v>0</v>
      </c>
    </row>
    <row r="1458" spans="1:28" x14ac:dyDescent="0.25">
      <c r="A1458" s="61"/>
      <c r="B1458" s="49"/>
      <c r="C1458" s="53"/>
      <c r="D1458" s="51"/>
      <c r="E1458" s="51"/>
      <c r="F1458" s="51"/>
      <c r="G1458" s="67">
        <f t="shared" si="1748"/>
        <v>0</v>
      </c>
      <c r="H1458" s="49"/>
      <c r="I1458" s="67">
        <f t="shared" si="1749"/>
        <v>0</v>
      </c>
      <c r="J1458" s="66">
        <f>IF(ISBLANK($B1458),0,VLOOKUP($B1458,Listen!$A$2:$C$44,2,FALSE))</f>
        <v>0</v>
      </c>
      <c r="K1458" s="66">
        <f>IF(ISBLANK($B1458),0,VLOOKUP($B1458,Listen!$A$2:$C$44,3,FALSE))</f>
        <v>0</v>
      </c>
      <c r="L1458" s="54">
        <f t="shared" si="1750"/>
        <v>0</v>
      </c>
      <c r="M1458" s="54">
        <f t="shared" si="1768"/>
        <v>0</v>
      </c>
      <c r="N1458" s="54">
        <f t="shared" si="1769"/>
        <v>0</v>
      </c>
      <c r="O1458" s="54">
        <f t="shared" ref="O1458" si="1800">N1458</f>
        <v>0</v>
      </c>
      <c r="P1458" s="54">
        <f t="shared" si="1787"/>
        <v>0</v>
      </c>
      <c r="Q1458" s="54">
        <f t="shared" si="1752"/>
        <v>0</v>
      </c>
      <c r="R1458" s="54">
        <f t="shared" si="1753"/>
        <v>0</v>
      </c>
      <c r="S1458" s="65">
        <f t="shared" si="1785"/>
        <v>0</v>
      </c>
      <c r="T1458" s="65">
        <f>IF(C1458=A_Stammdaten!$B$9,$I1458-D_SAV!$U1458,HLOOKUP(A_Stammdaten!$B$9-1,$V$4:$AB$2004,ROW(C1458)-3,FALSE)-$U1458)</f>
        <v>0</v>
      </c>
      <c r="U1458" s="65">
        <f>HLOOKUP(A_Stammdaten!$B$9,$V$4:$AB$2004,ROW(C1458)-3,FALSE)</f>
        <v>0</v>
      </c>
      <c r="V1458" s="65">
        <f t="shared" si="1741"/>
        <v>0</v>
      </c>
      <c r="W1458" s="65">
        <f t="shared" si="1742"/>
        <v>0</v>
      </c>
      <c r="X1458" s="65">
        <f t="shared" si="1743"/>
        <v>0</v>
      </c>
      <c r="Y1458" s="65">
        <f t="shared" si="1744"/>
        <v>0</v>
      </c>
      <c r="Z1458" s="65">
        <f t="shared" si="1745"/>
        <v>0</v>
      </c>
      <c r="AA1458" s="65">
        <f t="shared" si="1746"/>
        <v>0</v>
      </c>
      <c r="AB1458" s="65">
        <f t="shared" si="1747"/>
        <v>0</v>
      </c>
    </row>
    <row r="1459" spans="1:28" x14ac:dyDescent="0.25">
      <c r="A1459" s="61"/>
      <c r="B1459" s="49"/>
      <c r="C1459" s="53"/>
      <c r="D1459" s="51"/>
      <c r="E1459" s="51"/>
      <c r="F1459" s="51"/>
      <c r="G1459" s="67">
        <f t="shared" si="1748"/>
        <v>0</v>
      </c>
      <c r="H1459" s="49"/>
      <c r="I1459" s="67">
        <f t="shared" si="1749"/>
        <v>0</v>
      </c>
      <c r="J1459" s="66">
        <f>IF(ISBLANK($B1459),0,VLOOKUP($B1459,Listen!$A$2:$C$44,2,FALSE))</f>
        <v>0</v>
      </c>
      <c r="K1459" s="66">
        <f>IF(ISBLANK($B1459),0,VLOOKUP($B1459,Listen!$A$2:$C$44,3,FALSE))</f>
        <v>0</v>
      </c>
      <c r="L1459" s="54">
        <f t="shared" si="1750"/>
        <v>0</v>
      </c>
      <c r="M1459" s="54">
        <f t="shared" si="1768"/>
        <v>0</v>
      </c>
      <c r="N1459" s="54">
        <f t="shared" si="1769"/>
        <v>0</v>
      </c>
      <c r="O1459" s="54">
        <f t="shared" ref="O1459" si="1801">N1459</f>
        <v>0</v>
      </c>
      <c r="P1459" s="54">
        <f t="shared" si="1787"/>
        <v>0</v>
      </c>
      <c r="Q1459" s="54">
        <f t="shared" si="1752"/>
        <v>0</v>
      </c>
      <c r="R1459" s="54">
        <f t="shared" si="1753"/>
        <v>0</v>
      </c>
      <c r="S1459" s="65">
        <f t="shared" si="1785"/>
        <v>0</v>
      </c>
      <c r="T1459" s="65">
        <f>IF(C1459=A_Stammdaten!$B$9,$I1459-D_SAV!$U1459,HLOOKUP(A_Stammdaten!$B$9-1,$V$4:$AB$2004,ROW(C1459)-3,FALSE)-$U1459)</f>
        <v>0</v>
      </c>
      <c r="U1459" s="65">
        <f>HLOOKUP(A_Stammdaten!$B$9,$V$4:$AB$2004,ROW(C1459)-3,FALSE)</f>
        <v>0</v>
      </c>
      <c r="V1459" s="65">
        <f t="shared" si="1741"/>
        <v>0</v>
      </c>
      <c r="W1459" s="65">
        <f t="shared" si="1742"/>
        <v>0</v>
      </c>
      <c r="X1459" s="65">
        <f t="shared" si="1743"/>
        <v>0</v>
      </c>
      <c r="Y1459" s="65">
        <f t="shared" si="1744"/>
        <v>0</v>
      </c>
      <c r="Z1459" s="65">
        <f t="shared" si="1745"/>
        <v>0</v>
      </c>
      <c r="AA1459" s="65">
        <f t="shared" si="1746"/>
        <v>0</v>
      </c>
      <c r="AB1459" s="65">
        <f t="shared" si="1747"/>
        <v>0</v>
      </c>
    </row>
    <row r="1460" spans="1:28" x14ac:dyDescent="0.25">
      <c r="A1460" s="61"/>
      <c r="B1460" s="49"/>
      <c r="C1460" s="53"/>
      <c r="D1460" s="51"/>
      <c r="E1460" s="51"/>
      <c r="F1460" s="51"/>
      <c r="G1460" s="67">
        <f t="shared" si="1748"/>
        <v>0</v>
      </c>
      <c r="H1460" s="49"/>
      <c r="I1460" s="67">
        <f t="shared" si="1749"/>
        <v>0</v>
      </c>
      <c r="J1460" s="66">
        <f>IF(ISBLANK($B1460),0,VLOOKUP($B1460,Listen!$A$2:$C$44,2,FALSE))</f>
        <v>0</v>
      </c>
      <c r="K1460" s="66">
        <f>IF(ISBLANK($B1460),0,VLOOKUP($B1460,Listen!$A$2:$C$44,3,FALSE))</f>
        <v>0</v>
      </c>
      <c r="L1460" s="54">
        <f t="shared" si="1750"/>
        <v>0</v>
      </c>
      <c r="M1460" s="54">
        <f t="shared" si="1768"/>
        <v>0</v>
      </c>
      <c r="N1460" s="54">
        <f t="shared" si="1769"/>
        <v>0</v>
      </c>
      <c r="O1460" s="54">
        <f t="shared" ref="O1460" si="1802">N1460</f>
        <v>0</v>
      </c>
      <c r="P1460" s="54">
        <f t="shared" si="1787"/>
        <v>0</v>
      </c>
      <c r="Q1460" s="54">
        <f t="shared" si="1752"/>
        <v>0</v>
      </c>
      <c r="R1460" s="54">
        <f t="shared" si="1753"/>
        <v>0</v>
      </c>
      <c r="S1460" s="65">
        <f t="shared" si="1785"/>
        <v>0</v>
      </c>
      <c r="T1460" s="65">
        <f>IF(C1460=A_Stammdaten!$B$9,$I1460-D_SAV!$U1460,HLOOKUP(A_Stammdaten!$B$9-1,$V$4:$AB$2004,ROW(C1460)-3,FALSE)-$U1460)</f>
        <v>0</v>
      </c>
      <c r="U1460" s="65">
        <f>HLOOKUP(A_Stammdaten!$B$9,$V$4:$AB$2004,ROW(C1460)-3,FALSE)</f>
        <v>0</v>
      </c>
      <c r="V1460" s="65">
        <f t="shared" si="1741"/>
        <v>0</v>
      </c>
      <c r="W1460" s="65">
        <f t="shared" si="1742"/>
        <v>0</v>
      </c>
      <c r="X1460" s="65">
        <f t="shared" si="1743"/>
        <v>0</v>
      </c>
      <c r="Y1460" s="65">
        <f t="shared" si="1744"/>
        <v>0</v>
      </c>
      <c r="Z1460" s="65">
        <f t="shared" si="1745"/>
        <v>0</v>
      </c>
      <c r="AA1460" s="65">
        <f t="shared" si="1746"/>
        <v>0</v>
      </c>
      <c r="AB1460" s="65">
        <f t="shared" si="1747"/>
        <v>0</v>
      </c>
    </row>
    <row r="1461" spans="1:28" x14ac:dyDescent="0.25">
      <c r="A1461" s="61"/>
      <c r="B1461" s="49"/>
      <c r="C1461" s="53"/>
      <c r="D1461" s="51"/>
      <c r="E1461" s="51"/>
      <c r="F1461" s="51"/>
      <c r="G1461" s="67">
        <f t="shared" si="1748"/>
        <v>0</v>
      </c>
      <c r="H1461" s="49"/>
      <c r="I1461" s="67">
        <f t="shared" si="1749"/>
        <v>0</v>
      </c>
      <c r="J1461" s="66">
        <f>IF(ISBLANK($B1461),0,VLOOKUP($B1461,Listen!$A$2:$C$44,2,FALSE))</f>
        <v>0</v>
      </c>
      <c r="K1461" s="66">
        <f>IF(ISBLANK($B1461),0,VLOOKUP($B1461,Listen!$A$2:$C$44,3,FALSE))</f>
        <v>0</v>
      </c>
      <c r="L1461" s="54">
        <f t="shared" si="1750"/>
        <v>0</v>
      </c>
      <c r="M1461" s="54">
        <f t="shared" si="1768"/>
        <v>0</v>
      </c>
      <c r="N1461" s="54">
        <f t="shared" si="1769"/>
        <v>0</v>
      </c>
      <c r="O1461" s="54">
        <f t="shared" ref="O1461:P1476" si="1803">N1461</f>
        <v>0</v>
      </c>
      <c r="P1461" s="54">
        <f t="shared" si="1803"/>
        <v>0</v>
      </c>
      <c r="Q1461" s="54">
        <f t="shared" si="1752"/>
        <v>0</v>
      </c>
      <c r="R1461" s="54">
        <f t="shared" si="1753"/>
        <v>0</v>
      </c>
      <c r="S1461" s="65">
        <f t="shared" si="1785"/>
        <v>0</v>
      </c>
      <c r="T1461" s="65">
        <f>IF(C1461=A_Stammdaten!$B$9,$I1461-D_SAV!$U1461,HLOOKUP(A_Stammdaten!$B$9-1,$V$4:$AB$2004,ROW(C1461)-3,FALSE)-$U1461)</f>
        <v>0</v>
      </c>
      <c r="U1461" s="65">
        <f>HLOOKUP(A_Stammdaten!$B$9,$V$4:$AB$2004,ROW(C1461)-3,FALSE)</f>
        <v>0</v>
      </c>
      <c r="V1461" s="65">
        <f t="shared" si="1741"/>
        <v>0</v>
      </c>
      <c r="W1461" s="65">
        <f t="shared" si="1742"/>
        <v>0</v>
      </c>
      <c r="X1461" s="65">
        <f t="shared" si="1743"/>
        <v>0</v>
      </c>
      <c r="Y1461" s="65">
        <f t="shared" si="1744"/>
        <v>0</v>
      </c>
      <c r="Z1461" s="65">
        <f t="shared" si="1745"/>
        <v>0</v>
      </c>
      <c r="AA1461" s="65">
        <f t="shared" si="1746"/>
        <v>0</v>
      </c>
      <c r="AB1461" s="65">
        <f t="shared" si="1747"/>
        <v>0</v>
      </c>
    </row>
    <row r="1462" spans="1:28" x14ac:dyDescent="0.25">
      <c r="A1462" s="61"/>
      <c r="B1462" s="49"/>
      <c r="C1462" s="53"/>
      <c r="D1462" s="51"/>
      <c r="E1462" s="51"/>
      <c r="F1462" s="51"/>
      <c r="G1462" s="67">
        <f t="shared" si="1748"/>
        <v>0</v>
      </c>
      <c r="H1462" s="49"/>
      <c r="I1462" s="67">
        <f t="shared" si="1749"/>
        <v>0</v>
      </c>
      <c r="J1462" s="66">
        <f>IF(ISBLANK($B1462),0,VLOOKUP($B1462,Listen!$A$2:$C$44,2,FALSE))</f>
        <v>0</v>
      </c>
      <c r="K1462" s="66">
        <f>IF(ISBLANK($B1462),0,VLOOKUP($B1462,Listen!$A$2:$C$44,3,FALSE))</f>
        <v>0</v>
      </c>
      <c r="L1462" s="54">
        <f t="shared" si="1750"/>
        <v>0</v>
      </c>
      <c r="M1462" s="54">
        <f t="shared" si="1768"/>
        <v>0</v>
      </c>
      <c r="N1462" s="54">
        <f t="shared" si="1769"/>
        <v>0</v>
      </c>
      <c r="O1462" s="54">
        <f t="shared" ref="O1462" si="1804">N1462</f>
        <v>0</v>
      </c>
      <c r="P1462" s="54">
        <f t="shared" si="1803"/>
        <v>0</v>
      </c>
      <c r="Q1462" s="54">
        <f t="shared" si="1752"/>
        <v>0</v>
      </c>
      <c r="R1462" s="54">
        <f t="shared" si="1753"/>
        <v>0</v>
      </c>
      <c r="S1462" s="65">
        <f t="shared" si="1785"/>
        <v>0</v>
      </c>
      <c r="T1462" s="65">
        <f>IF(C1462=A_Stammdaten!$B$9,$I1462-D_SAV!$U1462,HLOOKUP(A_Stammdaten!$B$9-1,$V$4:$AB$2004,ROW(C1462)-3,FALSE)-$U1462)</f>
        <v>0</v>
      </c>
      <c r="U1462" s="65">
        <f>HLOOKUP(A_Stammdaten!$B$9,$V$4:$AB$2004,ROW(C1462)-3,FALSE)</f>
        <v>0</v>
      </c>
      <c r="V1462" s="65">
        <f t="shared" si="1741"/>
        <v>0</v>
      </c>
      <c r="W1462" s="65">
        <f t="shared" si="1742"/>
        <v>0</v>
      </c>
      <c r="X1462" s="65">
        <f t="shared" si="1743"/>
        <v>0</v>
      </c>
      <c r="Y1462" s="65">
        <f t="shared" si="1744"/>
        <v>0</v>
      </c>
      <c r="Z1462" s="65">
        <f t="shared" si="1745"/>
        <v>0</v>
      </c>
      <c r="AA1462" s="65">
        <f t="shared" si="1746"/>
        <v>0</v>
      </c>
      <c r="AB1462" s="65">
        <f t="shared" si="1747"/>
        <v>0</v>
      </c>
    </row>
    <row r="1463" spans="1:28" x14ac:dyDescent="0.25">
      <c r="A1463" s="61"/>
      <c r="B1463" s="49"/>
      <c r="C1463" s="53"/>
      <c r="D1463" s="51"/>
      <c r="E1463" s="51"/>
      <c r="F1463" s="51"/>
      <c r="G1463" s="67">
        <f t="shared" si="1748"/>
        <v>0</v>
      </c>
      <c r="H1463" s="49"/>
      <c r="I1463" s="67">
        <f t="shared" si="1749"/>
        <v>0</v>
      </c>
      <c r="J1463" s="66">
        <f>IF(ISBLANK($B1463),0,VLOOKUP($B1463,Listen!$A$2:$C$44,2,FALSE))</f>
        <v>0</v>
      </c>
      <c r="K1463" s="66">
        <f>IF(ISBLANK($B1463),0,VLOOKUP($B1463,Listen!$A$2:$C$44,3,FALSE))</f>
        <v>0</v>
      </c>
      <c r="L1463" s="54">
        <f t="shared" si="1750"/>
        <v>0</v>
      </c>
      <c r="M1463" s="54">
        <f t="shared" si="1768"/>
        <v>0</v>
      </c>
      <c r="N1463" s="54">
        <f t="shared" si="1769"/>
        <v>0</v>
      </c>
      <c r="O1463" s="54">
        <f t="shared" ref="O1463" si="1805">N1463</f>
        <v>0</v>
      </c>
      <c r="P1463" s="54">
        <f t="shared" si="1803"/>
        <v>0</v>
      </c>
      <c r="Q1463" s="54">
        <f t="shared" si="1752"/>
        <v>0</v>
      </c>
      <c r="R1463" s="54">
        <f t="shared" si="1753"/>
        <v>0</v>
      </c>
      <c r="S1463" s="65">
        <f t="shared" si="1785"/>
        <v>0</v>
      </c>
      <c r="T1463" s="65">
        <f>IF(C1463=A_Stammdaten!$B$9,$I1463-D_SAV!$U1463,HLOOKUP(A_Stammdaten!$B$9-1,$V$4:$AB$2004,ROW(C1463)-3,FALSE)-$U1463)</f>
        <v>0</v>
      </c>
      <c r="U1463" s="65">
        <f>HLOOKUP(A_Stammdaten!$B$9,$V$4:$AB$2004,ROW(C1463)-3,FALSE)</f>
        <v>0</v>
      </c>
      <c r="V1463" s="65">
        <f t="shared" si="1741"/>
        <v>0</v>
      </c>
      <c r="W1463" s="65">
        <f t="shared" si="1742"/>
        <v>0</v>
      </c>
      <c r="X1463" s="65">
        <f t="shared" si="1743"/>
        <v>0</v>
      </c>
      <c r="Y1463" s="65">
        <f t="shared" si="1744"/>
        <v>0</v>
      </c>
      <c r="Z1463" s="65">
        <f t="shared" si="1745"/>
        <v>0</v>
      </c>
      <c r="AA1463" s="65">
        <f t="shared" si="1746"/>
        <v>0</v>
      </c>
      <c r="AB1463" s="65">
        <f t="shared" si="1747"/>
        <v>0</v>
      </c>
    </row>
    <row r="1464" spans="1:28" x14ac:dyDescent="0.25">
      <c r="A1464" s="61"/>
      <c r="B1464" s="49"/>
      <c r="C1464" s="53"/>
      <c r="D1464" s="51"/>
      <c r="E1464" s="51"/>
      <c r="F1464" s="51"/>
      <c r="G1464" s="67">
        <f t="shared" si="1748"/>
        <v>0</v>
      </c>
      <c r="H1464" s="49"/>
      <c r="I1464" s="67">
        <f t="shared" si="1749"/>
        <v>0</v>
      </c>
      <c r="J1464" s="66">
        <f>IF(ISBLANK($B1464),0,VLOOKUP($B1464,Listen!$A$2:$C$44,2,FALSE))</f>
        <v>0</v>
      </c>
      <c r="K1464" s="66">
        <f>IF(ISBLANK($B1464),0,VLOOKUP($B1464,Listen!$A$2:$C$44,3,FALSE))</f>
        <v>0</v>
      </c>
      <c r="L1464" s="54">
        <f t="shared" si="1750"/>
        <v>0</v>
      </c>
      <c r="M1464" s="54">
        <f t="shared" si="1768"/>
        <v>0</v>
      </c>
      <c r="N1464" s="54">
        <f t="shared" si="1769"/>
        <v>0</v>
      </c>
      <c r="O1464" s="54">
        <f t="shared" ref="O1464" si="1806">N1464</f>
        <v>0</v>
      </c>
      <c r="P1464" s="54">
        <f t="shared" si="1803"/>
        <v>0</v>
      </c>
      <c r="Q1464" s="54">
        <f t="shared" si="1752"/>
        <v>0</v>
      </c>
      <c r="R1464" s="54">
        <f t="shared" si="1753"/>
        <v>0</v>
      </c>
      <c r="S1464" s="65">
        <f t="shared" si="1785"/>
        <v>0</v>
      </c>
      <c r="T1464" s="65">
        <f>IF(C1464=A_Stammdaten!$B$9,$I1464-D_SAV!$U1464,HLOOKUP(A_Stammdaten!$B$9-1,$V$4:$AB$2004,ROW(C1464)-3,FALSE)-$U1464)</f>
        <v>0</v>
      </c>
      <c r="U1464" s="65">
        <f>HLOOKUP(A_Stammdaten!$B$9,$V$4:$AB$2004,ROW(C1464)-3,FALSE)</f>
        <v>0</v>
      </c>
      <c r="V1464" s="65">
        <f t="shared" si="1741"/>
        <v>0</v>
      </c>
      <c r="W1464" s="65">
        <f t="shared" si="1742"/>
        <v>0</v>
      </c>
      <c r="X1464" s="65">
        <f t="shared" si="1743"/>
        <v>0</v>
      </c>
      <c r="Y1464" s="65">
        <f t="shared" si="1744"/>
        <v>0</v>
      </c>
      <c r="Z1464" s="65">
        <f t="shared" si="1745"/>
        <v>0</v>
      </c>
      <c r="AA1464" s="65">
        <f t="shared" si="1746"/>
        <v>0</v>
      </c>
      <c r="AB1464" s="65">
        <f t="shared" si="1747"/>
        <v>0</v>
      </c>
    </row>
    <row r="1465" spans="1:28" x14ac:dyDescent="0.25">
      <c r="A1465" s="61"/>
      <c r="B1465" s="49"/>
      <c r="C1465" s="53"/>
      <c r="D1465" s="51"/>
      <c r="E1465" s="51"/>
      <c r="F1465" s="51"/>
      <c r="G1465" s="67">
        <f t="shared" si="1748"/>
        <v>0</v>
      </c>
      <c r="H1465" s="49"/>
      <c r="I1465" s="67">
        <f t="shared" si="1749"/>
        <v>0</v>
      </c>
      <c r="J1465" s="66">
        <f>IF(ISBLANK($B1465),0,VLOOKUP($B1465,Listen!$A$2:$C$44,2,FALSE))</f>
        <v>0</v>
      </c>
      <c r="K1465" s="66">
        <f>IF(ISBLANK($B1465),0,VLOOKUP($B1465,Listen!$A$2:$C$44,3,FALSE))</f>
        <v>0</v>
      </c>
      <c r="L1465" s="54">
        <f t="shared" si="1750"/>
        <v>0</v>
      </c>
      <c r="M1465" s="54">
        <f t="shared" si="1768"/>
        <v>0</v>
      </c>
      <c r="N1465" s="54">
        <f t="shared" si="1769"/>
        <v>0</v>
      </c>
      <c r="O1465" s="54">
        <f t="shared" ref="O1465" si="1807">N1465</f>
        <v>0</v>
      </c>
      <c r="P1465" s="54">
        <f t="shared" si="1803"/>
        <v>0</v>
      </c>
      <c r="Q1465" s="54">
        <f t="shared" si="1752"/>
        <v>0</v>
      </c>
      <c r="R1465" s="54">
        <f t="shared" si="1753"/>
        <v>0</v>
      </c>
      <c r="S1465" s="65">
        <f t="shared" si="1785"/>
        <v>0</v>
      </c>
      <c r="T1465" s="65">
        <f>IF(C1465=A_Stammdaten!$B$9,$I1465-D_SAV!$U1465,HLOOKUP(A_Stammdaten!$B$9-1,$V$4:$AB$2004,ROW(C1465)-3,FALSE)-$U1465)</f>
        <v>0</v>
      </c>
      <c r="U1465" s="65">
        <f>HLOOKUP(A_Stammdaten!$B$9,$V$4:$AB$2004,ROW(C1465)-3,FALSE)</f>
        <v>0</v>
      </c>
      <c r="V1465" s="65">
        <f t="shared" si="1741"/>
        <v>0</v>
      </c>
      <c r="W1465" s="65">
        <f t="shared" si="1742"/>
        <v>0</v>
      </c>
      <c r="X1465" s="65">
        <f t="shared" si="1743"/>
        <v>0</v>
      </c>
      <c r="Y1465" s="65">
        <f t="shared" si="1744"/>
        <v>0</v>
      </c>
      <c r="Z1465" s="65">
        <f t="shared" si="1745"/>
        <v>0</v>
      </c>
      <c r="AA1465" s="65">
        <f t="shared" si="1746"/>
        <v>0</v>
      </c>
      <c r="AB1465" s="65">
        <f t="shared" si="1747"/>
        <v>0</v>
      </c>
    </row>
    <row r="1466" spans="1:28" x14ac:dyDescent="0.25">
      <c r="A1466" s="61"/>
      <c r="B1466" s="49"/>
      <c r="C1466" s="53"/>
      <c r="D1466" s="51"/>
      <c r="E1466" s="51"/>
      <c r="F1466" s="51"/>
      <c r="G1466" s="67">
        <f t="shared" si="1748"/>
        <v>0</v>
      </c>
      <c r="H1466" s="49"/>
      <c r="I1466" s="67">
        <f t="shared" si="1749"/>
        <v>0</v>
      </c>
      <c r="J1466" s="66">
        <f>IF(ISBLANK($B1466),0,VLOOKUP($B1466,Listen!$A$2:$C$44,2,FALSE))</f>
        <v>0</v>
      </c>
      <c r="K1466" s="66">
        <f>IF(ISBLANK($B1466),0,VLOOKUP($B1466,Listen!$A$2:$C$44,3,FALSE))</f>
        <v>0</v>
      </c>
      <c r="L1466" s="54">
        <f t="shared" si="1750"/>
        <v>0</v>
      </c>
      <c r="M1466" s="54">
        <f t="shared" si="1768"/>
        <v>0</v>
      </c>
      <c r="N1466" s="54">
        <f t="shared" si="1769"/>
        <v>0</v>
      </c>
      <c r="O1466" s="54">
        <f t="shared" ref="O1466" si="1808">N1466</f>
        <v>0</v>
      </c>
      <c r="P1466" s="54">
        <f t="shared" si="1803"/>
        <v>0</v>
      </c>
      <c r="Q1466" s="54">
        <f t="shared" si="1752"/>
        <v>0</v>
      </c>
      <c r="R1466" s="54">
        <f t="shared" si="1753"/>
        <v>0</v>
      </c>
      <c r="S1466" s="65">
        <f t="shared" si="1785"/>
        <v>0</v>
      </c>
      <c r="T1466" s="65">
        <f>IF(C1466=A_Stammdaten!$B$9,$I1466-D_SAV!$U1466,HLOOKUP(A_Stammdaten!$B$9-1,$V$4:$AB$2004,ROW(C1466)-3,FALSE)-$U1466)</f>
        <v>0</v>
      </c>
      <c r="U1466" s="65">
        <f>HLOOKUP(A_Stammdaten!$B$9,$V$4:$AB$2004,ROW(C1466)-3,FALSE)</f>
        <v>0</v>
      </c>
      <c r="V1466" s="65">
        <f t="shared" si="1741"/>
        <v>0</v>
      </c>
      <c r="W1466" s="65">
        <f t="shared" si="1742"/>
        <v>0</v>
      </c>
      <c r="X1466" s="65">
        <f t="shared" si="1743"/>
        <v>0</v>
      </c>
      <c r="Y1466" s="65">
        <f t="shared" si="1744"/>
        <v>0</v>
      </c>
      <c r="Z1466" s="65">
        <f t="shared" si="1745"/>
        <v>0</v>
      </c>
      <c r="AA1466" s="65">
        <f t="shared" si="1746"/>
        <v>0</v>
      </c>
      <c r="AB1466" s="65">
        <f t="shared" si="1747"/>
        <v>0</v>
      </c>
    </row>
    <row r="1467" spans="1:28" x14ac:dyDescent="0.25">
      <c r="A1467" s="61"/>
      <c r="B1467" s="49"/>
      <c r="C1467" s="53"/>
      <c r="D1467" s="51"/>
      <c r="E1467" s="51"/>
      <c r="F1467" s="51"/>
      <c r="G1467" s="67">
        <f t="shared" si="1748"/>
        <v>0</v>
      </c>
      <c r="H1467" s="49"/>
      <c r="I1467" s="67">
        <f t="shared" si="1749"/>
        <v>0</v>
      </c>
      <c r="J1467" s="66">
        <f>IF(ISBLANK($B1467),0,VLOOKUP($B1467,Listen!$A$2:$C$44,2,FALSE))</f>
        <v>0</v>
      </c>
      <c r="K1467" s="66">
        <f>IF(ISBLANK($B1467),0,VLOOKUP($B1467,Listen!$A$2:$C$44,3,FALSE))</f>
        <v>0</v>
      </c>
      <c r="L1467" s="54">
        <f t="shared" si="1750"/>
        <v>0</v>
      </c>
      <c r="M1467" s="54">
        <f t="shared" si="1768"/>
        <v>0</v>
      </c>
      <c r="N1467" s="54">
        <f t="shared" si="1769"/>
        <v>0</v>
      </c>
      <c r="O1467" s="54">
        <f t="shared" ref="O1467" si="1809">N1467</f>
        <v>0</v>
      </c>
      <c r="P1467" s="54">
        <f t="shared" si="1803"/>
        <v>0</v>
      </c>
      <c r="Q1467" s="54">
        <f t="shared" si="1752"/>
        <v>0</v>
      </c>
      <c r="R1467" s="54">
        <f t="shared" si="1753"/>
        <v>0</v>
      </c>
      <c r="S1467" s="65">
        <f t="shared" si="1785"/>
        <v>0</v>
      </c>
      <c r="T1467" s="65">
        <f>IF(C1467=A_Stammdaten!$B$9,$I1467-D_SAV!$U1467,HLOOKUP(A_Stammdaten!$B$9-1,$V$4:$AB$2004,ROW(C1467)-3,FALSE)-$U1467)</f>
        <v>0</v>
      </c>
      <c r="U1467" s="65">
        <f>HLOOKUP(A_Stammdaten!$B$9,$V$4:$AB$2004,ROW(C1467)-3,FALSE)</f>
        <v>0</v>
      </c>
      <c r="V1467" s="65">
        <f t="shared" si="1741"/>
        <v>0</v>
      </c>
      <c r="W1467" s="65">
        <f t="shared" si="1742"/>
        <v>0</v>
      </c>
      <c r="X1467" s="65">
        <f t="shared" si="1743"/>
        <v>0</v>
      </c>
      <c r="Y1467" s="65">
        <f t="shared" si="1744"/>
        <v>0</v>
      </c>
      <c r="Z1467" s="65">
        <f t="shared" si="1745"/>
        <v>0</v>
      </c>
      <c r="AA1467" s="65">
        <f t="shared" si="1746"/>
        <v>0</v>
      </c>
      <c r="AB1467" s="65">
        <f t="shared" si="1747"/>
        <v>0</v>
      </c>
    </row>
    <row r="1468" spans="1:28" x14ac:dyDescent="0.25">
      <c r="A1468" s="61"/>
      <c r="B1468" s="49"/>
      <c r="C1468" s="53"/>
      <c r="D1468" s="51"/>
      <c r="E1468" s="51"/>
      <c r="F1468" s="51"/>
      <c r="G1468" s="67">
        <f t="shared" si="1748"/>
        <v>0</v>
      </c>
      <c r="H1468" s="49"/>
      <c r="I1468" s="67">
        <f t="shared" si="1749"/>
        <v>0</v>
      </c>
      <c r="J1468" s="66">
        <f>IF(ISBLANK($B1468),0,VLOOKUP($B1468,Listen!$A$2:$C$44,2,FALSE))</f>
        <v>0</v>
      </c>
      <c r="K1468" s="66">
        <f>IF(ISBLANK($B1468),0,VLOOKUP($B1468,Listen!$A$2:$C$44,3,FALSE))</f>
        <v>0</v>
      </c>
      <c r="L1468" s="54">
        <f t="shared" si="1750"/>
        <v>0</v>
      </c>
      <c r="M1468" s="54">
        <f t="shared" si="1768"/>
        <v>0</v>
      </c>
      <c r="N1468" s="54">
        <f t="shared" si="1769"/>
        <v>0</v>
      </c>
      <c r="O1468" s="54">
        <f t="shared" ref="O1468" si="1810">N1468</f>
        <v>0</v>
      </c>
      <c r="P1468" s="54">
        <f t="shared" si="1803"/>
        <v>0</v>
      </c>
      <c r="Q1468" s="54">
        <f t="shared" si="1752"/>
        <v>0</v>
      </c>
      <c r="R1468" s="54">
        <f t="shared" si="1753"/>
        <v>0</v>
      </c>
      <c r="S1468" s="65">
        <f t="shared" si="1785"/>
        <v>0</v>
      </c>
      <c r="T1468" s="65">
        <f>IF(C1468=A_Stammdaten!$B$9,$I1468-D_SAV!$U1468,HLOOKUP(A_Stammdaten!$B$9-1,$V$4:$AB$2004,ROW(C1468)-3,FALSE)-$U1468)</f>
        <v>0</v>
      </c>
      <c r="U1468" s="65">
        <f>HLOOKUP(A_Stammdaten!$B$9,$V$4:$AB$2004,ROW(C1468)-3,FALSE)</f>
        <v>0</v>
      </c>
      <c r="V1468" s="65">
        <f t="shared" si="1741"/>
        <v>0</v>
      </c>
      <c r="W1468" s="65">
        <f t="shared" si="1742"/>
        <v>0</v>
      </c>
      <c r="X1468" s="65">
        <f t="shared" si="1743"/>
        <v>0</v>
      </c>
      <c r="Y1468" s="65">
        <f t="shared" si="1744"/>
        <v>0</v>
      </c>
      <c r="Z1468" s="65">
        <f t="shared" si="1745"/>
        <v>0</v>
      </c>
      <c r="AA1468" s="65">
        <f t="shared" si="1746"/>
        <v>0</v>
      </c>
      <c r="AB1468" s="65">
        <f t="shared" si="1747"/>
        <v>0</v>
      </c>
    </row>
    <row r="1469" spans="1:28" x14ac:dyDescent="0.25">
      <c r="A1469" s="61"/>
      <c r="B1469" s="49"/>
      <c r="C1469" s="53"/>
      <c r="D1469" s="51"/>
      <c r="E1469" s="51"/>
      <c r="F1469" s="51"/>
      <c r="G1469" s="67">
        <f t="shared" si="1748"/>
        <v>0</v>
      </c>
      <c r="H1469" s="49"/>
      <c r="I1469" s="67">
        <f t="shared" si="1749"/>
        <v>0</v>
      </c>
      <c r="J1469" s="66">
        <f>IF(ISBLANK($B1469),0,VLOOKUP($B1469,Listen!$A$2:$C$44,2,FALSE))</f>
        <v>0</v>
      </c>
      <c r="K1469" s="66">
        <f>IF(ISBLANK($B1469),0,VLOOKUP($B1469,Listen!$A$2:$C$44,3,FALSE))</f>
        <v>0</v>
      </c>
      <c r="L1469" s="54">
        <f t="shared" si="1750"/>
        <v>0</v>
      </c>
      <c r="M1469" s="54">
        <f t="shared" si="1768"/>
        <v>0</v>
      </c>
      <c r="N1469" s="54">
        <f t="shared" si="1769"/>
        <v>0</v>
      </c>
      <c r="O1469" s="54">
        <f t="shared" ref="O1469" si="1811">N1469</f>
        <v>0</v>
      </c>
      <c r="P1469" s="54">
        <f t="shared" si="1803"/>
        <v>0</v>
      </c>
      <c r="Q1469" s="54">
        <f t="shared" si="1752"/>
        <v>0</v>
      </c>
      <c r="R1469" s="54">
        <f t="shared" si="1753"/>
        <v>0</v>
      </c>
      <c r="S1469" s="65">
        <f t="shared" si="1785"/>
        <v>0</v>
      </c>
      <c r="T1469" s="65">
        <f>IF(C1469=A_Stammdaten!$B$9,$I1469-D_SAV!$U1469,HLOOKUP(A_Stammdaten!$B$9-1,$V$4:$AB$2004,ROW(C1469)-3,FALSE)-$U1469)</f>
        <v>0</v>
      </c>
      <c r="U1469" s="65">
        <f>HLOOKUP(A_Stammdaten!$B$9,$V$4:$AB$2004,ROW(C1469)-3,FALSE)</f>
        <v>0</v>
      </c>
      <c r="V1469" s="65">
        <f t="shared" si="1741"/>
        <v>0</v>
      </c>
      <c r="W1469" s="65">
        <f t="shared" si="1742"/>
        <v>0</v>
      </c>
      <c r="X1469" s="65">
        <f t="shared" si="1743"/>
        <v>0</v>
      </c>
      <c r="Y1469" s="65">
        <f t="shared" si="1744"/>
        <v>0</v>
      </c>
      <c r="Z1469" s="65">
        <f t="shared" si="1745"/>
        <v>0</v>
      </c>
      <c r="AA1469" s="65">
        <f t="shared" si="1746"/>
        <v>0</v>
      </c>
      <c r="AB1469" s="65">
        <f t="shared" si="1747"/>
        <v>0</v>
      </c>
    </row>
    <row r="1470" spans="1:28" x14ac:dyDescent="0.25">
      <c r="A1470" s="61"/>
      <c r="B1470" s="49"/>
      <c r="C1470" s="53"/>
      <c r="D1470" s="51"/>
      <c r="E1470" s="51"/>
      <c r="F1470" s="51"/>
      <c r="G1470" s="67">
        <f t="shared" si="1748"/>
        <v>0</v>
      </c>
      <c r="H1470" s="49"/>
      <c r="I1470" s="67">
        <f t="shared" si="1749"/>
        <v>0</v>
      </c>
      <c r="J1470" s="66">
        <f>IF(ISBLANK($B1470),0,VLOOKUP($B1470,Listen!$A$2:$C$44,2,FALSE))</f>
        <v>0</v>
      </c>
      <c r="K1470" s="66">
        <f>IF(ISBLANK($B1470),0,VLOOKUP($B1470,Listen!$A$2:$C$44,3,FALSE))</f>
        <v>0</v>
      </c>
      <c r="L1470" s="54">
        <f t="shared" si="1750"/>
        <v>0</v>
      </c>
      <c r="M1470" s="54">
        <f t="shared" si="1768"/>
        <v>0</v>
      </c>
      <c r="N1470" s="54">
        <f t="shared" si="1769"/>
        <v>0</v>
      </c>
      <c r="O1470" s="54">
        <f t="shared" ref="O1470" si="1812">N1470</f>
        <v>0</v>
      </c>
      <c r="P1470" s="54">
        <f t="shared" si="1803"/>
        <v>0</v>
      </c>
      <c r="Q1470" s="54">
        <f t="shared" si="1752"/>
        <v>0</v>
      </c>
      <c r="R1470" s="54">
        <f t="shared" si="1753"/>
        <v>0</v>
      </c>
      <c r="S1470" s="65">
        <f t="shared" si="1785"/>
        <v>0</v>
      </c>
      <c r="T1470" s="65">
        <f>IF(C1470=A_Stammdaten!$B$9,$I1470-D_SAV!$U1470,HLOOKUP(A_Stammdaten!$B$9-1,$V$4:$AB$2004,ROW(C1470)-3,FALSE)-$U1470)</f>
        <v>0</v>
      </c>
      <c r="U1470" s="65">
        <f>HLOOKUP(A_Stammdaten!$B$9,$V$4:$AB$2004,ROW(C1470)-3,FALSE)</f>
        <v>0</v>
      </c>
      <c r="V1470" s="65">
        <f t="shared" si="1741"/>
        <v>0</v>
      </c>
      <c r="W1470" s="65">
        <f t="shared" si="1742"/>
        <v>0</v>
      </c>
      <c r="X1470" s="65">
        <f t="shared" si="1743"/>
        <v>0</v>
      </c>
      <c r="Y1470" s="65">
        <f t="shared" si="1744"/>
        <v>0</v>
      </c>
      <c r="Z1470" s="65">
        <f t="shared" si="1745"/>
        <v>0</v>
      </c>
      <c r="AA1470" s="65">
        <f t="shared" si="1746"/>
        <v>0</v>
      </c>
      <c r="AB1470" s="65">
        <f t="shared" si="1747"/>
        <v>0</v>
      </c>
    </row>
    <row r="1471" spans="1:28" x14ac:dyDescent="0.25">
      <c r="A1471" s="61"/>
      <c r="B1471" s="49"/>
      <c r="C1471" s="53"/>
      <c r="D1471" s="51"/>
      <c r="E1471" s="51"/>
      <c r="F1471" s="51"/>
      <c r="G1471" s="67">
        <f t="shared" si="1748"/>
        <v>0</v>
      </c>
      <c r="H1471" s="49"/>
      <c r="I1471" s="67">
        <f t="shared" si="1749"/>
        <v>0</v>
      </c>
      <c r="J1471" s="66">
        <f>IF(ISBLANK($B1471),0,VLOOKUP($B1471,Listen!$A$2:$C$44,2,FALSE))</f>
        <v>0</v>
      </c>
      <c r="K1471" s="66">
        <f>IF(ISBLANK($B1471),0,VLOOKUP($B1471,Listen!$A$2:$C$44,3,FALSE))</f>
        <v>0</v>
      </c>
      <c r="L1471" s="54">
        <f t="shared" si="1750"/>
        <v>0</v>
      </c>
      <c r="M1471" s="54">
        <f t="shared" si="1768"/>
        <v>0</v>
      </c>
      <c r="N1471" s="54">
        <f t="shared" si="1769"/>
        <v>0</v>
      </c>
      <c r="O1471" s="54">
        <f t="shared" ref="O1471" si="1813">N1471</f>
        <v>0</v>
      </c>
      <c r="P1471" s="54">
        <f t="shared" si="1803"/>
        <v>0</v>
      </c>
      <c r="Q1471" s="54">
        <f t="shared" si="1752"/>
        <v>0</v>
      </c>
      <c r="R1471" s="54">
        <f t="shared" si="1753"/>
        <v>0</v>
      </c>
      <c r="S1471" s="65">
        <f t="shared" si="1785"/>
        <v>0</v>
      </c>
      <c r="T1471" s="65">
        <f>IF(C1471=A_Stammdaten!$B$9,$I1471-D_SAV!$U1471,HLOOKUP(A_Stammdaten!$B$9-1,$V$4:$AB$2004,ROW(C1471)-3,FALSE)-$U1471)</f>
        <v>0</v>
      </c>
      <c r="U1471" s="65">
        <f>HLOOKUP(A_Stammdaten!$B$9,$V$4:$AB$2004,ROW(C1471)-3,FALSE)</f>
        <v>0</v>
      </c>
      <c r="V1471" s="65">
        <f t="shared" si="1741"/>
        <v>0</v>
      </c>
      <c r="W1471" s="65">
        <f t="shared" si="1742"/>
        <v>0</v>
      </c>
      <c r="X1471" s="65">
        <f t="shared" si="1743"/>
        <v>0</v>
      </c>
      <c r="Y1471" s="65">
        <f t="shared" si="1744"/>
        <v>0</v>
      </c>
      <c r="Z1471" s="65">
        <f t="shared" si="1745"/>
        <v>0</v>
      </c>
      <c r="AA1471" s="65">
        <f t="shared" si="1746"/>
        <v>0</v>
      </c>
      <c r="AB1471" s="65">
        <f t="shared" si="1747"/>
        <v>0</v>
      </c>
    </row>
    <row r="1472" spans="1:28" x14ac:dyDescent="0.25">
      <c r="A1472" s="61"/>
      <c r="B1472" s="49"/>
      <c r="C1472" s="53"/>
      <c r="D1472" s="51"/>
      <c r="E1472" s="51"/>
      <c r="F1472" s="51"/>
      <c r="G1472" s="67">
        <f t="shared" si="1748"/>
        <v>0</v>
      </c>
      <c r="H1472" s="49"/>
      <c r="I1472" s="67">
        <f t="shared" si="1749"/>
        <v>0</v>
      </c>
      <c r="J1472" s="66">
        <f>IF(ISBLANK($B1472),0,VLOOKUP($B1472,Listen!$A$2:$C$44,2,FALSE))</f>
        <v>0</v>
      </c>
      <c r="K1472" s="66">
        <f>IF(ISBLANK($B1472),0,VLOOKUP($B1472,Listen!$A$2:$C$44,3,FALSE))</f>
        <v>0</v>
      </c>
      <c r="L1472" s="54">
        <f t="shared" si="1750"/>
        <v>0</v>
      </c>
      <c r="M1472" s="54">
        <f t="shared" si="1768"/>
        <v>0</v>
      </c>
      <c r="N1472" s="54">
        <f t="shared" si="1769"/>
        <v>0</v>
      </c>
      <c r="O1472" s="54">
        <f t="shared" ref="O1472" si="1814">N1472</f>
        <v>0</v>
      </c>
      <c r="P1472" s="54">
        <f t="shared" si="1803"/>
        <v>0</v>
      </c>
      <c r="Q1472" s="54">
        <f t="shared" si="1752"/>
        <v>0</v>
      </c>
      <c r="R1472" s="54">
        <f t="shared" si="1753"/>
        <v>0</v>
      </c>
      <c r="S1472" s="65">
        <f t="shared" si="1785"/>
        <v>0</v>
      </c>
      <c r="T1472" s="65">
        <f>IF(C1472=A_Stammdaten!$B$9,$I1472-D_SAV!$U1472,HLOOKUP(A_Stammdaten!$B$9-1,$V$4:$AB$2004,ROW(C1472)-3,FALSE)-$U1472)</f>
        <v>0</v>
      </c>
      <c r="U1472" s="65">
        <f>HLOOKUP(A_Stammdaten!$B$9,$V$4:$AB$2004,ROW(C1472)-3,FALSE)</f>
        <v>0</v>
      </c>
      <c r="V1472" s="65">
        <f t="shared" si="1741"/>
        <v>0</v>
      </c>
      <c r="W1472" s="65">
        <f t="shared" si="1742"/>
        <v>0</v>
      </c>
      <c r="X1472" s="65">
        <f t="shared" si="1743"/>
        <v>0</v>
      </c>
      <c r="Y1472" s="65">
        <f t="shared" si="1744"/>
        <v>0</v>
      </c>
      <c r="Z1472" s="65">
        <f t="shared" si="1745"/>
        <v>0</v>
      </c>
      <c r="AA1472" s="65">
        <f t="shared" si="1746"/>
        <v>0</v>
      </c>
      <c r="AB1472" s="65">
        <f t="shared" si="1747"/>
        <v>0</v>
      </c>
    </row>
    <row r="1473" spans="1:28" x14ac:dyDescent="0.25">
      <c r="A1473" s="61"/>
      <c r="B1473" s="49"/>
      <c r="C1473" s="53"/>
      <c r="D1473" s="51"/>
      <c r="E1473" s="51"/>
      <c r="F1473" s="51"/>
      <c r="G1473" s="67">
        <f t="shared" si="1748"/>
        <v>0</v>
      </c>
      <c r="H1473" s="49"/>
      <c r="I1473" s="67">
        <f t="shared" si="1749"/>
        <v>0</v>
      </c>
      <c r="J1473" s="66">
        <f>IF(ISBLANK($B1473),0,VLOOKUP($B1473,Listen!$A$2:$C$44,2,FALSE))</f>
        <v>0</v>
      </c>
      <c r="K1473" s="66">
        <f>IF(ISBLANK($B1473),0,VLOOKUP($B1473,Listen!$A$2:$C$44,3,FALSE))</f>
        <v>0</v>
      </c>
      <c r="L1473" s="54">
        <f t="shared" si="1750"/>
        <v>0</v>
      </c>
      <c r="M1473" s="54">
        <f t="shared" si="1768"/>
        <v>0</v>
      </c>
      <c r="N1473" s="54">
        <f t="shared" si="1769"/>
        <v>0</v>
      </c>
      <c r="O1473" s="54">
        <f t="shared" ref="O1473" si="1815">N1473</f>
        <v>0</v>
      </c>
      <c r="P1473" s="54">
        <f t="shared" si="1803"/>
        <v>0</v>
      </c>
      <c r="Q1473" s="54">
        <f t="shared" si="1752"/>
        <v>0</v>
      </c>
      <c r="R1473" s="54">
        <f t="shared" si="1753"/>
        <v>0</v>
      </c>
      <c r="S1473" s="65">
        <f t="shared" si="1785"/>
        <v>0</v>
      </c>
      <c r="T1473" s="65">
        <f>IF(C1473=A_Stammdaten!$B$9,$I1473-D_SAV!$U1473,HLOOKUP(A_Stammdaten!$B$9-1,$V$4:$AB$2004,ROW(C1473)-3,FALSE)-$U1473)</f>
        <v>0</v>
      </c>
      <c r="U1473" s="65">
        <f>HLOOKUP(A_Stammdaten!$B$9,$V$4:$AB$2004,ROW(C1473)-3,FALSE)</f>
        <v>0</v>
      </c>
      <c r="V1473" s="65">
        <f t="shared" si="1741"/>
        <v>0</v>
      </c>
      <c r="W1473" s="65">
        <f t="shared" si="1742"/>
        <v>0</v>
      </c>
      <c r="X1473" s="65">
        <f t="shared" si="1743"/>
        <v>0</v>
      </c>
      <c r="Y1473" s="65">
        <f t="shared" si="1744"/>
        <v>0</v>
      </c>
      <c r="Z1473" s="65">
        <f t="shared" si="1745"/>
        <v>0</v>
      </c>
      <c r="AA1473" s="65">
        <f t="shared" si="1746"/>
        <v>0</v>
      </c>
      <c r="AB1473" s="65">
        <f t="shared" si="1747"/>
        <v>0</v>
      </c>
    </row>
    <row r="1474" spans="1:28" x14ac:dyDescent="0.25">
      <c r="A1474" s="61"/>
      <c r="B1474" s="49"/>
      <c r="C1474" s="53"/>
      <c r="D1474" s="51"/>
      <c r="E1474" s="51"/>
      <c r="F1474" s="51"/>
      <c r="G1474" s="67">
        <f t="shared" si="1748"/>
        <v>0</v>
      </c>
      <c r="H1474" s="49"/>
      <c r="I1474" s="67">
        <f t="shared" si="1749"/>
        <v>0</v>
      </c>
      <c r="J1474" s="66">
        <f>IF(ISBLANK($B1474),0,VLOOKUP($B1474,Listen!$A$2:$C$44,2,FALSE))</f>
        <v>0</v>
      </c>
      <c r="K1474" s="66">
        <f>IF(ISBLANK($B1474),0,VLOOKUP($B1474,Listen!$A$2:$C$44,3,FALSE))</f>
        <v>0</v>
      </c>
      <c r="L1474" s="54">
        <f t="shared" si="1750"/>
        <v>0</v>
      </c>
      <c r="M1474" s="54">
        <f t="shared" si="1768"/>
        <v>0</v>
      </c>
      <c r="N1474" s="54">
        <f t="shared" si="1769"/>
        <v>0</v>
      </c>
      <c r="O1474" s="54">
        <f t="shared" ref="O1474" si="1816">N1474</f>
        <v>0</v>
      </c>
      <c r="P1474" s="54">
        <f t="shared" si="1803"/>
        <v>0</v>
      </c>
      <c r="Q1474" s="54">
        <f t="shared" si="1752"/>
        <v>0</v>
      </c>
      <c r="R1474" s="54">
        <f t="shared" si="1753"/>
        <v>0</v>
      </c>
      <c r="S1474" s="65">
        <f t="shared" si="1785"/>
        <v>0</v>
      </c>
      <c r="T1474" s="65">
        <f>IF(C1474=A_Stammdaten!$B$9,$I1474-D_SAV!$U1474,HLOOKUP(A_Stammdaten!$B$9-1,$V$4:$AB$2004,ROW(C1474)-3,FALSE)-$U1474)</f>
        <v>0</v>
      </c>
      <c r="U1474" s="65">
        <f>HLOOKUP(A_Stammdaten!$B$9,$V$4:$AB$2004,ROW(C1474)-3,FALSE)</f>
        <v>0</v>
      </c>
      <c r="V1474" s="65">
        <f t="shared" si="1741"/>
        <v>0</v>
      </c>
      <c r="W1474" s="65">
        <f t="shared" si="1742"/>
        <v>0</v>
      </c>
      <c r="X1474" s="65">
        <f t="shared" si="1743"/>
        <v>0</v>
      </c>
      <c r="Y1474" s="65">
        <f t="shared" si="1744"/>
        <v>0</v>
      </c>
      <c r="Z1474" s="65">
        <f t="shared" si="1745"/>
        <v>0</v>
      </c>
      <c r="AA1474" s="65">
        <f t="shared" si="1746"/>
        <v>0</v>
      </c>
      <c r="AB1474" s="65">
        <f t="shared" si="1747"/>
        <v>0</v>
      </c>
    </row>
    <row r="1475" spans="1:28" x14ac:dyDescent="0.25">
      <c r="A1475" s="61"/>
      <c r="B1475" s="49"/>
      <c r="C1475" s="53"/>
      <c r="D1475" s="51"/>
      <c r="E1475" s="51"/>
      <c r="F1475" s="51"/>
      <c r="G1475" s="67">
        <f t="shared" si="1748"/>
        <v>0</v>
      </c>
      <c r="H1475" s="49"/>
      <c r="I1475" s="67">
        <f t="shared" si="1749"/>
        <v>0</v>
      </c>
      <c r="J1475" s="66">
        <f>IF(ISBLANK($B1475),0,VLOOKUP($B1475,Listen!$A$2:$C$44,2,FALSE))</f>
        <v>0</v>
      </c>
      <c r="K1475" s="66">
        <f>IF(ISBLANK($B1475),0,VLOOKUP($B1475,Listen!$A$2:$C$44,3,FALSE))</f>
        <v>0</v>
      </c>
      <c r="L1475" s="54">
        <f t="shared" si="1750"/>
        <v>0</v>
      </c>
      <c r="M1475" s="54">
        <f t="shared" si="1768"/>
        <v>0</v>
      </c>
      <c r="N1475" s="54">
        <f t="shared" si="1769"/>
        <v>0</v>
      </c>
      <c r="O1475" s="54">
        <f t="shared" ref="O1475" si="1817">N1475</f>
        <v>0</v>
      </c>
      <c r="P1475" s="54">
        <f t="shared" si="1803"/>
        <v>0</v>
      </c>
      <c r="Q1475" s="54">
        <f t="shared" si="1752"/>
        <v>0</v>
      </c>
      <c r="R1475" s="54">
        <f t="shared" si="1753"/>
        <v>0</v>
      </c>
      <c r="S1475" s="65">
        <f t="shared" si="1785"/>
        <v>0</v>
      </c>
      <c r="T1475" s="65">
        <f>IF(C1475=A_Stammdaten!$B$9,$I1475-D_SAV!$U1475,HLOOKUP(A_Stammdaten!$B$9-1,$V$4:$AB$2004,ROW(C1475)-3,FALSE)-$U1475)</f>
        <v>0</v>
      </c>
      <c r="U1475" s="65">
        <f>HLOOKUP(A_Stammdaten!$B$9,$V$4:$AB$2004,ROW(C1475)-3,FALSE)</f>
        <v>0</v>
      </c>
      <c r="V1475" s="65">
        <f t="shared" si="1741"/>
        <v>0</v>
      </c>
      <c r="W1475" s="65">
        <f t="shared" si="1742"/>
        <v>0</v>
      </c>
      <c r="X1475" s="65">
        <f t="shared" si="1743"/>
        <v>0</v>
      </c>
      <c r="Y1475" s="65">
        <f t="shared" si="1744"/>
        <v>0</v>
      </c>
      <c r="Z1475" s="65">
        <f t="shared" si="1745"/>
        <v>0</v>
      </c>
      <c r="AA1475" s="65">
        <f t="shared" si="1746"/>
        <v>0</v>
      </c>
      <c r="AB1475" s="65">
        <f t="shared" si="1747"/>
        <v>0</v>
      </c>
    </row>
    <row r="1476" spans="1:28" x14ac:dyDescent="0.25">
      <c r="A1476" s="61"/>
      <c r="B1476" s="49"/>
      <c r="C1476" s="53"/>
      <c r="D1476" s="51"/>
      <c r="E1476" s="51"/>
      <c r="F1476" s="51"/>
      <c r="G1476" s="67">
        <f t="shared" si="1748"/>
        <v>0</v>
      </c>
      <c r="H1476" s="49"/>
      <c r="I1476" s="67">
        <f t="shared" si="1749"/>
        <v>0</v>
      </c>
      <c r="J1476" s="66">
        <f>IF(ISBLANK($B1476),0,VLOOKUP($B1476,Listen!$A$2:$C$44,2,FALSE))</f>
        <v>0</v>
      </c>
      <c r="K1476" s="66">
        <f>IF(ISBLANK($B1476),0,VLOOKUP($B1476,Listen!$A$2:$C$44,3,FALSE))</f>
        <v>0</v>
      </c>
      <c r="L1476" s="54">
        <f t="shared" si="1750"/>
        <v>0</v>
      </c>
      <c r="M1476" s="54">
        <f t="shared" si="1768"/>
        <v>0</v>
      </c>
      <c r="N1476" s="54">
        <f t="shared" si="1769"/>
        <v>0</v>
      </c>
      <c r="O1476" s="54">
        <f t="shared" ref="O1476" si="1818">N1476</f>
        <v>0</v>
      </c>
      <c r="P1476" s="54">
        <f t="shared" si="1803"/>
        <v>0</v>
      </c>
      <c r="Q1476" s="54">
        <f t="shared" si="1752"/>
        <v>0</v>
      </c>
      <c r="R1476" s="54">
        <f t="shared" si="1753"/>
        <v>0</v>
      </c>
      <c r="S1476" s="65">
        <f t="shared" si="1785"/>
        <v>0</v>
      </c>
      <c r="T1476" s="65">
        <f>IF(C1476=A_Stammdaten!$B$9,$I1476-D_SAV!$U1476,HLOOKUP(A_Stammdaten!$B$9-1,$V$4:$AB$2004,ROW(C1476)-3,FALSE)-$U1476)</f>
        <v>0</v>
      </c>
      <c r="U1476" s="65">
        <f>HLOOKUP(A_Stammdaten!$B$9,$V$4:$AB$2004,ROW(C1476)-3,FALSE)</f>
        <v>0</v>
      </c>
      <c r="V1476" s="65">
        <f t="shared" si="1741"/>
        <v>0</v>
      </c>
      <c r="W1476" s="65">
        <f t="shared" si="1742"/>
        <v>0</v>
      </c>
      <c r="X1476" s="65">
        <f t="shared" si="1743"/>
        <v>0</v>
      </c>
      <c r="Y1476" s="65">
        <f t="shared" si="1744"/>
        <v>0</v>
      </c>
      <c r="Z1476" s="65">
        <f t="shared" si="1745"/>
        <v>0</v>
      </c>
      <c r="AA1476" s="65">
        <f t="shared" si="1746"/>
        <v>0</v>
      </c>
      <c r="AB1476" s="65">
        <f t="shared" si="1747"/>
        <v>0</v>
      </c>
    </row>
    <row r="1477" spans="1:28" x14ac:dyDescent="0.25">
      <c r="A1477" s="61"/>
      <c r="B1477" s="49"/>
      <c r="C1477" s="53"/>
      <c r="D1477" s="51"/>
      <c r="E1477" s="51"/>
      <c r="F1477" s="51"/>
      <c r="G1477" s="67">
        <f t="shared" si="1748"/>
        <v>0</v>
      </c>
      <c r="H1477" s="49"/>
      <c r="I1477" s="67">
        <f t="shared" si="1749"/>
        <v>0</v>
      </c>
      <c r="J1477" s="66">
        <f>IF(ISBLANK($B1477),0,VLOOKUP($B1477,Listen!$A$2:$C$44,2,FALSE))</f>
        <v>0</v>
      </c>
      <c r="K1477" s="66">
        <f>IF(ISBLANK($B1477),0,VLOOKUP($B1477,Listen!$A$2:$C$44,3,FALSE))</f>
        <v>0</v>
      </c>
      <c r="L1477" s="54">
        <f t="shared" si="1750"/>
        <v>0</v>
      </c>
      <c r="M1477" s="54">
        <f t="shared" si="1768"/>
        <v>0</v>
      </c>
      <c r="N1477" s="54">
        <f t="shared" si="1769"/>
        <v>0</v>
      </c>
      <c r="O1477" s="54">
        <f t="shared" ref="O1477:P1492" si="1819">N1477</f>
        <v>0</v>
      </c>
      <c r="P1477" s="54">
        <f t="shared" si="1819"/>
        <v>0</v>
      </c>
      <c r="Q1477" s="54">
        <f t="shared" si="1752"/>
        <v>0</v>
      </c>
      <c r="R1477" s="54">
        <f t="shared" si="1753"/>
        <v>0</v>
      </c>
      <c r="S1477" s="65">
        <f t="shared" si="1785"/>
        <v>0</v>
      </c>
      <c r="T1477" s="65">
        <f>IF(C1477=A_Stammdaten!$B$9,$I1477-D_SAV!$U1477,HLOOKUP(A_Stammdaten!$B$9-1,$V$4:$AB$2004,ROW(C1477)-3,FALSE)-$U1477)</f>
        <v>0</v>
      </c>
      <c r="U1477" s="65">
        <f>HLOOKUP(A_Stammdaten!$B$9,$V$4:$AB$2004,ROW(C1477)-3,FALSE)</f>
        <v>0</v>
      </c>
      <c r="V1477" s="65">
        <f t="shared" ref="V1477:V1540" si="1820">IF(OR($C1477=0,$I1477=0),0,IF($C1477&lt;=V$4,$I1477-$I1477/L1477*(V$4-$C1477+1),0))</f>
        <v>0</v>
      </c>
      <c r="W1477" s="65">
        <f t="shared" ref="W1477:W1540" si="1821">IF(OR($C1477=0,$I1477=0,M1477-(W$4-$C1477)=0),0,IF($C1477&lt;W$4,V1477-V1477/(M1477-(W$4-$C1477)),IF($C1477=W$4,$I1477-$I1477/M1477,0)))</f>
        <v>0</v>
      </c>
      <c r="X1477" s="65">
        <f t="shared" ref="X1477:X1540" si="1822">IF(OR($C1477=0,$I1477=0,N1477-(X$4-$C1477)=0),0,IF($C1477&lt;X$4,W1477-W1477/(N1477-(X$4-$C1477)),IF($C1477=X$4,$I1477-$I1477/N1477,0)))</f>
        <v>0</v>
      </c>
      <c r="Y1477" s="65">
        <f t="shared" ref="Y1477:Y1540" si="1823">IF(OR($C1477=0,$I1477=0,O1477-(Y$4-$C1477)=0),0,IF($C1477&lt;Y$4,X1477-X1477/(O1477-(Y$4-$C1477)),IF($C1477=Y$4,$I1477-$I1477/O1477,0)))</f>
        <v>0</v>
      </c>
      <c r="Z1477" s="65">
        <f t="shared" ref="Z1477:Z1540" si="1824">IF(OR($C1477=0,$I1477=0,P1477-(Z$4-$C1477)=0),0,IF($C1477&lt;Z$4,Y1477-Y1477/(P1477-(Z$4-$C1477)),IF($C1477=Z$4,$I1477-$I1477/P1477,0)))</f>
        <v>0</v>
      </c>
      <c r="AA1477" s="65">
        <f t="shared" ref="AA1477:AA1540" si="1825">IF(OR($C1477=0,$I1477=0,Q1477-(AA$4-$C1477)=0),0,IF($C1477&lt;AA$4,Z1477-Z1477/(Q1477-(AA$4-$C1477)),IF($C1477=AA$4,$I1477-$I1477/Q1477,0)))</f>
        <v>0</v>
      </c>
      <c r="AB1477" s="65">
        <f t="shared" ref="AB1477:AB1540" si="1826">IF(OR($C1477=0,$I1477=0,R1477-(AB$4-$C1477)=0),0,IF($C1477&lt;AB$4,AA1477-AA1477/(R1477-(AB$4-$C1477)),IF($C1477=AB$4,$I1477-$I1477/R1477,0)))</f>
        <v>0</v>
      </c>
    </row>
    <row r="1478" spans="1:28" x14ac:dyDescent="0.25">
      <c r="A1478" s="61"/>
      <c r="B1478" s="49"/>
      <c r="C1478" s="53"/>
      <c r="D1478" s="51"/>
      <c r="E1478" s="51"/>
      <c r="F1478" s="51"/>
      <c r="G1478" s="67">
        <f t="shared" ref="G1478:G1541" si="1827">D1478+E1478-F1478</f>
        <v>0</v>
      </c>
      <c r="H1478" s="49"/>
      <c r="I1478" s="67">
        <f t="shared" ref="I1478:I1541" si="1828">G1478-H1478</f>
        <v>0</v>
      </c>
      <c r="J1478" s="66">
        <f>IF(ISBLANK($B1478),0,VLOOKUP($B1478,Listen!$A$2:$C$44,2,FALSE))</f>
        <v>0</v>
      </c>
      <c r="K1478" s="66">
        <f>IF(ISBLANK($B1478),0,VLOOKUP($B1478,Listen!$A$2:$C$44,3,FALSE))</f>
        <v>0</v>
      </c>
      <c r="L1478" s="54">
        <f t="shared" ref="L1478:L1541" si="1829">$J1478</f>
        <v>0</v>
      </c>
      <c r="M1478" s="54">
        <f t="shared" si="1768"/>
        <v>0</v>
      </c>
      <c r="N1478" s="54">
        <f t="shared" si="1769"/>
        <v>0</v>
      </c>
      <c r="O1478" s="54">
        <f t="shared" ref="O1478" si="1830">N1478</f>
        <v>0</v>
      </c>
      <c r="P1478" s="54">
        <f t="shared" si="1819"/>
        <v>0</v>
      </c>
      <c r="Q1478" s="54">
        <f t="shared" ref="Q1478:Q1541" si="1831">P1478</f>
        <v>0</v>
      </c>
      <c r="R1478" s="54">
        <f t="shared" ref="R1478:R1541" si="1832">Q1478</f>
        <v>0</v>
      </c>
      <c r="S1478" s="65">
        <f t="shared" si="1785"/>
        <v>0</v>
      </c>
      <c r="T1478" s="65">
        <f>IF(C1478=A_Stammdaten!$B$9,$I1478-D_SAV!$U1478,HLOOKUP(A_Stammdaten!$B$9-1,$V$4:$AB$2004,ROW(C1478)-3,FALSE)-$U1478)</f>
        <v>0</v>
      </c>
      <c r="U1478" s="65">
        <f>HLOOKUP(A_Stammdaten!$B$9,$V$4:$AB$2004,ROW(C1478)-3,FALSE)</f>
        <v>0</v>
      </c>
      <c r="V1478" s="65">
        <f t="shared" si="1820"/>
        <v>0</v>
      </c>
      <c r="W1478" s="65">
        <f t="shared" si="1821"/>
        <v>0</v>
      </c>
      <c r="X1478" s="65">
        <f t="shared" si="1822"/>
        <v>0</v>
      </c>
      <c r="Y1478" s="65">
        <f t="shared" si="1823"/>
        <v>0</v>
      </c>
      <c r="Z1478" s="65">
        <f t="shared" si="1824"/>
        <v>0</v>
      </c>
      <c r="AA1478" s="65">
        <f t="shared" si="1825"/>
        <v>0</v>
      </c>
      <c r="AB1478" s="65">
        <f t="shared" si="1826"/>
        <v>0</v>
      </c>
    </row>
    <row r="1479" spans="1:28" x14ac:dyDescent="0.25">
      <c r="A1479" s="61"/>
      <c r="B1479" s="49"/>
      <c r="C1479" s="53"/>
      <c r="D1479" s="51"/>
      <c r="E1479" s="51"/>
      <c r="F1479" s="51"/>
      <c r="G1479" s="67">
        <f t="shared" si="1827"/>
        <v>0</v>
      </c>
      <c r="H1479" s="49"/>
      <c r="I1479" s="67">
        <f t="shared" si="1828"/>
        <v>0</v>
      </c>
      <c r="J1479" s="66">
        <f>IF(ISBLANK($B1479),0,VLOOKUP($B1479,Listen!$A$2:$C$44,2,FALSE))</f>
        <v>0</v>
      </c>
      <c r="K1479" s="66">
        <f>IF(ISBLANK($B1479),0,VLOOKUP($B1479,Listen!$A$2:$C$44,3,FALSE))</f>
        <v>0</v>
      </c>
      <c r="L1479" s="54">
        <f t="shared" si="1829"/>
        <v>0</v>
      </c>
      <c r="M1479" s="54">
        <f t="shared" si="1768"/>
        <v>0</v>
      </c>
      <c r="N1479" s="54">
        <f t="shared" si="1769"/>
        <v>0</v>
      </c>
      <c r="O1479" s="54">
        <f t="shared" ref="O1479" si="1833">N1479</f>
        <v>0</v>
      </c>
      <c r="P1479" s="54">
        <f t="shared" si="1819"/>
        <v>0</v>
      </c>
      <c r="Q1479" s="54">
        <f t="shared" si="1831"/>
        <v>0</v>
      </c>
      <c r="R1479" s="54">
        <f t="shared" si="1832"/>
        <v>0</v>
      </c>
      <c r="S1479" s="65">
        <f t="shared" si="1785"/>
        <v>0</v>
      </c>
      <c r="T1479" s="65">
        <f>IF(C1479=A_Stammdaten!$B$9,$I1479-D_SAV!$U1479,HLOOKUP(A_Stammdaten!$B$9-1,$V$4:$AB$2004,ROW(C1479)-3,FALSE)-$U1479)</f>
        <v>0</v>
      </c>
      <c r="U1479" s="65">
        <f>HLOOKUP(A_Stammdaten!$B$9,$V$4:$AB$2004,ROW(C1479)-3,FALSE)</f>
        <v>0</v>
      </c>
      <c r="V1479" s="65">
        <f t="shared" si="1820"/>
        <v>0</v>
      </c>
      <c r="W1479" s="65">
        <f t="shared" si="1821"/>
        <v>0</v>
      </c>
      <c r="X1479" s="65">
        <f t="shared" si="1822"/>
        <v>0</v>
      </c>
      <c r="Y1479" s="65">
        <f t="shared" si="1823"/>
        <v>0</v>
      </c>
      <c r="Z1479" s="65">
        <f t="shared" si="1824"/>
        <v>0</v>
      </c>
      <c r="AA1479" s="65">
        <f t="shared" si="1825"/>
        <v>0</v>
      </c>
      <c r="AB1479" s="65">
        <f t="shared" si="1826"/>
        <v>0</v>
      </c>
    </row>
    <row r="1480" spans="1:28" x14ac:dyDescent="0.25">
      <c r="A1480" s="61"/>
      <c r="B1480" s="49"/>
      <c r="C1480" s="53"/>
      <c r="D1480" s="51"/>
      <c r="E1480" s="51"/>
      <c r="F1480" s="51"/>
      <c r="G1480" s="67">
        <f t="shared" si="1827"/>
        <v>0</v>
      </c>
      <c r="H1480" s="49"/>
      <c r="I1480" s="67">
        <f t="shared" si="1828"/>
        <v>0</v>
      </c>
      <c r="J1480" s="66">
        <f>IF(ISBLANK($B1480),0,VLOOKUP($B1480,Listen!$A$2:$C$44,2,FALSE))</f>
        <v>0</v>
      </c>
      <c r="K1480" s="66">
        <f>IF(ISBLANK($B1480),0,VLOOKUP($B1480,Listen!$A$2:$C$44,3,FALSE))</f>
        <v>0</v>
      </c>
      <c r="L1480" s="54">
        <f t="shared" si="1829"/>
        <v>0</v>
      </c>
      <c r="M1480" s="54">
        <f t="shared" si="1768"/>
        <v>0</v>
      </c>
      <c r="N1480" s="54">
        <f t="shared" si="1769"/>
        <v>0</v>
      </c>
      <c r="O1480" s="54">
        <f t="shared" ref="O1480" si="1834">N1480</f>
        <v>0</v>
      </c>
      <c r="P1480" s="54">
        <f t="shared" si="1819"/>
        <v>0</v>
      </c>
      <c r="Q1480" s="54">
        <f t="shared" si="1831"/>
        <v>0</v>
      </c>
      <c r="R1480" s="54">
        <f t="shared" si="1832"/>
        <v>0</v>
      </c>
      <c r="S1480" s="65">
        <f t="shared" si="1785"/>
        <v>0</v>
      </c>
      <c r="T1480" s="65">
        <f>IF(C1480=A_Stammdaten!$B$9,$I1480-D_SAV!$U1480,HLOOKUP(A_Stammdaten!$B$9-1,$V$4:$AB$2004,ROW(C1480)-3,FALSE)-$U1480)</f>
        <v>0</v>
      </c>
      <c r="U1480" s="65">
        <f>HLOOKUP(A_Stammdaten!$B$9,$V$4:$AB$2004,ROW(C1480)-3,FALSE)</f>
        <v>0</v>
      </c>
      <c r="V1480" s="65">
        <f t="shared" si="1820"/>
        <v>0</v>
      </c>
      <c r="W1480" s="65">
        <f t="shared" si="1821"/>
        <v>0</v>
      </c>
      <c r="X1480" s="65">
        <f t="shared" si="1822"/>
        <v>0</v>
      </c>
      <c r="Y1480" s="65">
        <f t="shared" si="1823"/>
        <v>0</v>
      </c>
      <c r="Z1480" s="65">
        <f t="shared" si="1824"/>
        <v>0</v>
      </c>
      <c r="AA1480" s="65">
        <f t="shared" si="1825"/>
        <v>0</v>
      </c>
      <c r="AB1480" s="65">
        <f t="shared" si="1826"/>
        <v>0</v>
      </c>
    </row>
    <row r="1481" spans="1:28" x14ac:dyDescent="0.25">
      <c r="A1481" s="61"/>
      <c r="B1481" s="49"/>
      <c r="C1481" s="53"/>
      <c r="D1481" s="51"/>
      <c r="E1481" s="51"/>
      <c r="F1481" s="51"/>
      <c r="G1481" s="67">
        <f t="shared" si="1827"/>
        <v>0</v>
      </c>
      <c r="H1481" s="49"/>
      <c r="I1481" s="67">
        <f t="shared" si="1828"/>
        <v>0</v>
      </c>
      <c r="J1481" s="66">
        <f>IF(ISBLANK($B1481),0,VLOOKUP($B1481,Listen!$A$2:$C$44,2,FALSE))</f>
        <v>0</v>
      </c>
      <c r="K1481" s="66">
        <f>IF(ISBLANK($B1481),0,VLOOKUP($B1481,Listen!$A$2:$C$44,3,FALSE))</f>
        <v>0</v>
      </c>
      <c r="L1481" s="54">
        <f t="shared" si="1829"/>
        <v>0</v>
      </c>
      <c r="M1481" s="54">
        <f t="shared" si="1768"/>
        <v>0</v>
      </c>
      <c r="N1481" s="54">
        <f t="shared" si="1769"/>
        <v>0</v>
      </c>
      <c r="O1481" s="54">
        <f t="shared" ref="O1481" si="1835">N1481</f>
        <v>0</v>
      </c>
      <c r="P1481" s="54">
        <f t="shared" si="1819"/>
        <v>0</v>
      </c>
      <c r="Q1481" s="54">
        <f t="shared" si="1831"/>
        <v>0</v>
      </c>
      <c r="R1481" s="54">
        <f t="shared" si="1832"/>
        <v>0</v>
      </c>
      <c r="S1481" s="65">
        <f t="shared" si="1785"/>
        <v>0</v>
      </c>
      <c r="T1481" s="65">
        <f>IF(C1481=A_Stammdaten!$B$9,$I1481-D_SAV!$U1481,HLOOKUP(A_Stammdaten!$B$9-1,$V$4:$AB$2004,ROW(C1481)-3,FALSE)-$U1481)</f>
        <v>0</v>
      </c>
      <c r="U1481" s="65">
        <f>HLOOKUP(A_Stammdaten!$B$9,$V$4:$AB$2004,ROW(C1481)-3,FALSE)</f>
        <v>0</v>
      </c>
      <c r="V1481" s="65">
        <f t="shared" si="1820"/>
        <v>0</v>
      </c>
      <c r="W1481" s="65">
        <f t="shared" si="1821"/>
        <v>0</v>
      </c>
      <c r="X1481" s="65">
        <f t="shared" si="1822"/>
        <v>0</v>
      </c>
      <c r="Y1481" s="65">
        <f t="shared" si="1823"/>
        <v>0</v>
      </c>
      <c r="Z1481" s="65">
        <f t="shared" si="1824"/>
        <v>0</v>
      </c>
      <c r="AA1481" s="65">
        <f t="shared" si="1825"/>
        <v>0</v>
      </c>
      <c r="AB1481" s="65">
        <f t="shared" si="1826"/>
        <v>0</v>
      </c>
    </row>
    <row r="1482" spans="1:28" x14ac:dyDescent="0.25">
      <c r="A1482" s="61"/>
      <c r="B1482" s="49"/>
      <c r="C1482" s="53"/>
      <c r="D1482" s="51"/>
      <c r="E1482" s="51"/>
      <c r="F1482" s="51"/>
      <c r="G1482" s="67">
        <f t="shared" si="1827"/>
        <v>0</v>
      </c>
      <c r="H1482" s="49"/>
      <c r="I1482" s="67">
        <f t="shared" si="1828"/>
        <v>0</v>
      </c>
      <c r="J1482" s="66">
        <f>IF(ISBLANK($B1482),0,VLOOKUP($B1482,Listen!$A$2:$C$44,2,FALSE))</f>
        <v>0</v>
      </c>
      <c r="K1482" s="66">
        <f>IF(ISBLANK($B1482),0,VLOOKUP($B1482,Listen!$A$2:$C$44,3,FALSE))</f>
        <v>0</v>
      </c>
      <c r="L1482" s="54">
        <f t="shared" si="1829"/>
        <v>0</v>
      </c>
      <c r="M1482" s="54">
        <f t="shared" si="1768"/>
        <v>0</v>
      </c>
      <c r="N1482" s="54">
        <f t="shared" si="1769"/>
        <v>0</v>
      </c>
      <c r="O1482" s="54">
        <f t="shared" ref="O1482" si="1836">N1482</f>
        <v>0</v>
      </c>
      <c r="P1482" s="54">
        <f t="shared" si="1819"/>
        <v>0</v>
      </c>
      <c r="Q1482" s="54">
        <f t="shared" si="1831"/>
        <v>0</v>
      </c>
      <c r="R1482" s="54">
        <f t="shared" si="1832"/>
        <v>0</v>
      </c>
      <c r="S1482" s="65">
        <f t="shared" si="1785"/>
        <v>0</v>
      </c>
      <c r="T1482" s="65">
        <f>IF(C1482=A_Stammdaten!$B$9,$I1482-D_SAV!$U1482,HLOOKUP(A_Stammdaten!$B$9-1,$V$4:$AB$2004,ROW(C1482)-3,FALSE)-$U1482)</f>
        <v>0</v>
      </c>
      <c r="U1482" s="65">
        <f>HLOOKUP(A_Stammdaten!$B$9,$V$4:$AB$2004,ROW(C1482)-3,FALSE)</f>
        <v>0</v>
      </c>
      <c r="V1482" s="65">
        <f t="shared" si="1820"/>
        <v>0</v>
      </c>
      <c r="W1482" s="65">
        <f t="shared" si="1821"/>
        <v>0</v>
      </c>
      <c r="X1482" s="65">
        <f t="shared" si="1822"/>
        <v>0</v>
      </c>
      <c r="Y1482" s="65">
        <f t="shared" si="1823"/>
        <v>0</v>
      </c>
      <c r="Z1482" s="65">
        <f t="shared" si="1824"/>
        <v>0</v>
      </c>
      <c r="AA1482" s="65">
        <f t="shared" si="1825"/>
        <v>0</v>
      </c>
      <c r="AB1482" s="65">
        <f t="shared" si="1826"/>
        <v>0</v>
      </c>
    </row>
    <row r="1483" spans="1:28" x14ac:dyDescent="0.25">
      <c r="A1483" s="61"/>
      <c r="B1483" s="49"/>
      <c r="C1483" s="53"/>
      <c r="D1483" s="51"/>
      <c r="E1483" s="51"/>
      <c r="F1483" s="51"/>
      <c r="G1483" s="67">
        <f t="shared" si="1827"/>
        <v>0</v>
      </c>
      <c r="H1483" s="49"/>
      <c r="I1483" s="67">
        <f t="shared" si="1828"/>
        <v>0</v>
      </c>
      <c r="J1483" s="66">
        <f>IF(ISBLANK($B1483),0,VLOOKUP($B1483,Listen!$A$2:$C$44,2,FALSE))</f>
        <v>0</v>
      </c>
      <c r="K1483" s="66">
        <f>IF(ISBLANK($B1483),0,VLOOKUP($B1483,Listen!$A$2:$C$44,3,FALSE))</f>
        <v>0</v>
      </c>
      <c r="L1483" s="54">
        <f t="shared" si="1829"/>
        <v>0</v>
      </c>
      <c r="M1483" s="54">
        <f t="shared" si="1768"/>
        <v>0</v>
      </c>
      <c r="N1483" s="54">
        <f t="shared" si="1769"/>
        <v>0</v>
      </c>
      <c r="O1483" s="54">
        <f t="shared" ref="O1483" si="1837">N1483</f>
        <v>0</v>
      </c>
      <c r="P1483" s="54">
        <f t="shared" si="1819"/>
        <v>0</v>
      </c>
      <c r="Q1483" s="54">
        <f t="shared" si="1831"/>
        <v>0</v>
      </c>
      <c r="R1483" s="54">
        <f t="shared" si="1832"/>
        <v>0</v>
      </c>
      <c r="S1483" s="65">
        <f t="shared" si="1785"/>
        <v>0</v>
      </c>
      <c r="T1483" s="65">
        <f>IF(C1483=A_Stammdaten!$B$9,$I1483-D_SAV!$U1483,HLOOKUP(A_Stammdaten!$B$9-1,$V$4:$AB$2004,ROW(C1483)-3,FALSE)-$U1483)</f>
        <v>0</v>
      </c>
      <c r="U1483" s="65">
        <f>HLOOKUP(A_Stammdaten!$B$9,$V$4:$AB$2004,ROW(C1483)-3,FALSE)</f>
        <v>0</v>
      </c>
      <c r="V1483" s="65">
        <f t="shared" si="1820"/>
        <v>0</v>
      </c>
      <c r="W1483" s="65">
        <f t="shared" si="1821"/>
        <v>0</v>
      </c>
      <c r="X1483" s="65">
        <f t="shared" si="1822"/>
        <v>0</v>
      </c>
      <c r="Y1483" s="65">
        <f t="shared" si="1823"/>
        <v>0</v>
      </c>
      <c r="Z1483" s="65">
        <f t="shared" si="1824"/>
        <v>0</v>
      </c>
      <c r="AA1483" s="65">
        <f t="shared" si="1825"/>
        <v>0</v>
      </c>
      <c r="AB1483" s="65">
        <f t="shared" si="1826"/>
        <v>0</v>
      </c>
    </row>
    <row r="1484" spans="1:28" x14ac:dyDescent="0.25">
      <c r="A1484" s="61"/>
      <c r="B1484" s="49"/>
      <c r="C1484" s="53"/>
      <c r="D1484" s="51"/>
      <c r="E1484" s="51"/>
      <c r="F1484" s="51"/>
      <c r="G1484" s="67">
        <f t="shared" si="1827"/>
        <v>0</v>
      </c>
      <c r="H1484" s="49"/>
      <c r="I1484" s="67">
        <f t="shared" si="1828"/>
        <v>0</v>
      </c>
      <c r="J1484" s="66">
        <f>IF(ISBLANK($B1484),0,VLOOKUP($B1484,Listen!$A$2:$C$44,2,FALSE))</f>
        <v>0</v>
      </c>
      <c r="K1484" s="66">
        <f>IF(ISBLANK($B1484),0,VLOOKUP($B1484,Listen!$A$2:$C$44,3,FALSE))</f>
        <v>0</v>
      </c>
      <c r="L1484" s="54">
        <f t="shared" si="1829"/>
        <v>0</v>
      </c>
      <c r="M1484" s="54">
        <f t="shared" si="1768"/>
        <v>0</v>
      </c>
      <c r="N1484" s="54">
        <f t="shared" si="1769"/>
        <v>0</v>
      </c>
      <c r="O1484" s="54">
        <f t="shared" ref="O1484" si="1838">N1484</f>
        <v>0</v>
      </c>
      <c r="P1484" s="54">
        <f t="shared" si="1819"/>
        <v>0</v>
      </c>
      <c r="Q1484" s="54">
        <f t="shared" si="1831"/>
        <v>0</v>
      </c>
      <c r="R1484" s="54">
        <f t="shared" si="1832"/>
        <v>0</v>
      </c>
      <c r="S1484" s="65">
        <f t="shared" si="1785"/>
        <v>0</v>
      </c>
      <c r="T1484" s="65">
        <f>IF(C1484=A_Stammdaten!$B$9,$I1484-D_SAV!$U1484,HLOOKUP(A_Stammdaten!$B$9-1,$V$4:$AB$2004,ROW(C1484)-3,FALSE)-$U1484)</f>
        <v>0</v>
      </c>
      <c r="U1484" s="65">
        <f>HLOOKUP(A_Stammdaten!$B$9,$V$4:$AB$2004,ROW(C1484)-3,FALSE)</f>
        <v>0</v>
      </c>
      <c r="V1484" s="65">
        <f t="shared" si="1820"/>
        <v>0</v>
      </c>
      <c r="W1484" s="65">
        <f t="shared" si="1821"/>
        <v>0</v>
      </c>
      <c r="X1484" s="65">
        <f t="shared" si="1822"/>
        <v>0</v>
      </c>
      <c r="Y1484" s="65">
        <f t="shared" si="1823"/>
        <v>0</v>
      </c>
      <c r="Z1484" s="65">
        <f t="shared" si="1824"/>
        <v>0</v>
      </c>
      <c r="AA1484" s="65">
        <f t="shared" si="1825"/>
        <v>0</v>
      </c>
      <c r="AB1484" s="65">
        <f t="shared" si="1826"/>
        <v>0</v>
      </c>
    </row>
    <row r="1485" spans="1:28" x14ac:dyDescent="0.25">
      <c r="A1485" s="61"/>
      <c r="B1485" s="49"/>
      <c r="C1485" s="53"/>
      <c r="D1485" s="51"/>
      <c r="E1485" s="51"/>
      <c r="F1485" s="51"/>
      <c r="G1485" s="67">
        <f t="shared" si="1827"/>
        <v>0</v>
      </c>
      <c r="H1485" s="49"/>
      <c r="I1485" s="67">
        <f t="shared" si="1828"/>
        <v>0</v>
      </c>
      <c r="J1485" s="66">
        <f>IF(ISBLANK($B1485),0,VLOOKUP($B1485,Listen!$A$2:$C$44,2,FALSE))</f>
        <v>0</v>
      </c>
      <c r="K1485" s="66">
        <f>IF(ISBLANK($B1485),0,VLOOKUP($B1485,Listen!$A$2:$C$44,3,FALSE))</f>
        <v>0</v>
      </c>
      <c r="L1485" s="54">
        <f t="shared" si="1829"/>
        <v>0</v>
      </c>
      <c r="M1485" s="54">
        <f t="shared" si="1768"/>
        <v>0</v>
      </c>
      <c r="N1485" s="54">
        <f t="shared" si="1769"/>
        <v>0</v>
      </c>
      <c r="O1485" s="54">
        <f t="shared" ref="O1485" si="1839">N1485</f>
        <v>0</v>
      </c>
      <c r="P1485" s="54">
        <f t="shared" si="1819"/>
        <v>0</v>
      </c>
      <c r="Q1485" s="54">
        <f t="shared" si="1831"/>
        <v>0</v>
      </c>
      <c r="R1485" s="54">
        <f t="shared" si="1832"/>
        <v>0</v>
      </c>
      <c r="S1485" s="65">
        <f t="shared" si="1785"/>
        <v>0</v>
      </c>
      <c r="T1485" s="65">
        <f>IF(C1485=A_Stammdaten!$B$9,$I1485-D_SAV!$U1485,HLOOKUP(A_Stammdaten!$B$9-1,$V$4:$AB$2004,ROW(C1485)-3,FALSE)-$U1485)</f>
        <v>0</v>
      </c>
      <c r="U1485" s="65">
        <f>HLOOKUP(A_Stammdaten!$B$9,$V$4:$AB$2004,ROW(C1485)-3,FALSE)</f>
        <v>0</v>
      </c>
      <c r="V1485" s="65">
        <f t="shared" si="1820"/>
        <v>0</v>
      </c>
      <c r="W1485" s="65">
        <f t="shared" si="1821"/>
        <v>0</v>
      </c>
      <c r="X1485" s="65">
        <f t="shared" si="1822"/>
        <v>0</v>
      </c>
      <c r="Y1485" s="65">
        <f t="shared" si="1823"/>
        <v>0</v>
      </c>
      <c r="Z1485" s="65">
        <f t="shared" si="1824"/>
        <v>0</v>
      </c>
      <c r="AA1485" s="65">
        <f t="shared" si="1825"/>
        <v>0</v>
      </c>
      <c r="AB1485" s="65">
        <f t="shared" si="1826"/>
        <v>0</v>
      </c>
    </row>
    <row r="1486" spans="1:28" x14ac:dyDescent="0.25">
      <c r="A1486" s="61"/>
      <c r="B1486" s="49"/>
      <c r="C1486" s="53"/>
      <c r="D1486" s="51"/>
      <c r="E1486" s="51"/>
      <c r="F1486" s="51"/>
      <c r="G1486" s="67">
        <f t="shared" si="1827"/>
        <v>0</v>
      </c>
      <c r="H1486" s="49"/>
      <c r="I1486" s="67">
        <f t="shared" si="1828"/>
        <v>0</v>
      </c>
      <c r="J1486" s="66">
        <f>IF(ISBLANK($B1486),0,VLOOKUP($B1486,Listen!$A$2:$C$44,2,FALSE))</f>
        <v>0</v>
      </c>
      <c r="K1486" s="66">
        <f>IF(ISBLANK($B1486),0,VLOOKUP($B1486,Listen!$A$2:$C$44,3,FALSE))</f>
        <v>0</v>
      </c>
      <c r="L1486" s="54">
        <f t="shared" si="1829"/>
        <v>0</v>
      </c>
      <c r="M1486" s="54">
        <f t="shared" si="1768"/>
        <v>0</v>
      </c>
      <c r="N1486" s="54">
        <f t="shared" si="1769"/>
        <v>0</v>
      </c>
      <c r="O1486" s="54">
        <f t="shared" ref="O1486" si="1840">N1486</f>
        <v>0</v>
      </c>
      <c r="P1486" s="54">
        <f t="shared" si="1819"/>
        <v>0</v>
      </c>
      <c r="Q1486" s="54">
        <f t="shared" si="1831"/>
        <v>0</v>
      </c>
      <c r="R1486" s="54">
        <f t="shared" si="1832"/>
        <v>0</v>
      </c>
      <c r="S1486" s="65">
        <f t="shared" si="1785"/>
        <v>0</v>
      </c>
      <c r="T1486" s="65">
        <f>IF(C1486=A_Stammdaten!$B$9,$I1486-D_SAV!$U1486,HLOOKUP(A_Stammdaten!$B$9-1,$V$4:$AB$2004,ROW(C1486)-3,FALSE)-$U1486)</f>
        <v>0</v>
      </c>
      <c r="U1486" s="65">
        <f>HLOOKUP(A_Stammdaten!$B$9,$V$4:$AB$2004,ROW(C1486)-3,FALSE)</f>
        <v>0</v>
      </c>
      <c r="V1486" s="65">
        <f t="shared" si="1820"/>
        <v>0</v>
      </c>
      <c r="W1486" s="65">
        <f t="shared" si="1821"/>
        <v>0</v>
      </c>
      <c r="X1486" s="65">
        <f t="shared" si="1822"/>
        <v>0</v>
      </c>
      <c r="Y1486" s="65">
        <f t="shared" si="1823"/>
        <v>0</v>
      </c>
      <c r="Z1486" s="65">
        <f t="shared" si="1824"/>
        <v>0</v>
      </c>
      <c r="AA1486" s="65">
        <f t="shared" si="1825"/>
        <v>0</v>
      </c>
      <c r="AB1486" s="65">
        <f t="shared" si="1826"/>
        <v>0</v>
      </c>
    </row>
    <row r="1487" spans="1:28" x14ac:dyDescent="0.25">
      <c r="A1487" s="61"/>
      <c r="B1487" s="49"/>
      <c r="C1487" s="53"/>
      <c r="D1487" s="51"/>
      <c r="E1487" s="51"/>
      <c r="F1487" s="51"/>
      <c r="G1487" s="67">
        <f t="shared" si="1827"/>
        <v>0</v>
      </c>
      <c r="H1487" s="49"/>
      <c r="I1487" s="67">
        <f t="shared" si="1828"/>
        <v>0</v>
      </c>
      <c r="J1487" s="66">
        <f>IF(ISBLANK($B1487),0,VLOOKUP($B1487,Listen!$A$2:$C$44,2,FALSE))</f>
        <v>0</v>
      </c>
      <c r="K1487" s="66">
        <f>IF(ISBLANK($B1487),0,VLOOKUP($B1487,Listen!$A$2:$C$44,3,FALSE))</f>
        <v>0</v>
      </c>
      <c r="L1487" s="54">
        <f t="shared" si="1829"/>
        <v>0</v>
      </c>
      <c r="M1487" s="54">
        <f t="shared" si="1768"/>
        <v>0</v>
      </c>
      <c r="N1487" s="54">
        <f t="shared" si="1769"/>
        <v>0</v>
      </c>
      <c r="O1487" s="54">
        <f t="shared" ref="O1487" si="1841">N1487</f>
        <v>0</v>
      </c>
      <c r="P1487" s="54">
        <f t="shared" si="1819"/>
        <v>0</v>
      </c>
      <c r="Q1487" s="54">
        <f t="shared" si="1831"/>
        <v>0</v>
      </c>
      <c r="R1487" s="54">
        <f t="shared" si="1832"/>
        <v>0</v>
      </c>
      <c r="S1487" s="65">
        <f t="shared" si="1785"/>
        <v>0</v>
      </c>
      <c r="T1487" s="65">
        <f>IF(C1487=A_Stammdaten!$B$9,$I1487-D_SAV!$U1487,HLOOKUP(A_Stammdaten!$B$9-1,$V$4:$AB$2004,ROW(C1487)-3,FALSE)-$U1487)</f>
        <v>0</v>
      </c>
      <c r="U1487" s="65">
        <f>HLOOKUP(A_Stammdaten!$B$9,$V$4:$AB$2004,ROW(C1487)-3,FALSE)</f>
        <v>0</v>
      </c>
      <c r="V1487" s="65">
        <f t="shared" si="1820"/>
        <v>0</v>
      </c>
      <c r="W1487" s="65">
        <f t="shared" si="1821"/>
        <v>0</v>
      </c>
      <c r="X1487" s="65">
        <f t="shared" si="1822"/>
        <v>0</v>
      </c>
      <c r="Y1487" s="65">
        <f t="shared" si="1823"/>
        <v>0</v>
      </c>
      <c r="Z1487" s="65">
        <f t="shared" si="1824"/>
        <v>0</v>
      </c>
      <c r="AA1487" s="65">
        <f t="shared" si="1825"/>
        <v>0</v>
      </c>
      <c r="AB1487" s="65">
        <f t="shared" si="1826"/>
        <v>0</v>
      </c>
    </row>
    <row r="1488" spans="1:28" x14ac:dyDescent="0.25">
      <c r="A1488" s="61"/>
      <c r="B1488" s="49"/>
      <c r="C1488" s="53"/>
      <c r="D1488" s="51"/>
      <c r="E1488" s="51"/>
      <c r="F1488" s="51"/>
      <c r="G1488" s="67">
        <f t="shared" si="1827"/>
        <v>0</v>
      </c>
      <c r="H1488" s="49"/>
      <c r="I1488" s="67">
        <f t="shared" si="1828"/>
        <v>0</v>
      </c>
      <c r="J1488" s="66">
        <f>IF(ISBLANK($B1488),0,VLOOKUP($B1488,Listen!$A$2:$C$44,2,FALSE))</f>
        <v>0</v>
      </c>
      <c r="K1488" s="66">
        <f>IF(ISBLANK($B1488),0,VLOOKUP($B1488,Listen!$A$2:$C$44,3,FALSE))</f>
        <v>0</v>
      </c>
      <c r="L1488" s="54">
        <f t="shared" si="1829"/>
        <v>0</v>
      </c>
      <c r="M1488" s="54">
        <f t="shared" si="1768"/>
        <v>0</v>
      </c>
      <c r="N1488" s="54">
        <f t="shared" si="1769"/>
        <v>0</v>
      </c>
      <c r="O1488" s="54">
        <f t="shared" ref="O1488" si="1842">N1488</f>
        <v>0</v>
      </c>
      <c r="P1488" s="54">
        <f t="shared" si="1819"/>
        <v>0</v>
      </c>
      <c r="Q1488" s="54">
        <f t="shared" si="1831"/>
        <v>0</v>
      </c>
      <c r="R1488" s="54">
        <f t="shared" si="1832"/>
        <v>0</v>
      </c>
      <c r="S1488" s="65">
        <f t="shared" si="1785"/>
        <v>0</v>
      </c>
      <c r="T1488" s="65">
        <f>IF(C1488=A_Stammdaten!$B$9,$I1488-D_SAV!$U1488,HLOOKUP(A_Stammdaten!$B$9-1,$V$4:$AB$2004,ROW(C1488)-3,FALSE)-$U1488)</f>
        <v>0</v>
      </c>
      <c r="U1488" s="65">
        <f>HLOOKUP(A_Stammdaten!$B$9,$V$4:$AB$2004,ROW(C1488)-3,FALSE)</f>
        <v>0</v>
      </c>
      <c r="V1488" s="65">
        <f t="shared" si="1820"/>
        <v>0</v>
      </c>
      <c r="W1488" s="65">
        <f t="shared" si="1821"/>
        <v>0</v>
      </c>
      <c r="X1488" s="65">
        <f t="shared" si="1822"/>
        <v>0</v>
      </c>
      <c r="Y1488" s="65">
        <f t="shared" si="1823"/>
        <v>0</v>
      </c>
      <c r="Z1488" s="65">
        <f t="shared" si="1824"/>
        <v>0</v>
      </c>
      <c r="AA1488" s="65">
        <f t="shared" si="1825"/>
        <v>0</v>
      </c>
      <c r="AB1488" s="65">
        <f t="shared" si="1826"/>
        <v>0</v>
      </c>
    </row>
    <row r="1489" spans="1:28" x14ac:dyDescent="0.25">
      <c r="A1489" s="61"/>
      <c r="B1489" s="49"/>
      <c r="C1489" s="53"/>
      <c r="D1489" s="51"/>
      <c r="E1489" s="51"/>
      <c r="F1489" s="51"/>
      <c r="G1489" s="67">
        <f t="shared" si="1827"/>
        <v>0</v>
      </c>
      <c r="H1489" s="49"/>
      <c r="I1489" s="67">
        <f t="shared" si="1828"/>
        <v>0</v>
      </c>
      <c r="J1489" s="66">
        <f>IF(ISBLANK($B1489),0,VLOOKUP($B1489,Listen!$A$2:$C$44,2,FALSE))</f>
        <v>0</v>
      </c>
      <c r="K1489" s="66">
        <f>IF(ISBLANK($B1489),0,VLOOKUP($B1489,Listen!$A$2:$C$44,3,FALSE))</f>
        <v>0</v>
      </c>
      <c r="L1489" s="54">
        <f t="shared" si="1829"/>
        <v>0</v>
      </c>
      <c r="M1489" s="54">
        <f t="shared" si="1768"/>
        <v>0</v>
      </c>
      <c r="N1489" s="54">
        <f t="shared" si="1769"/>
        <v>0</v>
      </c>
      <c r="O1489" s="54">
        <f t="shared" ref="O1489" si="1843">N1489</f>
        <v>0</v>
      </c>
      <c r="P1489" s="54">
        <f t="shared" si="1819"/>
        <v>0</v>
      </c>
      <c r="Q1489" s="54">
        <f t="shared" si="1831"/>
        <v>0</v>
      </c>
      <c r="R1489" s="54">
        <f t="shared" si="1832"/>
        <v>0</v>
      </c>
      <c r="S1489" s="65">
        <f t="shared" si="1785"/>
        <v>0</v>
      </c>
      <c r="T1489" s="65">
        <f>IF(C1489=A_Stammdaten!$B$9,$I1489-D_SAV!$U1489,HLOOKUP(A_Stammdaten!$B$9-1,$V$4:$AB$2004,ROW(C1489)-3,FALSE)-$U1489)</f>
        <v>0</v>
      </c>
      <c r="U1489" s="65">
        <f>HLOOKUP(A_Stammdaten!$B$9,$V$4:$AB$2004,ROW(C1489)-3,FALSE)</f>
        <v>0</v>
      </c>
      <c r="V1489" s="65">
        <f t="shared" si="1820"/>
        <v>0</v>
      </c>
      <c r="W1489" s="65">
        <f t="shared" si="1821"/>
        <v>0</v>
      </c>
      <c r="X1489" s="65">
        <f t="shared" si="1822"/>
        <v>0</v>
      </c>
      <c r="Y1489" s="65">
        <f t="shared" si="1823"/>
        <v>0</v>
      </c>
      <c r="Z1489" s="65">
        <f t="shared" si="1824"/>
        <v>0</v>
      </c>
      <c r="AA1489" s="65">
        <f t="shared" si="1825"/>
        <v>0</v>
      </c>
      <c r="AB1489" s="65">
        <f t="shared" si="1826"/>
        <v>0</v>
      </c>
    </row>
    <row r="1490" spans="1:28" x14ac:dyDescent="0.25">
      <c r="A1490" s="61"/>
      <c r="B1490" s="49"/>
      <c r="C1490" s="53"/>
      <c r="D1490" s="51"/>
      <c r="E1490" s="51"/>
      <c r="F1490" s="51"/>
      <c r="G1490" s="67">
        <f t="shared" si="1827"/>
        <v>0</v>
      </c>
      <c r="H1490" s="49"/>
      <c r="I1490" s="67">
        <f t="shared" si="1828"/>
        <v>0</v>
      </c>
      <c r="J1490" s="66">
        <f>IF(ISBLANK($B1490),0,VLOOKUP($B1490,Listen!$A$2:$C$44,2,FALSE))</f>
        <v>0</v>
      </c>
      <c r="K1490" s="66">
        <f>IF(ISBLANK($B1490),0,VLOOKUP($B1490,Listen!$A$2:$C$44,3,FALSE))</f>
        <v>0</v>
      </c>
      <c r="L1490" s="54">
        <f t="shared" si="1829"/>
        <v>0</v>
      </c>
      <c r="M1490" s="54">
        <f t="shared" si="1768"/>
        <v>0</v>
      </c>
      <c r="N1490" s="54">
        <f t="shared" si="1769"/>
        <v>0</v>
      </c>
      <c r="O1490" s="54">
        <f t="shared" ref="O1490" si="1844">N1490</f>
        <v>0</v>
      </c>
      <c r="P1490" s="54">
        <f t="shared" si="1819"/>
        <v>0</v>
      </c>
      <c r="Q1490" s="54">
        <f t="shared" si="1831"/>
        <v>0</v>
      </c>
      <c r="R1490" s="54">
        <f t="shared" si="1832"/>
        <v>0</v>
      </c>
      <c r="S1490" s="65">
        <f t="shared" si="1785"/>
        <v>0</v>
      </c>
      <c r="T1490" s="65">
        <f>IF(C1490=A_Stammdaten!$B$9,$I1490-D_SAV!$U1490,HLOOKUP(A_Stammdaten!$B$9-1,$V$4:$AB$2004,ROW(C1490)-3,FALSE)-$U1490)</f>
        <v>0</v>
      </c>
      <c r="U1490" s="65">
        <f>HLOOKUP(A_Stammdaten!$B$9,$V$4:$AB$2004,ROW(C1490)-3,FALSE)</f>
        <v>0</v>
      </c>
      <c r="V1490" s="65">
        <f t="shared" si="1820"/>
        <v>0</v>
      </c>
      <c r="W1490" s="65">
        <f t="shared" si="1821"/>
        <v>0</v>
      </c>
      <c r="X1490" s="65">
        <f t="shared" si="1822"/>
        <v>0</v>
      </c>
      <c r="Y1490" s="65">
        <f t="shared" si="1823"/>
        <v>0</v>
      </c>
      <c r="Z1490" s="65">
        <f t="shared" si="1824"/>
        <v>0</v>
      </c>
      <c r="AA1490" s="65">
        <f t="shared" si="1825"/>
        <v>0</v>
      </c>
      <c r="AB1490" s="65">
        <f t="shared" si="1826"/>
        <v>0</v>
      </c>
    </row>
    <row r="1491" spans="1:28" x14ac:dyDescent="0.25">
      <c r="A1491" s="61"/>
      <c r="B1491" s="49"/>
      <c r="C1491" s="53"/>
      <c r="D1491" s="51"/>
      <c r="E1491" s="51"/>
      <c r="F1491" s="51"/>
      <c r="G1491" s="67">
        <f t="shared" si="1827"/>
        <v>0</v>
      </c>
      <c r="H1491" s="49"/>
      <c r="I1491" s="67">
        <f t="shared" si="1828"/>
        <v>0</v>
      </c>
      <c r="J1491" s="66">
        <f>IF(ISBLANK($B1491),0,VLOOKUP($B1491,Listen!$A$2:$C$44,2,FALSE))</f>
        <v>0</v>
      </c>
      <c r="K1491" s="66">
        <f>IF(ISBLANK($B1491),0,VLOOKUP($B1491,Listen!$A$2:$C$44,3,FALSE))</f>
        <v>0</v>
      </c>
      <c r="L1491" s="54">
        <f t="shared" si="1829"/>
        <v>0</v>
      </c>
      <c r="M1491" s="54">
        <f t="shared" si="1768"/>
        <v>0</v>
      </c>
      <c r="N1491" s="54">
        <f t="shared" si="1769"/>
        <v>0</v>
      </c>
      <c r="O1491" s="54">
        <f t="shared" ref="O1491" si="1845">N1491</f>
        <v>0</v>
      </c>
      <c r="P1491" s="54">
        <f t="shared" si="1819"/>
        <v>0</v>
      </c>
      <c r="Q1491" s="54">
        <f t="shared" si="1831"/>
        <v>0</v>
      </c>
      <c r="R1491" s="54">
        <f t="shared" si="1832"/>
        <v>0</v>
      </c>
      <c r="S1491" s="65">
        <f t="shared" si="1785"/>
        <v>0</v>
      </c>
      <c r="T1491" s="65">
        <f>IF(C1491=A_Stammdaten!$B$9,$I1491-D_SAV!$U1491,HLOOKUP(A_Stammdaten!$B$9-1,$V$4:$AB$2004,ROW(C1491)-3,FALSE)-$U1491)</f>
        <v>0</v>
      </c>
      <c r="U1491" s="65">
        <f>HLOOKUP(A_Stammdaten!$B$9,$V$4:$AB$2004,ROW(C1491)-3,FALSE)</f>
        <v>0</v>
      </c>
      <c r="V1491" s="65">
        <f t="shared" si="1820"/>
        <v>0</v>
      </c>
      <c r="W1491" s="65">
        <f t="shared" si="1821"/>
        <v>0</v>
      </c>
      <c r="X1491" s="65">
        <f t="shared" si="1822"/>
        <v>0</v>
      </c>
      <c r="Y1491" s="65">
        <f t="shared" si="1823"/>
        <v>0</v>
      </c>
      <c r="Z1491" s="65">
        <f t="shared" si="1824"/>
        <v>0</v>
      </c>
      <c r="AA1491" s="65">
        <f t="shared" si="1825"/>
        <v>0</v>
      </c>
      <c r="AB1491" s="65">
        <f t="shared" si="1826"/>
        <v>0</v>
      </c>
    </row>
    <row r="1492" spans="1:28" x14ac:dyDescent="0.25">
      <c r="A1492" s="61"/>
      <c r="B1492" s="49"/>
      <c r="C1492" s="53"/>
      <c r="D1492" s="51"/>
      <c r="E1492" s="51"/>
      <c r="F1492" s="51"/>
      <c r="G1492" s="67">
        <f t="shared" si="1827"/>
        <v>0</v>
      </c>
      <c r="H1492" s="49"/>
      <c r="I1492" s="67">
        <f t="shared" si="1828"/>
        <v>0</v>
      </c>
      <c r="J1492" s="66">
        <f>IF(ISBLANK($B1492),0,VLOOKUP($B1492,Listen!$A$2:$C$44,2,FALSE))</f>
        <v>0</v>
      </c>
      <c r="K1492" s="66">
        <f>IF(ISBLANK($B1492),0,VLOOKUP($B1492,Listen!$A$2:$C$44,3,FALSE))</f>
        <v>0</v>
      </c>
      <c r="L1492" s="54">
        <f t="shared" si="1829"/>
        <v>0</v>
      </c>
      <c r="M1492" s="54">
        <f t="shared" si="1768"/>
        <v>0</v>
      </c>
      <c r="N1492" s="54">
        <f t="shared" si="1769"/>
        <v>0</v>
      </c>
      <c r="O1492" s="54">
        <f t="shared" ref="O1492" si="1846">N1492</f>
        <v>0</v>
      </c>
      <c r="P1492" s="54">
        <f t="shared" si="1819"/>
        <v>0</v>
      </c>
      <c r="Q1492" s="54">
        <f t="shared" si="1831"/>
        <v>0</v>
      </c>
      <c r="R1492" s="54">
        <f t="shared" si="1832"/>
        <v>0</v>
      </c>
      <c r="S1492" s="65">
        <f t="shared" si="1785"/>
        <v>0</v>
      </c>
      <c r="T1492" s="65">
        <f>IF(C1492=A_Stammdaten!$B$9,$I1492-D_SAV!$U1492,HLOOKUP(A_Stammdaten!$B$9-1,$V$4:$AB$2004,ROW(C1492)-3,FALSE)-$U1492)</f>
        <v>0</v>
      </c>
      <c r="U1492" s="65">
        <f>HLOOKUP(A_Stammdaten!$B$9,$V$4:$AB$2004,ROW(C1492)-3,FALSE)</f>
        <v>0</v>
      </c>
      <c r="V1492" s="65">
        <f t="shared" si="1820"/>
        <v>0</v>
      </c>
      <c r="W1492" s="65">
        <f t="shared" si="1821"/>
        <v>0</v>
      </c>
      <c r="X1492" s="65">
        <f t="shared" si="1822"/>
        <v>0</v>
      </c>
      <c r="Y1492" s="65">
        <f t="shared" si="1823"/>
        <v>0</v>
      </c>
      <c r="Z1492" s="65">
        <f t="shared" si="1824"/>
        <v>0</v>
      </c>
      <c r="AA1492" s="65">
        <f t="shared" si="1825"/>
        <v>0</v>
      </c>
      <c r="AB1492" s="65">
        <f t="shared" si="1826"/>
        <v>0</v>
      </c>
    </row>
    <row r="1493" spans="1:28" x14ac:dyDescent="0.25">
      <c r="A1493" s="61"/>
      <c r="B1493" s="49"/>
      <c r="C1493" s="53"/>
      <c r="D1493" s="51"/>
      <c r="E1493" s="51"/>
      <c r="F1493" s="51"/>
      <c r="G1493" s="67">
        <f t="shared" si="1827"/>
        <v>0</v>
      </c>
      <c r="H1493" s="49"/>
      <c r="I1493" s="67">
        <f t="shared" si="1828"/>
        <v>0</v>
      </c>
      <c r="J1493" s="66">
        <f>IF(ISBLANK($B1493),0,VLOOKUP($B1493,Listen!$A$2:$C$44,2,FALSE))</f>
        <v>0</v>
      </c>
      <c r="K1493" s="66">
        <f>IF(ISBLANK($B1493),0,VLOOKUP($B1493,Listen!$A$2:$C$44,3,FALSE))</f>
        <v>0</v>
      </c>
      <c r="L1493" s="54">
        <f t="shared" si="1829"/>
        <v>0</v>
      </c>
      <c r="M1493" s="54">
        <f t="shared" ref="M1493:M1556" si="1847">L1493</f>
        <v>0</v>
      </c>
      <c r="N1493" s="54">
        <f t="shared" ref="N1493:N1556" si="1848">M1493</f>
        <v>0</v>
      </c>
      <c r="O1493" s="54">
        <f t="shared" ref="O1493:P1508" si="1849">N1493</f>
        <v>0</v>
      </c>
      <c r="P1493" s="54">
        <f t="shared" si="1849"/>
        <v>0</v>
      </c>
      <c r="Q1493" s="54">
        <f t="shared" si="1831"/>
        <v>0</v>
      </c>
      <c r="R1493" s="54">
        <f t="shared" si="1832"/>
        <v>0</v>
      </c>
      <c r="S1493" s="65">
        <f t="shared" si="1785"/>
        <v>0</v>
      </c>
      <c r="T1493" s="65">
        <f>IF(C1493=A_Stammdaten!$B$9,$I1493-D_SAV!$U1493,HLOOKUP(A_Stammdaten!$B$9-1,$V$4:$AB$2004,ROW(C1493)-3,FALSE)-$U1493)</f>
        <v>0</v>
      </c>
      <c r="U1493" s="65">
        <f>HLOOKUP(A_Stammdaten!$B$9,$V$4:$AB$2004,ROW(C1493)-3,FALSE)</f>
        <v>0</v>
      </c>
      <c r="V1493" s="65">
        <f t="shared" si="1820"/>
        <v>0</v>
      </c>
      <c r="W1493" s="65">
        <f t="shared" si="1821"/>
        <v>0</v>
      </c>
      <c r="X1493" s="65">
        <f t="shared" si="1822"/>
        <v>0</v>
      </c>
      <c r="Y1493" s="65">
        <f t="shared" si="1823"/>
        <v>0</v>
      </c>
      <c r="Z1493" s="65">
        <f t="shared" si="1824"/>
        <v>0</v>
      </c>
      <c r="AA1493" s="65">
        <f t="shared" si="1825"/>
        <v>0</v>
      </c>
      <c r="AB1493" s="65">
        <f t="shared" si="1826"/>
        <v>0</v>
      </c>
    </row>
    <row r="1494" spans="1:28" x14ac:dyDescent="0.25">
      <c r="A1494" s="61"/>
      <c r="B1494" s="49"/>
      <c r="C1494" s="53"/>
      <c r="D1494" s="51"/>
      <c r="E1494" s="51"/>
      <c r="F1494" s="51"/>
      <c r="G1494" s="67">
        <f t="shared" si="1827"/>
        <v>0</v>
      </c>
      <c r="H1494" s="49"/>
      <c r="I1494" s="67">
        <f t="shared" si="1828"/>
        <v>0</v>
      </c>
      <c r="J1494" s="66">
        <f>IF(ISBLANK($B1494),0,VLOOKUP($B1494,Listen!$A$2:$C$44,2,FALSE))</f>
        <v>0</v>
      </c>
      <c r="K1494" s="66">
        <f>IF(ISBLANK($B1494),0,VLOOKUP($B1494,Listen!$A$2:$C$44,3,FALSE))</f>
        <v>0</v>
      </c>
      <c r="L1494" s="54">
        <f t="shared" si="1829"/>
        <v>0</v>
      </c>
      <c r="M1494" s="54">
        <f t="shared" si="1847"/>
        <v>0</v>
      </c>
      <c r="N1494" s="54">
        <f t="shared" si="1848"/>
        <v>0</v>
      </c>
      <c r="O1494" s="54">
        <f t="shared" ref="O1494" si="1850">N1494</f>
        <v>0</v>
      </c>
      <c r="P1494" s="54">
        <f t="shared" si="1849"/>
        <v>0</v>
      </c>
      <c r="Q1494" s="54">
        <f t="shared" si="1831"/>
        <v>0</v>
      </c>
      <c r="R1494" s="54">
        <f t="shared" si="1832"/>
        <v>0</v>
      </c>
      <c r="S1494" s="65">
        <f t="shared" si="1785"/>
        <v>0</v>
      </c>
      <c r="T1494" s="65">
        <f>IF(C1494=A_Stammdaten!$B$9,$I1494-D_SAV!$U1494,HLOOKUP(A_Stammdaten!$B$9-1,$V$4:$AB$2004,ROW(C1494)-3,FALSE)-$U1494)</f>
        <v>0</v>
      </c>
      <c r="U1494" s="65">
        <f>HLOOKUP(A_Stammdaten!$B$9,$V$4:$AB$2004,ROW(C1494)-3,FALSE)</f>
        <v>0</v>
      </c>
      <c r="V1494" s="65">
        <f t="shared" si="1820"/>
        <v>0</v>
      </c>
      <c r="W1494" s="65">
        <f t="shared" si="1821"/>
        <v>0</v>
      </c>
      <c r="X1494" s="65">
        <f t="shared" si="1822"/>
        <v>0</v>
      </c>
      <c r="Y1494" s="65">
        <f t="shared" si="1823"/>
        <v>0</v>
      </c>
      <c r="Z1494" s="65">
        <f t="shared" si="1824"/>
        <v>0</v>
      </c>
      <c r="AA1494" s="65">
        <f t="shared" si="1825"/>
        <v>0</v>
      </c>
      <c r="AB1494" s="65">
        <f t="shared" si="1826"/>
        <v>0</v>
      </c>
    </row>
    <row r="1495" spans="1:28" x14ac:dyDescent="0.25">
      <c r="A1495" s="61"/>
      <c r="B1495" s="49"/>
      <c r="C1495" s="53"/>
      <c r="D1495" s="51"/>
      <c r="E1495" s="51"/>
      <c r="F1495" s="51"/>
      <c r="G1495" s="67">
        <f t="shared" si="1827"/>
        <v>0</v>
      </c>
      <c r="H1495" s="49"/>
      <c r="I1495" s="67">
        <f t="shared" si="1828"/>
        <v>0</v>
      </c>
      <c r="J1495" s="66">
        <f>IF(ISBLANK($B1495),0,VLOOKUP($B1495,Listen!$A$2:$C$44,2,FALSE))</f>
        <v>0</v>
      </c>
      <c r="K1495" s="66">
        <f>IF(ISBLANK($B1495),0,VLOOKUP($B1495,Listen!$A$2:$C$44,3,FALSE))</f>
        <v>0</v>
      </c>
      <c r="L1495" s="54">
        <f t="shared" si="1829"/>
        <v>0</v>
      </c>
      <c r="M1495" s="54">
        <f t="shared" si="1847"/>
        <v>0</v>
      </c>
      <c r="N1495" s="54">
        <f t="shared" si="1848"/>
        <v>0</v>
      </c>
      <c r="O1495" s="54">
        <f t="shared" ref="O1495" si="1851">N1495</f>
        <v>0</v>
      </c>
      <c r="P1495" s="54">
        <f t="shared" si="1849"/>
        <v>0</v>
      </c>
      <c r="Q1495" s="54">
        <f t="shared" si="1831"/>
        <v>0</v>
      </c>
      <c r="R1495" s="54">
        <f t="shared" si="1832"/>
        <v>0</v>
      </c>
      <c r="S1495" s="65">
        <f t="shared" si="1785"/>
        <v>0</v>
      </c>
      <c r="T1495" s="65">
        <f>IF(C1495=A_Stammdaten!$B$9,$I1495-D_SAV!$U1495,HLOOKUP(A_Stammdaten!$B$9-1,$V$4:$AB$2004,ROW(C1495)-3,FALSE)-$U1495)</f>
        <v>0</v>
      </c>
      <c r="U1495" s="65">
        <f>HLOOKUP(A_Stammdaten!$B$9,$V$4:$AB$2004,ROW(C1495)-3,FALSE)</f>
        <v>0</v>
      </c>
      <c r="V1495" s="65">
        <f t="shared" si="1820"/>
        <v>0</v>
      </c>
      <c r="W1495" s="65">
        <f t="shared" si="1821"/>
        <v>0</v>
      </c>
      <c r="X1495" s="65">
        <f t="shared" si="1822"/>
        <v>0</v>
      </c>
      <c r="Y1495" s="65">
        <f t="shared" si="1823"/>
        <v>0</v>
      </c>
      <c r="Z1495" s="65">
        <f t="shared" si="1824"/>
        <v>0</v>
      </c>
      <c r="AA1495" s="65">
        <f t="shared" si="1825"/>
        <v>0</v>
      </c>
      <c r="AB1495" s="65">
        <f t="shared" si="1826"/>
        <v>0</v>
      </c>
    </row>
    <row r="1496" spans="1:28" x14ac:dyDescent="0.25">
      <c r="A1496" s="61"/>
      <c r="B1496" s="49"/>
      <c r="C1496" s="53"/>
      <c r="D1496" s="51"/>
      <c r="E1496" s="51"/>
      <c r="F1496" s="51"/>
      <c r="G1496" s="67">
        <f t="shared" si="1827"/>
        <v>0</v>
      </c>
      <c r="H1496" s="49"/>
      <c r="I1496" s="67">
        <f t="shared" si="1828"/>
        <v>0</v>
      </c>
      <c r="J1496" s="66">
        <f>IF(ISBLANK($B1496),0,VLOOKUP($B1496,Listen!$A$2:$C$44,2,FALSE))</f>
        <v>0</v>
      </c>
      <c r="K1496" s="66">
        <f>IF(ISBLANK($B1496),0,VLOOKUP($B1496,Listen!$A$2:$C$44,3,FALSE))</f>
        <v>0</v>
      </c>
      <c r="L1496" s="54">
        <f t="shared" si="1829"/>
        <v>0</v>
      </c>
      <c r="M1496" s="54">
        <f t="shared" si="1847"/>
        <v>0</v>
      </c>
      <c r="N1496" s="54">
        <f t="shared" si="1848"/>
        <v>0</v>
      </c>
      <c r="O1496" s="54">
        <f t="shared" ref="O1496" si="1852">N1496</f>
        <v>0</v>
      </c>
      <c r="P1496" s="54">
        <f t="shared" si="1849"/>
        <v>0</v>
      </c>
      <c r="Q1496" s="54">
        <f t="shared" si="1831"/>
        <v>0</v>
      </c>
      <c r="R1496" s="54">
        <f t="shared" si="1832"/>
        <v>0</v>
      </c>
      <c r="S1496" s="65">
        <f t="shared" si="1785"/>
        <v>0</v>
      </c>
      <c r="T1496" s="65">
        <f>IF(C1496=A_Stammdaten!$B$9,$I1496-D_SAV!$U1496,HLOOKUP(A_Stammdaten!$B$9-1,$V$4:$AB$2004,ROW(C1496)-3,FALSE)-$U1496)</f>
        <v>0</v>
      </c>
      <c r="U1496" s="65">
        <f>HLOOKUP(A_Stammdaten!$B$9,$V$4:$AB$2004,ROW(C1496)-3,FALSE)</f>
        <v>0</v>
      </c>
      <c r="V1496" s="65">
        <f t="shared" si="1820"/>
        <v>0</v>
      </c>
      <c r="W1496" s="65">
        <f t="shared" si="1821"/>
        <v>0</v>
      </c>
      <c r="X1496" s="65">
        <f t="shared" si="1822"/>
        <v>0</v>
      </c>
      <c r="Y1496" s="65">
        <f t="shared" si="1823"/>
        <v>0</v>
      </c>
      <c r="Z1496" s="65">
        <f t="shared" si="1824"/>
        <v>0</v>
      </c>
      <c r="AA1496" s="65">
        <f t="shared" si="1825"/>
        <v>0</v>
      </c>
      <c r="AB1496" s="65">
        <f t="shared" si="1826"/>
        <v>0</v>
      </c>
    </row>
    <row r="1497" spans="1:28" x14ac:dyDescent="0.25">
      <c r="A1497" s="61"/>
      <c r="B1497" s="49"/>
      <c r="C1497" s="53"/>
      <c r="D1497" s="51"/>
      <c r="E1497" s="51"/>
      <c r="F1497" s="51"/>
      <c r="G1497" s="67">
        <f t="shared" si="1827"/>
        <v>0</v>
      </c>
      <c r="H1497" s="49"/>
      <c r="I1497" s="67">
        <f t="shared" si="1828"/>
        <v>0</v>
      </c>
      <c r="J1497" s="66">
        <f>IF(ISBLANK($B1497),0,VLOOKUP($B1497,Listen!$A$2:$C$44,2,FALSE))</f>
        <v>0</v>
      </c>
      <c r="K1497" s="66">
        <f>IF(ISBLANK($B1497),0,VLOOKUP($B1497,Listen!$A$2:$C$44,3,FALSE))</f>
        <v>0</v>
      </c>
      <c r="L1497" s="54">
        <f t="shared" si="1829"/>
        <v>0</v>
      </c>
      <c r="M1497" s="54">
        <f t="shared" si="1847"/>
        <v>0</v>
      </c>
      <c r="N1497" s="54">
        <f t="shared" si="1848"/>
        <v>0</v>
      </c>
      <c r="O1497" s="54">
        <f t="shared" ref="O1497" si="1853">N1497</f>
        <v>0</v>
      </c>
      <c r="P1497" s="54">
        <f t="shared" si="1849"/>
        <v>0</v>
      </c>
      <c r="Q1497" s="54">
        <f t="shared" si="1831"/>
        <v>0</v>
      </c>
      <c r="R1497" s="54">
        <f t="shared" si="1832"/>
        <v>0</v>
      </c>
      <c r="S1497" s="65">
        <f t="shared" si="1785"/>
        <v>0</v>
      </c>
      <c r="T1497" s="65">
        <f>IF(C1497=A_Stammdaten!$B$9,$I1497-D_SAV!$U1497,HLOOKUP(A_Stammdaten!$B$9-1,$V$4:$AB$2004,ROW(C1497)-3,FALSE)-$U1497)</f>
        <v>0</v>
      </c>
      <c r="U1497" s="65">
        <f>HLOOKUP(A_Stammdaten!$B$9,$V$4:$AB$2004,ROW(C1497)-3,FALSE)</f>
        <v>0</v>
      </c>
      <c r="V1497" s="65">
        <f t="shared" si="1820"/>
        <v>0</v>
      </c>
      <c r="W1497" s="65">
        <f t="shared" si="1821"/>
        <v>0</v>
      </c>
      <c r="X1497" s="65">
        <f t="shared" si="1822"/>
        <v>0</v>
      </c>
      <c r="Y1497" s="65">
        <f t="shared" si="1823"/>
        <v>0</v>
      </c>
      <c r="Z1497" s="65">
        <f t="shared" si="1824"/>
        <v>0</v>
      </c>
      <c r="AA1497" s="65">
        <f t="shared" si="1825"/>
        <v>0</v>
      </c>
      <c r="AB1497" s="65">
        <f t="shared" si="1826"/>
        <v>0</v>
      </c>
    </row>
    <row r="1498" spans="1:28" x14ac:dyDescent="0.25">
      <c r="A1498" s="61"/>
      <c r="B1498" s="49"/>
      <c r="C1498" s="53"/>
      <c r="D1498" s="51"/>
      <c r="E1498" s="51"/>
      <c r="F1498" s="51"/>
      <c r="G1498" s="67">
        <f t="shared" si="1827"/>
        <v>0</v>
      </c>
      <c r="H1498" s="49"/>
      <c r="I1498" s="67">
        <f t="shared" si="1828"/>
        <v>0</v>
      </c>
      <c r="J1498" s="66">
        <f>IF(ISBLANK($B1498),0,VLOOKUP($B1498,Listen!$A$2:$C$44,2,FALSE))</f>
        <v>0</v>
      </c>
      <c r="K1498" s="66">
        <f>IF(ISBLANK($B1498),0,VLOOKUP($B1498,Listen!$A$2:$C$44,3,FALSE))</f>
        <v>0</v>
      </c>
      <c r="L1498" s="54">
        <f t="shared" si="1829"/>
        <v>0</v>
      </c>
      <c r="M1498" s="54">
        <f t="shared" si="1847"/>
        <v>0</v>
      </c>
      <c r="N1498" s="54">
        <f t="shared" si="1848"/>
        <v>0</v>
      </c>
      <c r="O1498" s="54">
        <f t="shared" ref="O1498" si="1854">N1498</f>
        <v>0</v>
      </c>
      <c r="P1498" s="54">
        <f t="shared" si="1849"/>
        <v>0</v>
      </c>
      <c r="Q1498" s="54">
        <f t="shared" si="1831"/>
        <v>0</v>
      </c>
      <c r="R1498" s="54">
        <f t="shared" si="1832"/>
        <v>0</v>
      </c>
      <c r="S1498" s="65">
        <f t="shared" si="1785"/>
        <v>0</v>
      </c>
      <c r="T1498" s="65">
        <f>IF(C1498=A_Stammdaten!$B$9,$I1498-D_SAV!$U1498,HLOOKUP(A_Stammdaten!$B$9-1,$V$4:$AB$2004,ROW(C1498)-3,FALSE)-$U1498)</f>
        <v>0</v>
      </c>
      <c r="U1498" s="65">
        <f>HLOOKUP(A_Stammdaten!$B$9,$V$4:$AB$2004,ROW(C1498)-3,FALSE)</f>
        <v>0</v>
      </c>
      <c r="V1498" s="65">
        <f t="shared" si="1820"/>
        <v>0</v>
      </c>
      <c r="W1498" s="65">
        <f t="shared" si="1821"/>
        <v>0</v>
      </c>
      <c r="X1498" s="65">
        <f t="shared" si="1822"/>
        <v>0</v>
      </c>
      <c r="Y1498" s="65">
        <f t="shared" si="1823"/>
        <v>0</v>
      </c>
      <c r="Z1498" s="65">
        <f t="shared" si="1824"/>
        <v>0</v>
      </c>
      <c r="AA1498" s="65">
        <f t="shared" si="1825"/>
        <v>0</v>
      </c>
      <c r="AB1498" s="65">
        <f t="shared" si="1826"/>
        <v>0</v>
      </c>
    </row>
    <row r="1499" spans="1:28" x14ac:dyDescent="0.25">
      <c r="A1499" s="61"/>
      <c r="B1499" s="49"/>
      <c r="C1499" s="53"/>
      <c r="D1499" s="51"/>
      <c r="E1499" s="51"/>
      <c r="F1499" s="51"/>
      <c r="G1499" s="67">
        <f t="shared" si="1827"/>
        <v>0</v>
      </c>
      <c r="H1499" s="49"/>
      <c r="I1499" s="67">
        <f t="shared" si="1828"/>
        <v>0</v>
      </c>
      <c r="J1499" s="66">
        <f>IF(ISBLANK($B1499),0,VLOOKUP($B1499,Listen!$A$2:$C$44,2,FALSE))</f>
        <v>0</v>
      </c>
      <c r="K1499" s="66">
        <f>IF(ISBLANK($B1499),0,VLOOKUP($B1499,Listen!$A$2:$C$44,3,FALSE))</f>
        <v>0</v>
      </c>
      <c r="L1499" s="54">
        <f t="shared" si="1829"/>
        <v>0</v>
      </c>
      <c r="M1499" s="54">
        <f t="shared" si="1847"/>
        <v>0</v>
      </c>
      <c r="N1499" s="54">
        <f t="shared" si="1848"/>
        <v>0</v>
      </c>
      <c r="O1499" s="54">
        <f t="shared" ref="O1499" si="1855">N1499</f>
        <v>0</v>
      </c>
      <c r="P1499" s="54">
        <f t="shared" si="1849"/>
        <v>0</v>
      </c>
      <c r="Q1499" s="54">
        <f t="shared" si="1831"/>
        <v>0</v>
      </c>
      <c r="R1499" s="54">
        <f t="shared" si="1832"/>
        <v>0</v>
      </c>
      <c r="S1499" s="65">
        <f t="shared" si="1785"/>
        <v>0</v>
      </c>
      <c r="T1499" s="65">
        <f>IF(C1499=A_Stammdaten!$B$9,$I1499-D_SAV!$U1499,HLOOKUP(A_Stammdaten!$B$9-1,$V$4:$AB$2004,ROW(C1499)-3,FALSE)-$U1499)</f>
        <v>0</v>
      </c>
      <c r="U1499" s="65">
        <f>HLOOKUP(A_Stammdaten!$B$9,$V$4:$AB$2004,ROW(C1499)-3,FALSE)</f>
        <v>0</v>
      </c>
      <c r="V1499" s="65">
        <f t="shared" si="1820"/>
        <v>0</v>
      </c>
      <c r="W1499" s="65">
        <f t="shared" si="1821"/>
        <v>0</v>
      </c>
      <c r="X1499" s="65">
        <f t="shared" si="1822"/>
        <v>0</v>
      </c>
      <c r="Y1499" s="65">
        <f t="shared" si="1823"/>
        <v>0</v>
      </c>
      <c r="Z1499" s="65">
        <f t="shared" si="1824"/>
        <v>0</v>
      </c>
      <c r="AA1499" s="65">
        <f t="shared" si="1825"/>
        <v>0</v>
      </c>
      <c r="AB1499" s="65">
        <f t="shared" si="1826"/>
        <v>0</v>
      </c>
    </row>
    <row r="1500" spans="1:28" x14ac:dyDescent="0.25">
      <c r="A1500" s="61"/>
      <c r="B1500" s="49"/>
      <c r="C1500" s="53"/>
      <c r="D1500" s="51"/>
      <c r="E1500" s="51"/>
      <c r="F1500" s="51"/>
      <c r="G1500" s="67">
        <f t="shared" si="1827"/>
        <v>0</v>
      </c>
      <c r="H1500" s="49"/>
      <c r="I1500" s="67">
        <f t="shared" si="1828"/>
        <v>0</v>
      </c>
      <c r="J1500" s="66">
        <f>IF(ISBLANK($B1500),0,VLOOKUP($B1500,Listen!$A$2:$C$44,2,FALSE))</f>
        <v>0</v>
      </c>
      <c r="K1500" s="66">
        <f>IF(ISBLANK($B1500),0,VLOOKUP($B1500,Listen!$A$2:$C$44,3,FALSE))</f>
        <v>0</v>
      </c>
      <c r="L1500" s="54">
        <f t="shared" si="1829"/>
        <v>0</v>
      </c>
      <c r="M1500" s="54">
        <f t="shared" si="1847"/>
        <v>0</v>
      </c>
      <c r="N1500" s="54">
        <f t="shared" si="1848"/>
        <v>0</v>
      </c>
      <c r="O1500" s="54">
        <f t="shared" ref="O1500" si="1856">N1500</f>
        <v>0</v>
      </c>
      <c r="P1500" s="54">
        <f t="shared" si="1849"/>
        <v>0</v>
      </c>
      <c r="Q1500" s="54">
        <f t="shared" si="1831"/>
        <v>0</v>
      </c>
      <c r="R1500" s="54">
        <f t="shared" si="1832"/>
        <v>0</v>
      </c>
      <c r="S1500" s="65">
        <f t="shared" si="1785"/>
        <v>0</v>
      </c>
      <c r="T1500" s="65">
        <f>IF(C1500=A_Stammdaten!$B$9,$I1500-D_SAV!$U1500,HLOOKUP(A_Stammdaten!$B$9-1,$V$4:$AB$2004,ROW(C1500)-3,FALSE)-$U1500)</f>
        <v>0</v>
      </c>
      <c r="U1500" s="65">
        <f>HLOOKUP(A_Stammdaten!$B$9,$V$4:$AB$2004,ROW(C1500)-3,FALSE)</f>
        <v>0</v>
      </c>
      <c r="V1500" s="65">
        <f t="shared" si="1820"/>
        <v>0</v>
      </c>
      <c r="W1500" s="65">
        <f t="shared" si="1821"/>
        <v>0</v>
      </c>
      <c r="X1500" s="65">
        <f t="shared" si="1822"/>
        <v>0</v>
      </c>
      <c r="Y1500" s="65">
        <f t="shared" si="1823"/>
        <v>0</v>
      </c>
      <c r="Z1500" s="65">
        <f t="shared" si="1824"/>
        <v>0</v>
      </c>
      <c r="AA1500" s="65">
        <f t="shared" si="1825"/>
        <v>0</v>
      </c>
      <c r="AB1500" s="65">
        <f t="shared" si="1826"/>
        <v>0</v>
      </c>
    </row>
    <row r="1501" spans="1:28" x14ac:dyDescent="0.25">
      <c r="A1501" s="61"/>
      <c r="B1501" s="49"/>
      <c r="C1501" s="53"/>
      <c r="D1501" s="51"/>
      <c r="E1501" s="51"/>
      <c r="F1501" s="51"/>
      <c r="G1501" s="67">
        <f t="shared" si="1827"/>
        <v>0</v>
      </c>
      <c r="H1501" s="49"/>
      <c r="I1501" s="67">
        <f t="shared" si="1828"/>
        <v>0</v>
      </c>
      <c r="J1501" s="66">
        <f>IF(ISBLANK($B1501),0,VLOOKUP($B1501,Listen!$A$2:$C$44,2,FALSE))</f>
        <v>0</v>
      </c>
      <c r="K1501" s="66">
        <f>IF(ISBLANK($B1501),0,VLOOKUP($B1501,Listen!$A$2:$C$44,3,FALSE))</f>
        <v>0</v>
      </c>
      <c r="L1501" s="54">
        <f t="shared" si="1829"/>
        <v>0</v>
      </c>
      <c r="M1501" s="54">
        <f t="shared" si="1847"/>
        <v>0</v>
      </c>
      <c r="N1501" s="54">
        <f t="shared" si="1848"/>
        <v>0</v>
      </c>
      <c r="O1501" s="54">
        <f t="shared" ref="O1501" si="1857">N1501</f>
        <v>0</v>
      </c>
      <c r="P1501" s="54">
        <f t="shared" si="1849"/>
        <v>0</v>
      </c>
      <c r="Q1501" s="54">
        <f t="shared" si="1831"/>
        <v>0</v>
      </c>
      <c r="R1501" s="54">
        <f t="shared" si="1832"/>
        <v>0</v>
      </c>
      <c r="S1501" s="65">
        <f t="shared" si="1785"/>
        <v>0</v>
      </c>
      <c r="T1501" s="65">
        <f>IF(C1501=A_Stammdaten!$B$9,$I1501-D_SAV!$U1501,HLOOKUP(A_Stammdaten!$B$9-1,$V$4:$AB$2004,ROW(C1501)-3,FALSE)-$U1501)</f>
        <v>0</v>
      </c>
      <c r="U1501" s="65">
        <f>HLOOKUP(A_Stammdaten!$B$9,$V$4:$AB$2004,ROW(C1501)-3,FALSE)</f>
        <v>0</v>
      </c>
      <c r="V1501" s="65">
        <f t="shared" si="1820"/>
        <v>0</v>
      </c>
      <c r="W1501" s="65">
        <f t="shared" si="1821"/>
        <v>0</v>
      </c>
      <c r="X1501" s="65">
        <f t="shared" si="1822"/>
        <v>0</v>
      </c>
      <c r="Y1501" s="65">
        <f t="shared" si="1823"/>
        <v>0</v>
      </c>
      <c r="Z1501" s="65">
        <f t="shared" si="1824"/>
        <v>0</v>
      </c>
      <c r="AA1501" s="65">
        <f t="shared" si="1825"/>
        <v>0</v>
      </c>
      <c r="AB1501" s="65">
        <f t="shared" si="1826"/>
        <v>0</v>
      </c>
    </row>
    <row r="1502" spans="1:28" x14ac:dyDescent="0.25">
      <c r="A1502" s="61"/>
      <c r="B1502" s="49"/>
      <c r="C1502" s="53"/>
      <c r="D1502" s="51"/>
      <c r="E1502" s="51"/>
      <c r="F1502" s="51"/>
      <c r="G1502" s="67">
        <f t="shared" si="1827"/>
        <v>0</v>
      </c>
      <c r="H1502" s="49"/>
      <c r="I1502" s="67">
        <f t="shared" si="1828"/>
        <v>0</v>
      </c>
      <c r="J1502" s="66">
        <f>IF(ISBLANK($B1502),0,VLOOKUP($B1502,Listen!$A$2:$C$44,2,FALSE))</f>
        <v>0</v>
      </c>
      <c r="K1502" s="66">
        <f>IF(ISBLANK($B1502),0,VLOOKUP($B1502,Listen!$A$2:$C$44,3,FALSE))</f>
        <v>0</v>
      </c>
      <c r="L1502" s="54">
        <f t="shared" si="1829"/>
        <v>0</v>
      </c>
      <c r="M1502" s="54">
        <f t="shared" si="1847"/>
        <v>0</v>
      </c>
      <c r="N1502" s="54">
        <f t="shared" si="1848"/>
        <v>0</v>
      </c>
      <c r="O1502" s="54">
        <f t="shared" ref="O1502" si="1858">N1502</f>
        <v>0</v>
      </c>
      <c r="P1502" s="54">
        <f t="shared" si="1849"/>
        <v>0</v>
      </c>
      <c r="Q1502" s="54">
        <f t="shared" si="1831"/>
        <v>0</v>
      </c>
      <c r="R1502" s="54">
        <f t="shared" si="1832"/>
        <v>0</v>
      </c>
      <c r="S1502" s="65">
        <f t="shared" si="1785"/>
        <v>0</v>
      </c>
      <c r="T1502" s="65">
        <f>IF(C1502=A_Stammdaten!$B$9,$I1502-D_SAV!$U1502,HLOOKUP(A_Stammdaten!$B$9-1,$V$4:$AB$2004,ROW(C1502)-3,FALSE)-$U1502)</f>
        <v>0</v>
      </c>
      <c r="U1502" s="65">
        <f>HLOOKUP(A_Stammdaten!$B$9,$V$4:$AB$2004,ROW(C1502)-3,FALSE)</f>
        <v>0</v>
      </c>
      <c r="V1502" s="65">
        <f t="shared" si="1820"/>
        <v>0</v>
      </c>
      <c r="W1502" s="65">
        <f t="shared" si="1821"/>
        <v>0</v>
      </c>
      <c r="X1502" s="65">
        <f t="shared" si="1822"/>
        <v>0</v>
      </c>
      <c r="Y1502" s="65">
        <f t="shared" si="1823"/>
        <v>0</v>
      </c>
      <c r="Z1502" s="65">
        <f t="shared" si="1824"/>
        <v>0</v>
      </c>
      <c r="AA1502" s="65">
        <f t="shared" si="1825"/>
        <v>0</v>
      </c>
      <c r="AB1502" s="65">
        <f t="shared" si="1826"/>
        <v>0</v>
      </c>
    </row>
    <row r="1503" spans="1:28" x14ac:dyDescent="0.25">
      <c r="A1503" s="61"/>
      <c r="B1503" s="49"/>
      <c r="C1503" s="53"/>
      <c r="D1503" s="51"/>
      <c r="E1503" s="51"/>
      <c r="F1503" s="51"/>
      <c r="G1503" s="67">
        <f t="shared" si="1827"/>
        <v>0</v>
      </c>
      <c r="H1503" s="49"/>
      <c r="I1503" s="67">
        <f t="shared" si="1828"/>
        <v>0</v>
      </c>
      <c r="J1503" s="66">
        <f>IF(ISBLANK($B1503),0,VLOOKUP($B1503,Listen!$A$2:$C$44,2,FALSE))</f>
        <v>0</v>
      </c>
      <c r="K1503" s="66">
        <f>IF(ISBLANK($B1503),0,VLOOKUP($B1503,Listen!$A$2:$C$44,3,FALSE))</f>
        <v>0</v>
      </c>
      <c r="L1503" s="54">
        <f t="shared" si="1829"/>
        <v>0</v>
      </c>
      <c r="M1503" s="54">
        <f t="shared" si="1847"/>
        <v>0</v>
      </c>
      <c r="N1503" s="54">
        <f t="shared" si="1848"/>
        <v>0</v>
      </c>
      <c r="O1503" s="54">
        <f t="shared" ref="O1503" si="1859">N1503</f>
        <v>0</v>
      </c>
      <c r="P1503" s="54">
        <f t="shared" si="1849"/>
        <v>0</v>
      </c>
      <c r="Q1503" s="54">
        <f t="shared" si="1831"/>
        <v>0</v>
      </c>
      <c r="R1503" s="54">
        <f t="shared" si="1832"/>
        <v>0</v>
      </c>
      <c r="S1503" s="65">
        <f t="shared" si="1785"/>
        <v>0</v>
      </c>
      <c r="T1503" s="65">
        <f>IF(C1503=A_Stammdaten!$B$9,$I1503-D_SAV!$U1503,HLOOKUP(A_Stammdaten!$B$9-1,$V$4:$AB$2004,ROW(C1503)-3,FALSE)-$U1503)</f>
        <v>0</v>
      </c>
      <c r="U1503" s="65">
        <f>HLOOKUP(A_Stammdaten!$B$9,$V$4:$AB$2004,ROW(C1503)-3,FALSE)</f>
        <v>0</v>
      </c>
      <c r="V1503" s="65">
        <f t="shared" si="1820"/>
        <v>0</v>
      </c>
      <c r="W1503" s="65">
        <f t="shared" si="1821"/>
        <v>0</v>
      </c>
      <c r="X1503" s="65">
        <f t="shared" si="1822"/>
        <v>0</v>
      </c>
      <c r="Y1503" s="65">
        <f t="shared" si="1823"/>
        <v>0</v>
      </c>
      <c r="Z1503" s="65">
        <f t="shared" si="1824"/>
        <v>0</v>
      </c>
      <c r="AA1503" s="65">
        <f t="shared" si="1825"/>
        <v>0</v>
      </c>
      <c r="AB1503" s="65">
        <f t="shared" si="1826"/>
        <v>0</v>
      </c>
    </row>
    <row r="1504" spans="1:28" x14ac:dyDescent="0.25">
      <c r="A1504" s="61"/>
      <c r="B1504" s="49"/>
      <c r="C1504" s="53"/>
      <c r="D1504" s="51"/>
      <c r="E1504" s="51"/>
      <c r="F1504" s="51"/>
      <c r="G1504" s="67">
        <f t="shared" si="1827"/>
        <v>0</v>
      </c>
      <c r="H1504" s="49"/>
      <c r="I1504" s="67">
        <f t="shared" si="1828"/>
        <v>0</v>
      </c>
      <c r="J1504" s="66">
        <f>IF(ISBLANK($B1504),0,VLOOKUP($B1504,Listen!$A$2:$C$44,2,FALSE))</f>
        <v>0</v>
      </c>
      <c r="K1504" s="66">
        <f>IF(ISBLANK($B1504),0,VLOOKUP($B1504,Listen!$A$2:$C$44,3,FALSE))</f>
        <v>0</v>
      </c>
      <c r="L1504" s="54">
        <f t="shared" si="1829"/>
        <v>0</v>
      </c>
      <c r="M1504" s="54">
        <f t="shared" si="1847"/>
        <v>0</v>
      </c>
      <c r="N1504" s="54">
        <f t="shared" si="1848"/>
        <v>0</v>
      </c>
      <c r="O1504" s="54">
        <f t="shared" ref="O1504" si="1860">N1504</f>
        <v>0</v>
      </c>
      <c r="P1504" s="54">
        <f t="shared" si="1849"/>
        <v>0</v>
      </c>
      <c r="Q1504" s="54">
        <f t="shared" si="1831"/>
        <v>0</v>
      </c>
      <c r="R1504" s="54">
        <f t="shared" si="1832"/>
        <v>0</v>
      </c>
      <c r="S1504" s="65">
        <f t="shared" si="1785"/>
        <v>0</v>
      </c>
      <c r="T1504" s="65">
        <f>IF(C1504=A_Stammdaten!$B$9,$I1504-D_SAV!$U1504,HLOOKUP(A_Stammdaten!$B$9-1,$V$4:$AB$2004,ROW(C1504)-3,FALSE)-$U1504)</f>
        <v>0</v>
      </c>
      <c r="U1504" s="65">
        <f>HLOOKUP(A_Stammdaten!$B$9,$V$4:$AB$2004,ROW(C1504)-3,FALSE)</f>
        <v>0</v>
      </c>
      <c r="V1504" s="65">
        <f t="shared" si="1820"/>
        <v>0</v>
      </c>
      <c r="W1504" s="65">
        <f t="shared" si="1821"/>
        <v>0</v>
      </c>
      <c r="X1504" s="65">
        <f t="shared" si="1822"/>
        <v>0</v>
      </c>
      <c r="Y1504" s="65">
        <f t="shared" si="1823"/>
        <v>0</v>
      </c>
      <c r="Z1504" s="65">
        <f t="shared" si="1824"/>
        <v>0</v>
      </c>
      <c r="AA1504" s="65">
        <f t="shared" si="1825"/>
        <v>0</v>
      </c>
      <c r="AB1504" s="65">
        <f t="shared" si="1826"/>
        <v>0</v>
      </c>
    </row>
    <row r="1505" spans="1:28" x14ac:dyDescent="0.25">
      <c r="A1505" s="61"/>
      <c r="B1505" s="49"/>
      <c r="C1505" s="53"/>
      <c r="D1505" s="51"/>
      <c r="E1505" s="51"/>
      <c r="F1505" s="51"/>
      <c r="G1505" s="67">
        <f t="shared" si="1827"/>
        <v>0</v>
      </c>
      <c r="H1505" s="49"/>
      <c r="I1505" s="67">
        <f t="shared" si="1828"/>
        <v>0</v>
      </c>
      <c r="J1505" s="66">
        <f>IF(ISBLANK($B1505),0,VLOOKUP($B1505,Listen!$A$2:$C$44,2,FALSE))</f>
        <v>0</v>
      </c>
      <c r="K1505" s="66">
        <f>IF(ISBLANK($B1505),0,VLOOKUP($B1505,Listen!$A$2:$C$44,3,FALSE))</f>
        <v>0</v>
      </c>
      <c r="L1505" s="54">
        <f t="shared" si="1829"/>
        <v>0</v>
      </c>
      <c r="M1505" s="54">
        <f t="shared" si="1847"/>
        <v>0</v>
      </c>
      <c r="N1505" s="54">
        <f t="shared" si="1848"/>
        <v>0</v>
      </c>
      <c r="O1505" s="54">
        <f t="shared" ref="O1505" si="1861">N1505</f>
        <v>0</v>
      </c>
      <c r="P1505" s="54">
        <f t="shared" si="1849"/>
        <v>0</v>
      </c>
      <c r="Q1505" s="54">
        <f t="shared" si="1831"/>
        <v>0</v>
      </c>
      <c r="R1505" s="54">
        <f t="shared" si="1832"/>
        <v>0</v>
      </c>
      <c r="S1505" s="65">
        <f t="shared" si="1785"/>
        <v>0</v>
      </c>
      <c r="T1505" s="65">
        <f>IF(C1505=A_Stammdaten!$B$9,$I1505-D_SAV!$U1505,HLOOKUP(A_Stammdaten!$B$9-1,$V$4:$AB$2004,ROW(C1505)-3,FALSE)-$U1505)</f>
        <v>0</v>
      </c>
      <c r="U1505" s="65">
        <f>HLOOKUP(A_Stammdaten!$B$9,$V$4:$AB$2004,ROW(C1505)-3,FALSE)</f>
        <v>0</v>
      </c>
      <c r="V1505" s="65">
        <f t="shared" si="1820"/>
        <v>0</v>
      </c>
      <c r="W1505" s="65">
        <f t="shared" si="1821"/>
        <v>0</v>
      </c>
      <c r="X1505" s="65">
        <f t="shared" si="1822"/>
        <v>0</v>
      </c>
      <c r="Y1505" s="65">
        <f t="shared" si="1823"/>
        <v>0</v>
      </c>
      <c r="Z1505" s="65">
        <f t="shared" si="1824"/>
        <v>0</v>
      </c>
      <c r="AA1505" s="65">
        <f t="shared" si="1825"/>
        <v>0</v>
      </c>
      <c r="AB1505" s="65">
        <f t="shared" si="1826"/>
        <v>0</v>
      </c>
    </row>
    <row r="1506" spans="1:28" x14ac:dyDescent="0.25">
      <c r="A1506" s="61"/>
      <c r="B1506" s="49"/>
      <c r="C1506" s="53"/>
      <c r="D1506" s="51"/>
      <c r="E1506" s="51"/>
      <c r="F1506" s="51"/>
      <c r="G1506" s="67">
        <f t="shared" si="1827"/>
        <v>0</v>
      </c>
      <c r="H1506" s="49"/>
      <c r="I1506" s="67">
        <f t="shared" si="1828"/>
        <v>0</v>
      </c>
      <c r="J1506" s="66">
        <f>IF(ISBLANK($B1506),0,VLOOKUP($B1506,Listen!$A$2:$C$44,2,FALSE))</f>
        <v>0</v>
      </c>
      <c r="K1506" s="66">
        <f>IF(ISBLANK($B1506),0,VLOOKUP($B1506,Listen!$A$2:$C$44,3,FALSE))</f>
        <v>0</v>
      </c>
      <c r="L1506" s="54">
        <f t="shared" si="1829"/>
        <v>0</v>
      </c>
      <c r="M1506" s="54">
        <f t="shared" si="1847"/>
        <v>0</v>
      </c>
      <c r="N1506" s="54">
        <f t="shared" si="1848"/>
        <v>0</v>
      </c>
      <c r="O1506" s="54">
        <f t="shared" ref="O1506" si="1862">N1506</f>
        <v>0</v>
      </c>
      <c r="P1506" s="54">
        <f t="shared" si="1849"/>
        <v>0</v>
      </c>
      <c r="Q1506" s="54">
        <f t="shared" si="1831"/>
        <v>0</v>
      </c>
      <c r="R1506" s="54">
        <f t="shared" si="1832"/>
        <v>0</v>
      </c>
      <c r="S1506" s="65">
        <f t="shared" si="1785"/>
        <v>0</v>
      </c>
      <c r="T1506" s="65">
        <f>IF(C1506=A_Stammdaten!$B$9,$I1506-D_SAV!$U1506,HLOOKUP(A_Stammdaten!$B$9-1,$V$4:$AB$2004,ROW(C1506)-3,FALSE)-$U1506)</f>
        <v>0</v>
      </c>
      <c r="U1506" s="65">
        <f>HLOOKUP(A_Stammdaten!$B$9,$V$4:$AB$2004,ROW(C1506)-3,FALSE)</f>
        <v>0</v>
      </c>
      <c r="V1506" s="65">
        <f t="shared" si="1820"/>
        <v>0</v>
      </c>
      <c r="W1506" s="65">
        <f t="shared" si="1821"/>
        <v>0</v>
      </c>
      <c r="X1506" s="65">
        <f t="shared" si="1822"/>
        <v>0</v>
      </c>
      <c r="Y1506" s="65">
        <f t="shared" si="1823"/>
        <v>0</v>
      </c>
      <c r="Z1506" s="65">
        <f t="shared" si="1824"/>
        <v>0</v>
      </c>
      <c r="AA1506" s="65">
        <f t="shared" si="1825"/>
        <v>0</v>
      </c>
      <c r="AB1506" s="65">
        <f t="shared" si="1826"/>
        <v>0</v>
      </c>
    </row>
    <row r="1507" spans="1:28" x14ac:dyDescent="0.25">
      <c r="A1507" s="61"/>
      <c r="B1507" s="49"/>
      <c r="C1507" s="53"/>
      <c r="D1507" s="51"/>
      <c r="E1507" s="51"/>
      <c r="F1507" s="51"/>
      <c r="G1507" s="67">
        <f t="shared" si="1827"/>
        <v>0</v>
      </c>
      <c r="H1507" s="49"/>
      <c r="I1507" s="67">
        <f t="shared" si="1828"/>
        <v>0</v>
      </c>
      <c r="J1507" s="66">
        <f>IF(ISBLANK($B1507),0,VLOOKUP($B1507,Listen!$A$2:$C$44,2,FALSE))</f>
        <v>0</v>
      </c>
      <c r="K1507" s="66">
        <f>IF(ISBLANK($B1507),0,VLOOKUP($B1507,Listen!$A$2:$C$44,3,FALSE))</f>
        <v>0</v>
      </c>
      <c r="L1507" s="54">
        <f t="shared" si="1829"/>
        <v>0</v>
      </c>
      <c r="M1507" s="54">
        <f t="shared" si="1847"/>
        <v>0</v>
      </c>
      <c r="N1507" s="54">
        <f t="shared" si="1848"/>
        <v>0</v>
      </c>
      <c r="O1507" s="54">
        <f t="shared" ref="O1507" si="1863">N1507</f>
        <v>0</v>
      </c>
      <c r="P1507" s="54">
        <f t="shared" si="1849"/>
        <v>0</v>
      </c>
      <c r="Q1507" s="54">
        <f t="shared" si="1831"/>
        <v>0</v>
      </c>
      <c r="R1507" s="54">
        <f t="shared" si="1832"/>
        <v>0</v>
      </c>
      <c r="S1507" s="65">
        <f t="shared" ref="S1507:S1570" si="1864">U1507+T1507</f>
        <v>0</v>
      </c>
      <c r="T1507" s="65">
        <f>IF(C1507=A_Stammdaten!$B$9,$I1507-D_SAV!$U1507,HLOOKUP(A_Stammdaten!$B$9-1,$V$4:$AB$2004,ROW(C1507)-3,FALSE)-$U1507)</f>
        <v>0</v>
      </c>
      <c r="U1507" s="65">
        <f>HLOOKUP(A_Stammdaten!$B$9,$V$4:$AB$2004,ROW(C1507)-3,FALSE)</f>
        <v>0</v>
      </c>
      <c r="V1507" s="65">
        <f t="shared" si="1820"/>
        <v>0</v>
      </c>
      <c r="W1507" s="65">
        <f t="shared" si="1821"/>
        <v>0</v>
      </c>
      <c r="X1507" s="65">
        <f t="shared" si="1822"/>
        <v>0</v>
      </c>
      <c r="Y1507" s="65">
        <f t="shared" si="1823"/>
        <v>0</v>
      </c>
      <c r="Z1507" s="65">
        <f t="shared" si="1824"/>
        <v>0</v>
      </c>
      <c r="AA1507" s="65">
        <f t="shared" si="1825"/>
        <v>0</v>
      </c>
      <c r="AB1507" s="65">
        <f t="shared" si="1826"/>
        <v>0</v>
      </c>
    </row>
    <row r="1508" spans="1:28" x14ac:dyDescent="0.25">
      <c r="A1508" s="61"/>
      <c r="B1508" s="49"/>
      <c r="C1508" s="53"/>
      <c r="D1508" s="51"/>
      <c r="E1508" s="51"/>
      <c r="F1508" s="51"/>
      <c r="G1508" s="67">
        <f t="shared" si="1827"/>
        <v>0</v>
      </c>
      <c r="H1508" s="49"/>
      <c r="I1508" s="67">
        <f t="shared" si="1828"/>
        <v>0</v>
      </c>
      <c r="J1508" s="66">
        <f>IF(ISBLANK($B1508),0,VLOOKUP($B1508,Listen!$A$2:$C$44,2,FALSE))</f>
        <v>0</v>
      </c>
      <c r="K1508" s="66">
        <f>IF(ISBLANK($B1508),0,VLOOKUP($B1508,Listen!$A$2:$C$44,3,FALSE))</f>
        <v>0</v>
      </c>
      <c r="L1508" s="54">
        <f t="shared" si="1829"/>
        <v>0</v>
      </c>
      <c r="M1508" s="54">
        <f t="shared" si="1847"/>
        <v>0</v>
      </c>
      <c r="N1508" s="54">
        <f t="shared" si="1848"/>
        <v>0</v>
      </c>
      <c r="O1508" s="54">
        <f t="shared" ref="O1508" si="1865">N1508</f>
        <v>0</v>
      </c>
      <c r="P1508" s="54">
        <f t="shared" si="1849"/>
        <v>0</v>
      </c>
      <c r="Q1508" s="54">
        <f t="shared" si="1831"/>
        <v>0</v>
      </c>
      <c r="R1508" s="54">
        <f t="shared" si="1832"/>
        <v>0</v>
      </c>
      <c r="S1508" s="65">
        <f t="shared" si="1864"/>
        <v>0</v>
      </c>
      <c r="T1508" s="65">
        <f>IF(C1508=A_Stammdaten!$B$9,$I1508-D_SAV!$U1508,HLOOKUP(A_Stammdaten!$B$9-1,$V$4:$AB$2004,ROW(C1508)-3,FALSE)-$U1508)</f>
        <v>0</v>
      </c>
      <c r="U1508" s="65">
        <f>HLOOKUP(A_Stammdaten!$B$9,$V$4:$AB$2004,ROW(C1508)-3,FALSE)</f>
        <v>0</v>
      </c>
      <c r="V1508" s="65">
        <f t="shared" si="1820"/>
        <v>0</v>
      </c>
      <c r="W1508" s="65">
        <f t="shared" si="1821"/>
        <v>0</v>
      </c>
      <c r="X1508" s="65">
        <f t="shared" si="1822"/>
        <v>0</v>
      </c>
      <c r="Y1508" s="65">
        <f t="shared" si="1823"/>
        <v>0</v>
      </c>
      <c r="Z1508" s="65">
        <f t="shared" si="1824"/>
        <v>0</v>
      </c>
      <c r="AA1508" s="65">
        <f t="shared" si="1825"/>
        <v>0</v>
      </c>
      <c r="AB1508" s="65">
        <f t="shared" si="1826"/>
        <v>0</v>
      </c>
    </row>
    <row r="1509" spans="1:28" x14ac:dyDescent="0.25">
      <c r="A1509" s="61"/>
      <c r="B1509" s="49"/>
      <c r="C1509" s="53"/>
      <c r="D1509" s="51"/>
      <c r="E1509" s="51"/>
      <c r="F1509" s="51"/>
      <c r="G1509" s="67">
        <f t="shared" si="1827"/>
        <v>0</v>
      </c>
      <c r="H1509" s="49"/>
      <c r="I1509" s="67">
        <f t="shared" si="1828"/>
        <v>0</v>
      </c>
      <c r="J1509" s="66">
        <f>IF(ISBLANK($B1509),0,VLOOKUP($B1509,Listen!$A$2:$C$44,2,FALSE))</f>
        <v>0</v>
      </c>
      <c r="K1509" s="66">
        <f>IF(ISBLANK($B1509),0,VLOOKUP($B1509,Listen!$A$2:$C$44,3,FALSE))</f>
        <v>0</v>
      </c>
      <c r="L1509" s="54">
        <f t="shared" si="1829"/>
        <v>0</v>
      </c>
      <c r="M1509" s="54">
        <f t="shared" si="1847"/>
        <v>0</v>
      </c>
      <c r="N1509" s="54">
        <f t="shared" si="1848"/>
        <v>0</v>
      </c>
      <c r="O1509" s="54">
        <f t="shared" ref="O1509:P1524" si="1866">N1509</f>
        <v>0</v>
      </c>
      <c r="P1509" s="54">
        <f t="shared" si="1866"/>
        <v>0</v>
      </c>
      <c r="Q1509" s="54">
        <f t="shared" si="1831"/>
        <v>0</v>
      </c>
      <c r="R1509" s="54">
        <f t="shared" si="1832"/>
        <v>0</v>
      </c>
      <c r="S1509" s="65">
        <f t="shared" si="1864"/>
        <v>0</v>
      </c>
      <c r="T1509" s="65">
        <f>IF(C1509=A_Stammdaten!$B$9,$I1509-D_SAV!$U1509,HLOOKUP(A_Stammdaten!$B$9-1,$V$4:$AB$2004,ROW(C1509)-3,FALSE)-$U1509)</f>
        <v>0</v>
      </c>
      <c r="U1509" s="65">
        <f>HLOOKUP(A_Stammdaten!$B$9,$V$4:$AB$2004,ROW(C1509)-3,FALSE)</f>
        <v>0</v>
      </c>
      <c r="V1509" s="65">
        <f t="shared" si="1820"/>
        <v>0</v>
      </c>
      <c r="W1509" s="65">
        <f t="shared" si="1821"/>
        <v>0</v>
      </c>
      <c r="X1509" s="65">
        <f t="shared" si="1822"/>
        <v>0</v>
      </c>
      <c r="Y1509" s="65">
        <f t="shared" si="1823"/>
        <v>0</v>
      </c>
      <c r="Z1509" s="65">
        <f t="shared" si="1824"/>
        <v>0</v>
      </c>
      <c r="AA1509" s="65">
        <f t="shared" si="1825"/>
        <v>0</v>
      </c>
      <c r="AB1509" s="65">
        <f t="shared" si="1826"/>
        <v>0</v>
      </c>
    </row>
    <row r="1510" spans="1:28" x14ac:dyDescent="0.25">
      <c r="A1510" s="61"/>
      <c r="B1510" s="49"/>
      <c r="C1510" s="53"/>
      <c r="D1510" s="51"/>
      <c r="E1510" s="51"/>
      <c r="F1510" s="51"/>
      <c r="G1510" s="67">
        <f t="shared" si="1827"/>
        <v>0</v>
      </c>
      <c r="H1510" s="49"/>
      <c r="I1510" s="67">
        <f t="shared" si="1828"/>
        <v>0</v>
      </c>
      <c r="J1510" s="66">
        <f>IF(ISBLANK($B1510),0,VLOOKUP($B1510,Listen!$A$2:$C$44,2,FALSE))</f>
        <v>0</v>
      </c>
      <c r="K1510" s="66">
        <f>IF(ISBLANK($B1510),0,VLOOKUP($B1510,Listen!$A$2:$C$44,3,FALSE))</f>
        <v>0</v>
      </c>
      <c r="L1510" s="54">
        <f t="shared" si="1829"/>
        <v>0</v>
      </c>
      <c r="M1510" s="54">
        <f t="shared" si="1847"/>
        <v>0</v>
      </c>
      <c r="N1510" s="54">
        <f t="shared" si="1848"/>
        <v>0</v>
      </c>
      <c r="O1510" s="54">
        <f t="shared" ref="O1510" si="1867">N1510</f>
        <v>0</v>
      </c>
      <c r="P1510" s="54">
        <f t="shared" si="1866"/>
        <v>0</v>
      </c>
      <c r="Q1510" s="54">
        <f t="shared" si="1831"/>
        <v>0</v>
      </c>
      <c r="R1510" s="54">
        <f t="shared" si="1832"/>
        <v>0</v>
      </c>
      <c r="S1510" s="65">
        <f t="shared" si="1864"/>
        <v>0</v>
      </c>
      <c r="T1510" s="65">
        <f>IF(C1510=A_Stammdaten!$B$9,$I1510-D_SAV!$U1510,HLOOKUP(A_Stammdaten!$B$9-1,$V$4:$AB$2004,ROW(C1510)-3,FALSE)-$U1510)</f>
        <v>0</v>
      </c>
      <c r="U1510" s="65">
        <f>HLOOKUP(A_Stammdaten!$B$9,$V$4:$AB$2004,ROW(C1510)-3,FALSE)</f>
        <v>0</v>
      </c>
      <c r="V1510" s="65">
        <f t="shared" si="1820"/>
        <v>0</v>
      </c>
      <c r="W1510" s="65">
        <f t="shared" si="1821"/>
        <v>0</v>
      </c>
      <c r="X1510" s="65">
        <f t="shared" si="1822"/>
        <v>0</v>
      </c>
      <c r="Y1510" s="65">
        <f t="shared" si="1823"/>
        <v>0</v>
      </c>
      <c r="Z1510" s="65">
        <f t="shared" si="1824"/>
        <v>0</v>
      </c>
      <c r="AA1510" s="65">
        <f t="shared" si="1825"/>
        <v>0</v>
      </c>
      <c r="AB1510" s="65">
        <f t="shared" si="1826"/>
        <v>0</v>
      </c>
    </row>
    <row r="1511" spans="1:28" x14ac:dyDescent="0.25">
      <c r="A1511" s="61"/>
      <c r="B1511" s="49"/>
      <c r="C1511" s="53"/>
      <c r="D1511" s="51"/>
      <c r="E1511" s="51"/>
      <c r="F1511" s="51"/>
      <c r="G1511" s="67">
        <f t="shared" si="1827"/>
        <v>0</v>
      </c>
      <c r="H1511" s="49"/>
      <c r="I1511" s="67">
        <f t="shared" si="1828"/>
        <v>0</v>
      </c>
      <c r="J1511" s="66">
        <f>IF(ISBLANK($B1511),0,VLOOKUP($B1511,Listen!$A$2:$C$44,2,FALSE))</f>
        <v>0</v>
      </c>
      <c r="K1511" s="66">
        <f>IF(ISBLANK($B1511),0,VLOOKUP($B1511,Listen!$A$2:$C$44,3,FALSE))</f>
        <v>0</v>
      </c>
      <c r="L1511" s="54">
        <f t="shared" si="1829"/>
        <v>0</v>
      </c>
      <c r="M1511" s="54">
        <f t="shared" si="1847"/>
        <v>0</v>
      </c>
      <c r="N1511" s="54">
        <f t="shared" si="1848"/>
        <v>0</v>
      </c>
      <c r="O1511" s="54">
        <f t="shared" ref="O1511" si="1868">N1511</f>
        <v>0</v>
      </c>
      <c r="P1511" s="54">
        <f t="shared" si="1866"/>
        <v>0</v>
      </c>
      <c r="Q1511" s="54">
        <f t="shared" si="1831"/>
        <v>0</v>
      </c>
      <c r="R1511" s="54">
        <f t="shared" si="1832"/>
        <v>0</v>
      </c>
      <c r="S1511" s="65">
        <f t="shared" si="1864"/>
        <v>0</v>
      </c>
      <c r="T1511" s="65">
        <f>IF(C1511=A_Stammdaten!$B$9,$I1511-D_SAV!$U1511,HLOOKUP(A_Stammdaten!$B$9-1,$V$4:$AB$2004,ROW(C1511)-3,FALSE)-$U1511)</f>
        <v>0</v>
      </c>
      <c r="U1511" s="65">
        <f>HLOOKUP(A_Stammdaten!$B$9,$V$4:$AB$2004,ROW(C1511)-3,FALSE)</f>
        <v>0</v>
      </c>
      <c r="V1511" s="65">
        <f t="shared" si="1820"/>
        <v>0</v>
      </c>
      <c r="W1511" s="65">
        <f t="shared" si="1821"/>
        <v>0</v>
      </c>
      <c r="X1511" s="65">
        <f t="shared" si="1822"/>
        <v>0</v>
      </c>
      <c r="Y1511" s="65">
        <f t="shared" si="1823"/>
        <v>0</v>
      </c>
      <c r="Z1511" s="65">
        <f t="shared" si="1824"/>
        <v>0</v>
      </c>
      <c r="AA1511" s="65">
        <f t="shared" si="1825"/>
        <v>0</v>
      </c>
      <c r="AB1511" s="65">
        <f t="shared" si="1826"/>
        <v>0</v>
      </c>
    </row>
    <row r="1512" spans="1:28" x14ac:dyDescent="0.25">
      <c r="A1512" s="61"/>
      <c r="B1512" s="49"/>
      <c r="C1512" s="53"/>
      <c r="D1512" s="51"/>
      <c r="E1512" s="51"/>
      <c r="F1512" s="51"/>
      <c r="G1512" s="67">
        <f t="shared" si="1827"/>
        <v>0</v>
      </c>
      <c r="H1512" s="49"/>
      <c r="I1512" s="67">
        <f t="shared" si="1828"/>
        <v>0</v>
      </c>
      <c r="J1512" s="66">
        <f>IF(ISBLANK($B1512),0,VLOOKUP($B1512,Listen!$A$2:$C$44,2,FALSE))</f>
        <v>0</v>
      </c>
      <c r="K1512" s="66">
        <f>IF(ISBLANK($B1512),0,VLOOKUP($B1512,Listen!$A$2:$C$44,3,FALSE))</f>
        <v>0</v>
      </c>
      <c r="L1512" s="54">
        <f t="shared" si="1829"/>
        <v>0</v>
      </c>
      <c r="M1512" s="54">
        <f t="shared" si="1847"/>
        <v>0</v>
      </c>
      <c r="N1512" s="54">
        <f t="shared" si="1848"/>
        <v>0</v>
      </c>
      <c r="O1512" s="54">
        <f t="shared" ref="O1512" si="1869">N1512</f>
        <v>0</v>
      </c>
      <c r="P1512" s="54">
        <f t="shared" si="1866"/>
        <v>0</v>
      </c>
      <c r="Q1512" s="54">
        <f t="shared" si="1831"/>
        <v>0</v>
      </c>
      <c r="R1512" s="54">
        <f t="shared" si="1832"/>
        <v>0</v>
      </c>
      <c r="S1512" s="65">
        <f t="shared" si="1864"/>
        <v>0</v>
      </c>
      <c r="T1512" s="65">
        <f>IF(C1512=A_Stammdaten!$B$9,$I1512-D_SAV!$U1512,HLOOKUP(A_Stammdaten!$B$9-1,$V$4:$AB$2004,ROW(C1512)-3,FALSE)-$U1512)</f>
        <v>0</v>
      </c>
      <c r="U1512" s="65">
        <f>HLOOKUP(A_Stammdaten!$B$9,$V$4:$AB$2004,ROW(C1512)-3,FALSE)</f>
        <v>0</v>
      </c>
      <c r="V1512" s="65">
        <f t="shared" si="1820"/>
        <v>0</v>
      </c>
      <c r="W1512" s="65">
        <f t="shared" si="1821"/>
        <v>0</v>
      </c>
      <c r="X1512" s="65">
        <f t="shared" si="1822"/>
        <v>0</v>
      </c>
      <c r="Y1512" s="65">
        <f t="shared" si="1823"/>
        <v>0</v>
      </c>
      <c r="Z1512" s="65">
        <f t="shared" si="1824"/>
        <v>0</v>
      </c>
      <c r="AA1512" s="65">
        <f t="shared" si="1825"/>
        <v>0</v>
      </c>
      <c r="AB1512" s="65">
        <f t="shared" si="1826"/>
        <v>0</v>
      </c>
    </row>
    <row r="1513" spans="1:28" x14ac:dyDescent="0.25">
      <c r="A1513" s="61"/>
      <c r="B1513" s="49"/>
      <c r="C1513" s="53"/>
      <c r="D1513" s="51"/>
      <c r="E1513" s="51"/>
      <c r="F1513" s="51"/>
      <c r="G1513" s="67">
        <f t="shared" si="1827"/>
        <v>0</v>
      </c>
      <c r="H1513" s="49"/>
      <c r="I1513" s="67">
        <f t="shared" si="1828"/>
        <v>0</v>
      </c>
      <c r="J1513" s="66">
        <f>IF(ISBLANK($B1513),0,VLOOKUP($B1513,Listen!$A$2:$C$44,2,FALSE))</f>
        <v>0</v>
      </c>
      <c r="K1513" s="66">
        <f>IF(ISBLANK($B1513),0,VLOOKUP($B1513,Listen!$A$2:$C$44,3,FALSE))</f>
        <v>0</v>
      </c>
      <c r="L1513" s="54">
        <f t="shared" si="1829"/>
        <v>0</v>
      </c>
      <c r="M1513" s="54">
        <f t="shared" si="1847"/>
        <v>0</v>
      </c>
      <c r="N1513" s="54">
        <f t="shared" si="1848"/>
        <v>0</v>
      </c>
      <c r="O1513" s="54">
        <f t="shared" ref="O1513" si="1870">N1513</f>
        <v>0</v>
      </c>
      <c r="P1513" s="54">
        <f t="shared" si="1866"/>
        <v>0</v>
      </c>
      <c r="Q1513" s="54">
        <f t="shared" si="1831"/>
        <v>0</v>
      </c>
      <c r="R1513" s="54">
        <f t="shared" si="1832"/>
        <v>0</v>
      </c>
      <c r="S1513" s="65">
        <f t="shared" si="1864"/>
        <v>0</v>
      </c>
      <c r="T1513" s="65">
        <f>IF(C1513=A_Stammdaten!$B$9,$I1513-D_SAV!$U1513,HLOOKUP(A_Stammdaten!$B$9-1,$V$4:$AB$2004,ROW(C1513)-3,FALSE)-$U1513)</f>
        <v>0</v>
      </c>
      <c r="U1513" s="65">
        <f>HLOOKUP(A_Stammdaten!$B$9,$V$4:$AB$2004,ROW(C1513)-3,FALSE)</f>
        <v>0</v>
      </c>
      <c r="V1513" s="65">
        <f t="shared" si="1820"/>
        <v>0</v>
      </c>
      <c r="W1513" s="65">
        <f t="shared" si="1821"/>
        <v>0</v>
      </c>
      <c r="X1513" s="65">
        <f t="shared" si="1822"/>
        <v>0</v>
      </c>
      <c r="Y1513" s="65">
        <f t="shared" si="1823"/>
        <v>0</v>
      </c>
      <c r="Z1513" s="65">
        <f t="shared" si="1824"/>
        <v>0</v>
      </c>
      <c r="AA1513" s="65">
        <f t="shared" si="1825"/>
        <v>0</v>
      </c>
      <c r="AB1513" s="65">
        <f t="shared" si="1826"/>
        <v>0</v>
      </c>
    </row>
    <row r="1514" spans="1:28" x14ac:dyDescent="0.25">
      <c r="A1514" s="61"/>
      <c r="B1514" s="49"/>
      <c r="C1514" s="53"/>
      <c r="D1514" s="51"/>
      <c r="E1514" s="51"/>
      <c r="F1514" s="51"/>
      <c r="G1514" s="67">
        <f t="shared" si="1827"/>
        <v>0</v>
      </c>
      <c r="H1514" s="49"/>
      <c r="I1514" s="67">
        <f t="shared" si="1828"/>
        <v>0</v>
      </c>
      <c r="J1514" s="66">
        <f>IF(ISBLANK($B1514),0,VLOOKUP($B1514,Listen!$A$2:$C$44,2,FALSE))</f>
        <v>0</v>
      </c>
      <c r="K1514" s="66">
        <f>IF(ISBLANK($B1514),0,VLOOKUP($B1514,Listen!$A$2:$C$44,3,FALSE))</f>
        <v>0</v>
      </c>
      <c r="L1514" s="54">
        <f t="shared" si="1829"/>
        <v>0</v>
      </c>
      <c r="M1514" s="54">
        <f t="shared" si="1847"/>
        <v>0</v>
      </c>
      <c r="N1514" s="54">
        <f t="shared" si="1848"/>
        <v>0</v>
      </c>
      <c r="O1514" s="54">
        <f t="shared" ref="O1514" si="1871">N1514</f>
        <v>0</v>
      </c>
      <c r="P1514" s="54">
        <f t="shared" si="1866"/>
        <v>0</v>
      </c>
      <c r="Q1514" s="54">
        <f t="shared" si="1831"/>
        <v>0</v>
      </c>
      <c r="R1514" s="54">
        <f t="shared" si="1832"/>
        <v>0</v>
      </c>
      <c r="S1514" s="65">
        <f t="shared" si="1864"/>
        <v>0</v>
      </c>
      <c r="T1514" s="65">
        <f>IF(C1514=A_Stammdaten!$B$9,$I1514-D_SAV!$U1514,HLOOKUP(A_Stammdaten!$B$9-1,$V$4:$AB$2004,ROW(C1514)-3,FALSE)-$U1514)</f>
        <v>0</v>
      </c>
      <c r="U1514" s="65">
        <f>HLOOKUP(A_Stammdaten!$B$9,$V$4:$AB$2004,ROW(C1514)-3,FALSE)</f>
        <v>0</v>
      </c>
      <c r="V1514" s="65">
        <f t="shared" si="1820"/>
        <v>0</v>
      </c>
      <c r="W1514" s="65">
        <f t="shared" si="1821"/>
        <v>0</v>
      </c>
      <c r="X1514" s="65">
        <f t="shared" si="1822"/>
        <v>0</v>
      </c>
      <c r="Y1514" s="65">
        <f t="shared" si="1823"/>
        <v>0</v>
      </c>
      <c r="Z1514" s="65">
        <f t="shared" si="1824"/>
        <v>0</v>
      </c>
      <c r="AA1514" s="65">
        <f t="shared" si="1825"/>
        <v>0</v>
      </c>
      <c r="AB1514" s="65">
        <f t="shared" si="1826"/>
        <v>0</v>
      </c>
    </row>
    <row r="1515" spans="1:28" x14ac:dyDescent="0.25">
      <c r="A1515" s="61"/>
      <c r="B1515" s="49"/>
      <c r="C1515" s="53"/>
      <c r="D1515" s="51"/>
      <c r="E1515" s="51"/>
      <c r="F1515" s="51"/>
      <c r="G1515" s="67">
        <f t="shared" si="1827"/>
        <v>0</v>
      </c>
      <c r="H1515" s="49"/>
      <c r="I1515" s="67">
        <f t="shared" si="1828"/>
        <v>0</v>
      </c>
      <c r="J1515" s="66">
        <f>IF(ISBLANK($B1515),0,VLOOKUP($B1515,Listen!$A$2:$C$44,2,FALSE))</f>
        <v>0</v>
      </c>
      <c r="K1515" s="66">
        <f>IF(ISBLANK($B1515),0,VLOOKUP($B1515,Listen!$A$2:$C$44,3,FALSE))</f>
        <v>0</v>
      </c>
      <c r="L1515" s="54">
        <f t="shared" si="1829"/>
        <v>0</v>
      </c>
      <c r="M1515" s="54">
        <f t="shared" si="1847"/>
        <v>0</v>
      </c>
      <c r="N1515" s="54">
        <f t="shared" si="1848"/>
        <v>0</v>
      </c>
      <c r="O1515" s="54">
        <f t="shared" ref="O1515" si="1872">N1515</f>
        <v>0</v>
      </c>
      <c r="P1515" s="54">
        <f t="shared" si="1866"/>
        <v>0</v>
      </c>
      <c r="Q1515" s="54">
        <f t="shared" si="1831"/>
        <v>0</v>
      </c>
      <c r="R1515" s="54">
        <f t="shared" si="1832"/>
        <v>0</v>
      </c>
      <c r="S1515" s="65">
        <f t="shared" si="1864"/>
        <v>0</v>
      </c>
      <c r="T1515" s="65">
        <f>IF(C1515=A_Stammdaten!$B$9,$I1515-D_SAV!$U1515,HLOOKUP(A_Stammdaten!$B$9-1,$V$4:$AB$2004,ROW(C1515)-3,FALSE)-$U1515)</f>
        <v>0</v>
      </c>
      <c r="U1515" s="65">
        <f>HLOOKUP(A_Stammdaten!$B$9,$V$4:$AB$2004,ROW(C1515)-3,FALSE)</f>
        <v>0</v>
      </c>
      <c r="V1515" s="65">
        <f t="shared" si="1820"/>
        <v>0</v>
      </c>
      <c r="W1515" s="65">
        <f t="shared" si="1821"/>
        <v>0</v>
      </c>
      <c r="X1515" s="65">
        <f t="shared" si="1822"/>
        <v>0</v>
      </c>
      <c r="Y1515" s="65">
        <f t="shared" si="1823"/>
        <v>0</v>
      </c>
      <c r="Z1515" s="65">
        <f t="shared" si="1824"/>
        <v>0</v>
      </c>
      <c r="AA1515" s="65">
        <f t="shared" si="1825"/>
        <v>0</v>
      </c>
      <c r="AB1515" s="65">
        <f t="shared" si="1826"/>
        <v>0</v>
      </c>
    </row>
    <row r="1516" spans="1:28" x14ac:dyDescent="0.25">
      <c r="A1516" s="61"/>
      <c r="B1516" s="49"/>
      <c r="C1516" s="53"/>
      <c r="D1516" s="51"/>
      <c r="E1516" s="51"/>
      <c r="F1516" s="51"/>
      <c r="G1516" s="67">
        <f t="shared" si="1827"/>
        <v>0</v>
      </c>
      <c r="H1516" s="49"/>
      <c r="I1516" s="67">
        <f t="shared" si="1828"/>
        <v>0</v>
      </c>
      <c r="J1516" s="66">
        <f>IF(ISBLANK($B1516),0,VLOOKUP($B1516,Listen!$A$2:$C$44,2,FALSE))</f>
        <v>0</v>
      </c>
      <c r="K1516" s="66">
        <f>IF(ISBLANK($B1516),0,VLOOKUP($B1516,Listen!$A$2:$C$44,3,FALSE))</f>
        <v>0</v>
      </c>
      <c r="L1516" s="54">
        <f t="shared" si="1829"/>
        <v>0</v>
      </c>
      <c r="M1516" s="54">
        <f t="shared" si="1847"/>
        <v>0</v>
      </c>
      <c r="N1516" s="54">
        <f t="shared" si="1848"/>
        <v>0</v>
      </c>
      <c r="O1516" s="54">
        <f t="shared" ref="O1516" si="1873">N1516</f>
        <v>0</v>
      </c>
      <c r="P1516" s="54">
        <f t="shared" si="1866"/>
        <v>0</v>
      </c>
      <c r="Q1516" s="54">
        <f t="shared" si="1831"/>
        <v>0</v>
      </c>
      <c r="R1516" s="54">
        <f t="shared" si="1832"/>
        <v>0</v>
      </c>
      <c r="S1516" s="65">
        <f t="shared" si="1864"/>
        <v>0</v>
      </c>
      <c r="T1516" s="65">
        <f>IF(C1516=A_Stammdaten!$B$9,$I1516-D_SAV!$U1516,HLOOKUP(A_Stammdaten!$B$9-1,$V$4:$AB$2004,ROW(C1516)-3,FALSE)-$U1516)</f>
        <v>0</v>
      </c>
      <c r="U1516" s="65">
        <f>HLOOKUP(A_Stammdaten!$B$9,$V$4:$AB$2004,ROW(C1516)-3,FALSE)</f>
        <v>0</v>
      </c>
      <c r="V1516" s="65">
        <f t="shared" si="1820"/>
        <v>0</v>
      </c>
      <c r="W1516" s="65">
        <f t="shared" si="1821"/>
        <v>0</v>
      </c>
      <c r="X1516" s="65">
        <f t="shared" si="1822"/>
        <v>0</v>
      </c>
      <c r="Y1516" s="65">
        <f t="shared" si="1823"/>
        <v>0</v>
      </c>
      <c r="Z1516" s="65">
        <f t="shared" si="1824"/>
        <v>0</v>
      </c>
      <c r="AA1516" s="65">
        <f t="shared" si="1825"/>
        <v>0</v>
      </c>
      <c r="AB1516" s="65">
        <f t="shared" si="1826"/>
        <v>0</v>
      </c>
    </row>
    <row r="1517" spans="1:28" x14ac:dyDescent="0.25">
      <c r="A1517" s="61"/>
      <c r="B1517" s="49"/>
      <c r="C1517" s="53"/>
      <c r="D1517" s="51"/>
      <c r="E1517" s="51"/>
      <c r="F1517" s="51"/>
      <c r="G1517" s="67">
        <f t="shared" si="1827"/>
        <v>0</v>
      </c>
      <c r="H1517" s="49"/>
      <c r="I1517" s="67">
        <f t="shared" si="1828"/>
        <v>0</v>
      </c>
      <c r="J1517" s="66">
        <f>IF(ISBLANK($B1517),0,VLOOKUP($B1517,Listen!$A$2:$C$44,2,FALSE))</f>
        <v>0</v>
      </c>
      <c r="K1517" s="66">
        <f>IF(ISBLANK($B1517),0,VLOOKUP($B1517,Listen!$A$2:$C$44,3,FALSE))</f>
        <v>0</v>
      </c>
      <c r="L1517" s="54">
        <f t="shared" si="1829"/>
        <v>0</v>
      </c>
      <c r="M1517" s="54">
        <f t="shared" si="1847"/>
        <v>0</v>
      </c>
      <c r="N1517" s="54">
        <f t="shared" si="1848"/>
        <v>0</v>
      </c>
      <c r="O1517" s="54">
        <f t="shared" ref="O1517" si="1874">N1517</f>
        <v>0</v>
      </c>
      <c r="P1517" s="54">
        <f t="shared" si="1866"/>
        <v>0</v>
      </c>
      <c r="Q1517" s="54">
        <f t="shared" si="1831"/>
        <v>0</v>
      </c>
      <c r="R1517" s="54">
        <f t="shared" si="1832"/>
        <v>0</v>
      </c>
      <c r="S1517" s="65">
        <f t="shared" si="1864"/>
        <v>0</v>
      </c>
      <c r="T1517" s="65">
        <f>IF(C1517=A_Stammdaten!$B$9,$I1517-D_SAV!$U1517,HLOOKUP(A_Stammdaten!$B$9-1,$V$4:$AB$2004,ROW(C1517)-3,FALSE)-$U1517)</f>
        <v>0</v>
      </c>
      <c r="U1517" s="65">
        <f>HLOOKUP(A_Stammdaten!$B$9,$V$4:$AB$2004,ROW(C1517)-3,FALSE)</f>
        <v>0</v>
      </c>
      <c r="V1517" s="65">
        <f t="shared" si="1820"/>
        <v>0</v>
      </c>
      <c r="W1517" s="65">
        <f t="shared" si="1821"/>
        <v>0</v>
      </c>
      <c r="X1517" s="65">
        <f t="shared" si="1822"/>
        <v>0</v>
      </c>
      <c r="Y1517" s="65">
        <f t="shared" si="1823"/>
        <v>0</v>
      </c>
      <c r="Z1517" s="65">
        <f t="shared" si="1824"/>
        <v>0</v>
      </c>
      <c r="AA1517" s="65">
        <f t="shared" si="1825"/>
        <v>0</v>
      </c>
      <c r="AB1517" s="65">
        <f t="shared" si="1826"/>
        <v>0</v>
      </c>
    </row>
    <row r="1518" spans="1:28" x14ac:dyDescent="0.25">
      <c r="A1518" s="61"/>
      <c r="B1518" s="49"/>
      <c r="C1518" s="53"/>
      <c r="D1518" s="51"/>
      <c r="E1518" s="51"/>
      <c r="F1518" s="51"/>
      <c r="G1518" s="67">
        <f t="shared" si="1827"/>
        <v>0</v>
      </c>
      <c r="H1518" s="49"/>
      <c r="I1518" s="67">
        <f t="shared" si="1828"/>
        <v>0</v>
      </c>
      <c r="J1518" s="66">
        <f>IF(ISBLANK($B1518),0,VLOOKUP($B1518,Listen!$A$2:$C$44,2,FALSE))</f>
        <v>0</v>
      </c>
      <c r="K1518" s="66">
        <f>IF(ISBLANK($B1518),0,VLOOKUP($B1518,Listen!$A$2:$C$44,3,FALSE))</f>
        <v>0</v>
      </c>
      <c r="L1518" s="54">
        <f t="shared" si="1829"/>
        <v>0</v>
      </c>
      <c r="M1518" s="54">
        <f t="shared" si="1847"/>
        <v>0</v>
      </c>
      <c r="N1518" s="54">
        <f t="shared" si="1848"/>
        <v>0</v>
      </c>
      <c r="O1518" s="54">
        <f t="shared" ref="O1518" si="1875">N1518</f>
        <v>0</v>
      </c>
      <c r="P1518" s="54">
        <f t="shared" si="1866"/>
        <v>0</v>
      </c>
      <c r="Q1518" s="54">
        <f t="shared" si="1831"/>
        <v>0</v>
      </c>
      <c r="R1518" s="54">
        <f t="shared" si="1832"/>
        <v>0</v>
      </c>
      <c r="S1518" s="65">
        <f t="shared" si="1864"/>
        <v>0</v>
      </c>
      <c r="T1518" s="65">
        <f>IF(C1518=A_Stammdaten!$B$9,$I1518-D_SAV!$U1518,HLOOKUP(A_Stammdaten!$B$9-1,$V$4:$AB$2004,ROW(C1518)-3,FALSE)-$U1518)</f>
        <v>0</v>
      </c>
      <c r="U1518" s="65">
        <f>HLOOKUP(A_Stammdaten!$B$9,$V$4:$AB$2004,ROW(C1518)-3,FALSE)</f>
        <v>0</v>
      </c>
      <c r="V1518" s="65">
        <f t="shared" si="1820"/>
        <v>0</v>
      </c>
      <c r="W1518" s="65">
        <f t="shared" si="1821"/>
        <v>0</v>
      </c>
      <c r="X1518" s="65">
        <f t="shared" si="1822"/>
        <v>0</v>
      </c>
      <c r="Y1518" s="65">
        <f t="shared" si="1823"/>
        <v>0</v>
      </c>
      <c r="Z1518" s="65">
        <f t="shared" si="1824"/>
        <v>0</v>
      </c>
      <c r="AA1518" s="65">
        <f t="shared" si="1825"/>
        <v>0</v>
      </c>
      <c r="AB1518" s="65">
        <f t="shared" si="1826"/>
        <v>0</v>
      </c>
    </row>
    <row r="1519" spans="1:28" x14ac:dyDescent="0.25">
      <c r="A1519" s="61"/>
      <c r="B1519" s="49"/>
      <c r="C1519" s="53"/>
      <c r="D1519" s="51"/>
      <c r="E1519" s="51"/>
      <c r="F1519" s="51"/>
      <c r="G1519" s="67">
        <f t="shared" si="1827"/>
        <v>0</v>
      </c>
      <c r="H1519" s="49"/>
      <c r="I1519" s="67">
        <f t="shared" si="1828"/>
        <v>0</v>
      </c>
      <c r="J1519" s="66">
        <f>IF(ISBLANK($B1519),0,VLOOKUP($B1519,Listen!$A$2:$C$44,2,FALSE))</f>
        <v>0</v>
      </c>
      <c r="K1519" s="66">
        <f>IF(ISBLANK($B1519),0,VLOOKUP($B1519,Listen!$A$2:$C$44,3,FALSE))</f>
        <v>0</v>
      </c>
      <c r="L1519" s="54">
        <f t="shared" si="1829"/>
        <v>0</v>
      </c>
      <c r="M1519" s="54">
        <f t="shared" si="1847"/>
        <v>0</v>
      </c>
      <c r="N1519" s="54">
        <f t="shared" si="1848"/>
        <v>0</v>
      </c>
      <c r="O1519" s="54">
        <f t="shared" ref="O1519" si="1876">N1519</f>
        <v>0</v>
      </c>
      <c r="P1519" s="54">
        <f t="shared" si="1866"/>
        <v>0</v>
      </c>
      <c r="Q1519" s="54">
        <f t="shared" si="1831"/>
        <v>0</v>
      </c>
      <c r="R1519" s="54">
        <f t="shared" si="1832"/>
        <v>0</v>
      </c>
      <c r="S1519" s="65">
        <f t="shared" si="1864"/>
        <v>0</v>
      </c>
      <c r="T1519" s="65">
        <f>IF(C1519=A_Stammdaten!$B$9,$I1519-D_SAV!$U1519,HLOOKUP(A_Stammdaten!$B$9-1,$V$4:$AB$2004,ROW(C1519)-3,FALSE)-$U1519)</f>
        <v>0</v>
      </c>
      <c r="U1519" s="65">
        <f>HLOOKUP(A_Stammdaten!$B$9,$V$4:$AB$2004,ROW(C1519)-3,FALSE)</f>
        <v>0</v>
      </c>
      <c r="V1519" s="65">
        <f t="shared" si="1820"/>
        <v>0</v>
      </c>
      <c r="W1519" s="65">
        <f t="shared" si="1821"/>
        <v>0</v>
      </c>
      <c r="X1519" s="65">
        <f t="shared" si="1822"/>
        <v>0</v>
      </c>
      <c r="Y1519" s="65">
        <f t="shared" si="1823"/>
        <v>0</v>
      </c>
      <c r="Z1519" s="65">
        <f t="shared" si="1824"/>
        <v>0</v>
      </c>
      <c r="AA1519" s="65">
        <f t="shared" si="1825"/>
        <v>0</v>
      </c>
      <c r="AB1519" s="65">
        <f t="shared" si="1826"/>
        <v>0</v>
      </c>
    </row>
    <row r="1520" spans="1:28" x14ac:dyDescent="0.25">
      <c r="A1520" s="61"/>
      <c r="B1520" s="49"/>
      <c r="C1520" s="53"/>
      <c r="D1520" s="51"/>
      <c r="E1520" s="51"/>
      <c r="F1520" s="51"/>
      <c r="G1520" s="67">
        <f t="shared" si="1827"/>
        <v>0</v>
      </c>
      <c r="H1520" s="49"/>
      <c r="I1520" s="67">
        <f t="shared" si="1828"/>
        <v>0</v>
      </c>
      <c r="J1520" s="66">
        <f>IF(ISBLANK($B1520),0,VLOOKUP($B1520,Listen!$A$2:$C$44,2,FALSE))</f>
        <v>0</v>
      </c>
      <c r="K1520" s="66">
        <f>IF(ISBLANK($B1520),0,VLOOKUP($B1520,Listen!$A$2:$C$44,3,FALSE))</f>
        <v>0</v>
      </c>
      <c r="L1520" s="54">
        <f t="shared" si="1829"/>
        <v>0</v>
      </c>
      <c r="M1520" s="54">
        <f t="shared" si="1847"/>
        <v>0</v>
      </c>
      <c r="N1520" s="54">
        <f t="shared" si="1848"/>
        <v>0</v>
      </c>
      <c r="O1520" s="54">
        <f t="shared" ref="O1520" si="1877">N1520</f>
        <v>0</v>
      </c>
      <c r="P1520" s="54">
        <f t="shared" si="1866"/>
        <v>0</v>
      </c>
      <c r="Q1520" s="54">
        <f t="shared" si="1831"/>
        <v>0</v>
      </c>
      <c r="R1520" s="54">
        <f t="shared" si="1832"/>
        <v>0</v>
      </c>
      <c r="S1520" s="65">
        <f t="shared" si="1864"/>
        <v>0</v>
      </c>
      <c r="T1520" s="65">
        <f>IF(C1520=A_Stammdaten!$B$9,$I1520-D_SAV!$U1520,HLOOKUP(A_Stammdaten!$B$9-1,$V$4:$AB$2004,ROW(C1520)-3,FALSE)-$U1520)</f>
        <v>0</v>
      </c>
      <c r="U1520" s="65">
        <f>HLOOKUP(A_Stammdaten!$B$9,$V$4:$AB$2004,ROW(C1520)-3,FALSE)</f>
        <v>0</v>
      </c>
      <c r="V1520" s="65">
        <f t="shared" si="1820"/>
        <v>0</v>
      </c>
      <c r="W1520" s="65">
        <f t="shared" si="1821"/>
        <v>0</v>
      </c>
      <c r="X1520" s="65">
        <f t="shared" si="1822"/>
        <v>0</v>
      </c>
      <c r="Y1520" s="65">
        <f t="shared" si="1823"/>
        <v>0</v>
      </c>
      <c r="Z1520" s="65">
        <f t="shared" si="1824"/>
        <v>0</v>
      </c>
      <c r="AA1520" s="65">
        <f t="shared" si="1825"/>
        <v>0</v>
      </c>
      <c r="AB1520" s="65">
        <f t="shared" si="1826"/>
        <v>0</v>
      </c>
    </row>
    <row r="1521" spans="1:28" x14ac:dyDescent="0.25">
      <c r="A1521" s="61"/>
      <c r="B1521" s="49"/>
      <c r="C1521" s="53"/>
      <c r="D1521" s="51"/>
      <c r="E1521" s="51"/>
      <c r="F1521" s="51"/>
      <c r="G1521" s="67">
        <f t="shared" si="1827"/>
        <v>0</v>
      </c>
      <c r="H1521" s="49"/>
      <c r="I1521" s="67">
        <f t="shared" si="1828"/>
        <v>0</v>
      </c>
      <c r="J1521" s="66">
        <f>IF(ISBLANK($B1521),0,VLOOKUP($B1521,Listen!$A$2:$C$44,2,FALSE))</f>
        <v>0</v>
      </c>
      <c r="K1521" s="66">
        <f>IF(ISBLANK($B1521),0,VLOOKUP($B1521,Listen!$A$2:$C$44,3,FALSE))</f>
        <v>0</v>
      </c>
      <c r="L1521" s="54">
        <f t="shared" si="1829"/>
        <v>0</v>
      </c>
      <c r="M1521" s="54">
        <f t="shared" si="1847"/>
        <v>0</v>
      </c>
      <c r="N1521" s="54">
        <f t="shared" si="1848"/>
        <v>0</v>
      </c>
      <c r="O1521" s="54">
        <f t="shared" ref="O1521" si="1878">N1521</f>
        <v>0</v>
      </c>
      <c r="P1521" s="54">
        <f t="shared" si="1866"/>
        <v>0</v>
      </c>
      <c r="Q1521" s="54">
        <f t="shared" si="1831"/>
        <v>0</v>
      </c>
      <c r="R1521" s="54">
        <f t="shared" si="1832"/>
        <v>0</v>
      </c>
      <c r="S1521" s="65">
        <f t="shared" si="1864"/>
        <v>0</v>
      </c>
      <c r="T1521" s="65">
        <f>IF(C1521=A_Stammdaten!$B$9,$I1521-D_SAV!$U1521,HLOOKUP(A_Stammdaten!$B$9-1,$V$4:$AB$2004,ROW(C1521)-3,FALSE)-$U1521)</f>
        <v>0</v>
      </c>
      <c r="U1521" s="65">
        <f>HLOOKUP(A_Stammdaten!$B$9,$V$4:$AB$2004,ROW(C1521)-3,FALSE)</f>
        <v>0</v>
      </c>
      <c r="V1521" s="65">
        <f t="shared" si="1820"/>
        <v>0</v>
      </c>
      <c r="W1521" s="65">
        <f t="shared" si="1821"/>
        <v>0</v>
      </c>
      <c r="X1521" s="65">
        <f t="shared" si="1822"/>
        <v>0</v>
      </c>
      <c r="Y1521" s="65">
        <f t="shared" si="1823"/>
        <v>0</v>
      </c>
      <c r="Z1521" s="65">
        <f t="shared" si="1824"/>
        <v>0</v>
      </c>
      <c r="AA1521" s="65">
        <f t="shared" si="1825"/>
        <v>0</v>
      </c>
      <c r="AB1521" s="65">
        <f t="shared" si="1826"/>
        <v>0</v>
      </c>
    </row>
    <row r="1522" spans="1:28" x14ac:dyDescent="0.25">
      <c r="A1522" s="61"/>
      <c r="B1522" s="49"/>
      <c r="C1522" s="53"/>
      <c r="D1522" s="51"/>
      <c r="E1522" s="51"/>
      <c r="F1522" s="51"/>
      <c r="G1522" s="67">
        <f t="shared" si="1827"/>
        <v>0</v>
      </c>
      <c r="H1522" s="49"/>
      <c r="I1522" s="67">
        <f t="shared" si="1828"/>
        <v>0</v>
      </c>
      <c r="J1522" s="66">
        <f>IF(ISBLANK($B1522),0,VLOOKUP($B1522,Listen!$A$2:$C$44,2,FALSE))</f>
        <v>0</v>
      </c>
      <c r="K1522" s="66">
        <f>IF(ISBLANK($B1522),0,VLOOKUP($B1522,Listen!$A$2:$C$44,3,FALSE))</f>
        <v>0</v>
      </c>
      <c r="L1522" s="54">
        <f t="shared" si="1829"/>
        <v>0</v>
      </c>
      <c r="M1522" s="54">
        <f t="shared" si="1847"/>
        <v>0</v>
      </c>
      <c r="N1522" s="54">
        <f t="shared" si="1848"/>
        <v>0</v>
      </c>
      <c r="O1522" s="54">
        <f t="shared" ref="O1522" si="1879">N1522</f>
        <v>0</v>
      </c>
      <c r="P1522" s="54">
        <f t="shared" si="1866"/>
        <v>0</v>
      </c>
      <c r="Q1522" s="54">
        <f t="shared" si="1831"/>
        <v>0</v>
      </c>
      <c r="R1522" s="54">
        <f t="shared" si="1832"/>
        <v>0</v>
      </c>
      <c r="S1522" s="65">
        <f t="shared" si="1864"/>
        <v>0</v>
      </c>
      <c r="T1522" s="65">
        <f>IF(C1522=A_Stammdaten!$B$9,$I1522-D_SAV!$U1522,HLOOKUP(A_Stammdaten!$B$9-1,$V$4:$AB$2004,ROW(C1522)-3,FALSE)-$U1522)</f>
        <v>0</v>
      </c>
      <c r="U1522" s="65">
        <f>HLOOKUP(A_Stammdaten!$B$9,$V$4:$AB$2004,ROW(C1522)-3,FALSE)</f>
        <v>0</v>
      </c>
      <c r="V1522" s="65">
        <f t="shared" si="1820"/>
        <v>0</v>
      </c>
      <c r="W1522" s="65">
        <f t="shared" si="1821"/>
        <v>0</v>
      </c>
      <c r="X1522" s="65">
        <f t="shared" si="1822"/>
        <v>0</v>
      </c>
      <c r="Y1522" s="65">
        <f t="shared" si="1823"/>
        <v>0</v>
      </c>
      <c r="Z1522" s="65">
        <f t="shared" si="1824"/>
        <v>0</v>
      </c>
      <c r="AA1522" s="65">
        <f t="shared" si="1825"/>
        <v>0</v>
      </c>
      <c r="AB1522" s="65">
        <f t="shared" si="1826"/>
        <v>0</v>
      </c>
    </row>
    <row r="1523" spans="1:28" x14ac:dyDescent="0.25">
      <c r="A1523" s="61"/>
      <c r="B1523" s="49"/>
      <c r="C1523" s="53"/>
      <c r="D1523" s="51"/>
      <c r="E1523" s="51"/>
      <c r="F1523" s="51"/>
      <c r="G1523" s="67">
        <f t="shared" si="1827"/>
        <v>0</v>
      </c>
      <c r="H1523" s="49"/>
      <c r="I1523" s="67">
        <f t="shared" si="1828"/>
        <v>0</v>
      </c>
      <c r="J1523" s="66">
        <f>IF(ISBLANK($B1523),0,VLOOKUP($B1523,Listen!$A$2:$C$44,2,FALSE))</f>
        <v>0</v>
      </c>
      <c r="K1523" s="66">
        <f>IF(ISBLANK($B1523),0,VLOOKUP($B1523,Listen!$A$2:$C$44,3,FALSE))</f>
        <v>0</v>
      </c>
      <c r="L1523" s="54">
        <f t="shared" si="1829"/>
        <v>0</v>
      </c>
      <c r="M1523" s="54">
        <f t="shared" si="1847"/>
        <v>0</v>
      </c>
      <c r="N1523" s="54">
        <f t="shared" si="1848"/>
        <v>0</v>
      </c>
      <c r="O1523" s="54">
        <f t="shared" ref="O1523" si="1880">N1523</f>
        <v>0</v>
      </c>
      <c r="P1523" s="54">
        <f t="shared" si="1866"/>
        <v>0</v>
      </c>
      <c r="Q1523" s="54">
        <f t="shared" si="1831"/>
        <v>0</v>
      </c>
      <c r="R1523" s="54">
        <f t="shared" si="1832"/>
        <v>0</v>
      </c>
      <c r="S1523" s="65">
        <f t="shared" si="1864"/>
        <v>0</v>
      </c>
      <c r="T1523" s="65">
        <f>IF(C1523=A_Stammdaten!$B$9,$I1523-D_SAV!$U1523,HLOOKUP(A_Stammdaten!$B$9-1,$V$4:$AB$2004,ROW(C1523)-3,FALSE)-$U1523)</f>
        <v>0</v>
      </c>
      <c r="U1523" s="65">
        <f>HLOOKUP(A_Stammdaten!$B$9,$V$4:$AB$2004,ROW(C1523)-3,FALSE)</f>
        <v>0</v>
      </c>
      <c r="V1523" s="65">
        <f t="shared" si="1820"/>
        <v>0</v>
      </c>
      <c r="W1523" s="65">
        <f t="shared" si="1821"/>
        <v>0</v>
      </c>
      <c r="X1523" s="65">
        <f t="shared" si="1822"/>
        <v>0</v>
      </c>
      <c r="Y1523" s="65">
        <f t="shared" si="1823"/>
        <v>0</v>
      </c>
      <c r="Z1523" s="65">
        <f t="shared" si="1824"/>
        <v>0</v>
      </c>
      <c r="AA1523" s="65">
        <f t="shared" si="1825"/>
        <v>0</v>
      </c>
      <c r="AB1523" s="65">
        <f t="shared" si="1826"/>
        <v>0</v>
      </c>
    </row>
    <row r="1524" spans="1:28" x14ac:dyDescent="0.25">
      <c r="A1524" s="61"/>
      <c r="B1524" s="49"/>
      <c r="C1524" s="53"/>
      <c r="D1524" s="51"/>
      <c r="E1524" s="51"/>
      <c r="F1524" s="51"/>
      <c r="G1524" s="67">
        <f t="shared" si="1827"/>
        <v>0</v>
      </c>
      <c r="H1524" s="49"/>
      <c r="I1524" s="67">
        <f t="shared" si="1828"/>
        <v>0</v>
      </c>
      <c r="J1524" s="66">
        <f>IF(ISBLANK($B1524),0,VLOOKUP($B1524,Listen!$A$2:$C$44,2,FALSE))</f>
        <v>0</v>
      </c>
      <c r="K1524" s="66">
        <f>IF(ISBLANK($B1524),0,VLOOKUP($B1524,Listen!$A$2:$C$44,3,FALSE))</f>
        <v>0</v>
      </c>
      <c r="L1524" s="54">
        <f t="shared" si="1829"/>
        <v>0</v>
      </c>
      <c r="M1524" s="54">
        <f t="shared" si="1847"/>
        <v>0</v>
      </c>
      <c r="N1524" s="54">
        <f t="shared" si="1848"/>
        <v>0</v>
      </c>
      <c r="O1524" s="54">
        <f t="shared" ref="O1524" si="1881">N1524</f>
        <v>0</v>
      </c>
      <c r="P1524" s="54">
        <f t="shared" si="1866"/>
        <v>0</v>
      </c>
      <c r="Q1524" s="54">
        <f t="shared" si="1831"/>
        <v>0</v>
      </c>
      <c r="R1524" s="54">
        <f t="shared" si="1832"/>
        <v>0</v>
      </c>
      <c r="S1524" s="65">
        <f t="shared" si="1864"/>
        <v>0</v>
      </c>
      <c r="T1524" s="65">
        <f>IF(C1524=A_Stammdaten!$B$9,$I1524-D_SAV!$U1524,HLOOKUP(A_Stammdaten!$B$9-1,$V$4:$AB$2004,ROW(C1524)-3,FALSE)-$U1524)</f>
        <v>0</v>
      </c>
      <c r="U1524" s="65">
        <f>HLOOKUP(A_Stammdaten!$B$9,$V$4:$AB$2004,ROW(C1524)-3,FALSE)</f>
        <v>0</v>
      </c>
      <c r="V1524" s="65">
        <f t="shared" si="1820"/>
        <v>0</v>
      </c>
      <c r="W1524" s="65">
        <f t="shared" si="1821"/>
        <v>0</v>
      </c>
      <c r="X1524" s="65">
        <f t="shared" si="1822"/>
        <v>0</v>
      </c>
      <c r="Y1524" s="65">
        <f t="shared" si="1823"/>
        <v>0</v>
      </c>
      <c r="Z1524" s="65">
        <f t="shared" si="1824"/>
        <v>0</v>
      </c>
      <c r="AA1524" s="65">
        <f t="shared" si="1825"/>
        <v>0</v>
      </c>
      <c r="AB1524" s="65">
        <f t="shared" si="1826"/>
        <v>0</v>
      </c>
    </row>
    <row r="1525" spans="1:28" x14ac:dyDescent="0.25">
      <c r="A1525" s="61"/>
      <c r="B1525" s="49"/>
      <c r="C1525" s="53"/>
      <c r="D1525" s="51"/>
      <c r="E1525" s="51"/>
      <c r="F1525" s="51"/>
      <c r="G1525" s="67">
        <f t="shared" si="1827"/>
        <v>0</v>
      </c>
      <c r="H1525" s="49"/>
      <c r="I1525" s="67">
        <f t="shared" si="1828"/>
        <v>0</v>
      </c>
      <c r="J1525" s="66">
        <f>IF(ISBLANK($B1525),0,VLOOKUP($B1525,Listen!$A$2:$C$44,2,FALSE))</f>
        <v>0</v>
      </c>
      <c r="K1525" s="66">
        <f>IF(ISBLANK($B1525),0,VLOOKUP($B1525,Listen!$A$2:$C$44,3,FALSE))</f>
        <v>0</v>
      </c>
      <c r="L1525" s="54">
        <f t="shared" si="1829"/>
        <v>0</v>
      </c>
      <c r="M1525" s="54">
        <f t="shared" si="1847"/>
        <v>0</v>
      </c>
      <c r="N1525" s="54">
        <f t="shared" si="1848"/>
        <v>0</v>
      </c>
      <c r="O1525" s="54">
        <f t="shared" ref="O1525:P1540" si="1882">N1525</f>
        <v>0</v>
      </c>
      <c r="P1525" s="54">
        <f t="shared" si="1882"/>
        <v>0</v>
      </c>
      <c r="Q1525" s="54">
        <f t="shared" si="1831"/>
        <v>0</v>
      </c>
      <c r="R1525" s="54">
        <f t="shared" si="1832"/>
        <v>0</v>
      </c>
      <c r="S1525" s="65">
        <f t="shared" si="1864"/>
        <v>0</v>
      </c>
      <c r="T1525" s="65">
        <f>IF(C1525=A_Stammdaten!$B$9,$I1525-D_SAV!$U1525,HLOOKUP(A_Stammdaten!$B$9-1,$V$4:$AB$2004,ROW(C1525)-3,FALSE)-$U1525)</f>
        <v>0</v>
      </c>
      <c r="U1525" s="65">
        <f>HLOOKUP(A_Stammdaten!$B$9,$V$4:$AB$2004,ROW(C1525)-3,FALSE)</f>
        <v>0</v>
      </c>
      <c r="V1525" s="65">
        <f t="shared" si="1820"/>
        <v>0</v>
      </c>
      <c r="W1525" s="65">
        <f t="shared" si="1821"/>
        <v>0</v>
      </c>
      <c r="X1525" s="65">
        <f t="shared" si="1822"/>
        <v>0</v>
      </c>
      <c r="Y1525" s="65">
        <f t="shared" si="1823"/>
        <v>0</v>
      </c>
      <c r="Z1525" s="65">
        <f t="shared" si="1824"/>
        <v>0</v>
      </c>
      <c r="AA1525" s="65">
        <f t="shared" si="1825"/>
        <v>0</v>
      </c>
      <c r="AB1525" s="65">
        <f t="shared" si="1826"/>
        <v>0</v>
      </c>
    </row>
    <row r="1526" spans="1:28" x14ac:dyDescent="0.25">
      <c r="A1526" s="61"/>
      <c r="B1526" s="49"/>
      <c r="C1526" s="53"/>
      <c r="D1526" s="51"/>
      <c r="E1526" s="51"/>
      <c r="F1526" s="51"/>
      <c r="G1526" s="67">
        <f t="shared" si="1827"/>
        <v>0</v>
      </c>
      <c r="H1526" s="49"/>
      <c r="I1526" s="67">
        <f t="shared" si="1828"/>
        <v>0</v>
      </c>
      <c r="J1526" s="66">
        <f>IF(ISBLANK($B1526),0,VLOOKUP($B1526,Listen!$A$2:$C$44,2,FALSE))</f>
        <v>0</v>
      </c>
      <c r="K1526" s="66">
        <f>IF(ISBLANK($B1526),0,VLOOKUP($B1526,Listen!$A$2:$C$44,3,FALSE))</f>
        <v>0</v>
      </c>
      <c r="L1526" s="54">
        <f t="shared" si="1829"/>
        <v>0</v>
      </c>
      <c r="M1526" s="54">
        <f t="shared" si="1847"/>
        <v>0</v>
      </c>
      <c r="N1526" s="54">
        <f t="shared" si="1848"/>
        <v>0</v>
      </c>
      <c r="O1526" s="54">
        <f t="shared" ref="O1526" si="1883">N1526</f>
        <v>0</v>
      </c>
      <c r="P1526" s="54">
        <f t="shared" si="1882"/>
        <v>0</v>
      </c>
      <c r="Q1526" s="54">
        <f t="shared" si="1831"/>
        <v>0</v>
      </c>
      <c r="R1526" s="54">
        <f t="shared" si="1832"/>
        <v>0</v>
      </c>
      <c r="S1526" s="65">
        <f t="shared" si="1864"/>
        <v>0</v>
      </c>
      <c r="T1526" s="65">
        <f>IF(C1526=A_Stammdaten!$B$9,$I1526-D_SAV!$U1526,HLOOKUP(A_Stammdaten!$B$9-1,$V$4:$AB$2004,ROW(C1526)-3,FALSE)-$U1526)</f>
        <v>0</v>
      </c>
      <c r="U1526" s="65">
        <f>HLOOKUP(A_Stammdaten!$B$9,$V$4:$AB$2004,ROW(C1526)-3,FALSE)</f>
        <v>0</v>
      </c>
      <c r="V1526" s="65">
        <f t="shared" si="1820"/>
        <v>0</v>
      </c>
      <c r="W1526" s="65">
        <f t="shared" si="1821"/>
        <v>0</v>
      </c>
      <c r="X1526" s="65">
        <f t="shared" si="1822"/>
        <v>0</v>
      </c>
      <c r="Y1526" s="65">
        <f t="shared" si="1823"/>
        <v>0</v>
      </c>
      <c r="Z1526" s="65">
        <f t="shared" si="1824"/>
        <v>0</v>
      </c>
      <c r="AA1526" s="65">
        <f t="shared" si="1825"/>
        <v>0</v>
      </c>
      <c r="AB1526" s="65">
        <f t="shared" si="1826"/>
        <v>0</v>
      </c>
    </row>
    <row r="1527" spans="1:28" x14ac:dyDescent="0.25">
      <c r="A1527" s="61"/>
      <c r="B1527" s="49"/>
      <c r="C1527" s="53"/>
      <c r="D1527" s="51"/>
      <c r="E1527" s="51"/>
      <c r="F1527" s="51"/>
      <c r="G1527" s="67">
        <f t="shared" si="1827"/>
        <v>0</v>
      </c>
      <c r="H1527" s="49"/>
      <c r="I1527" s="67">
        <f t="shared" si="1828"/>
        <v>0</v>
      </c>
      <c r="J1527" s="66">
        <f>IF(ISBLANK($B1527),0,VLOOKUP($B1527,Listen!$A$2:$C$44,2,FALSE))</f>
        <v>0</v>
      </c>
      <c r="K1527" s="66">
        <f>IF(ISBLANK($B1527),0,VLOOKUP($B1527,Listen!$A$2:$C$44,3,FALSE))</f>
        <v>0</v>
      </c>
      <c r="L1527" s="54">
        <f t="shared" si="1829"/>
        <v>0</v>
      </c>
      <c r="M1527" s="54">
        <f t="shared" si="1847"/>
        <v>0</v>
      </c>
      <c r="N1527" s="54">
        <f t="shared" si="1848"/>
        <v>0</v>
      </c>
      <c r="O1527" s="54">
        <f t="shared" ref="O1527" si="1884">N1527</f>
        <v>0</v>
      </c>
      <c r="P1527" s="54">
        <f t="shared" si="1882"/>
        <v>0</v>
      </c>
      <c r="Q1527" s="54">
        <f t="shared" si="1831"/>
        <v>0</v>
      </c>
      <c r="R1527" s="54">
        <f t="shared" si="1832"/>
        <v>0</v>
      </c>
      <c r="S1527" s="65">
        <f t="shared" si="1864"/>
        <v>0</v>
      </c>
      <c r="T1527" s="65">
        <f>IF(C1527=A_Stammdaten!$B$9,$I1527-D_SAV!$U1527,HLOOKUP(A_Stammdaten!$B$9-1,$V$4:$AB$2004,ROW(C1527)-3,FALSE)-$U1527)</f>
        <v>0</v>
      </c>
      <c r="U1527" s="65">
        <f>HLOOKUP(A_Stammdaten!$B$9,$V$4:$AB$2004,ROW(C1527)-3,FALSE)</f>
        <v>0</v>
      </c>
      <c r="V1527" s="65">
        <f t="shared" si="1820"/>
        <v>0</v>
      </c>
      <c r="W1527" s="65">
        <f t="shared" si="1821"/>
        <v>0</v>
      </c>
      <c r="X1527" s="65">
        <f t="shared" si="1822"/>
        <v>0</v>
      </c>
      <c r="Y1527" s="65">
        <f t="shared" si="1823"/>
        <v>0</v>
      </c>
      <c r="Z1527" s="65">
        <f t="shared" si="1824"/>
        <v>0</v>
      </c>
      <c r="AA1527" s="65">
        <f t="shared" si="1825"/>
        <v>0</v>
      </c>
      <c r="AB1527" s="65">
        <f t="shared" si="1826"/>
        <v>0</v>
      </c>
    </row>
    <row r="1528" spans="1:28" x14ac:dyDescent="0.25">
      <c r="A1528" s="61"/>
      <c r="B1528" s="49"/>
      <c r="C1528" s="53"/>
      <c r="D1528" s="51"/>
      <c r="E1528" s="51"/>
      <c r="F1528" s="51"/>
      <c r="G1528" s="67">
        <f t="shared" si="1827"/>
        <v>0</v>
      </c>
      <c r="H1528" s="49"/>
      <c r="I1528" s="67">
        <f t="shared" si="1828"/>
        <v>0</v>
      </c>
      <c r="J1528" s="66">
        <f>IF(ISBLANK($B1528),0,VLOOKUP($B1528,Listen!$A$2:$C$44,2,FALSE))</f>
        <v>0</v>
      </c>
      <c r="K1528" s="66">
        <f>IF(ISBLANK($B1528),0,VLOOKUP($B1528,Listen!$A$2:$C$44,3,FALSE))</f>
        <v>0</v>
      </c>
      <c r="L1528" s="54">
        <f t="shared" si="1829"/>
        <v>0</v>
      </c>
      <c r="M1528" s="54">
        <f t="shared" si="1847"/>
        <v>0</v>
      </c>
      <c r="N1528" s="54">
        <f t="shared" si="1848"/>
        <v>0</v>
      </c>
      <c r="O1528" s="54">
        <f t="shared" ref="O1528" si="1885">N1528</f>
        <v>0</v>
      </c>
      <c r="P1528" s="54">
        <f t="shared" si="1882"/>
        <v>0</v>
      </c>
      <c r="Q1528" s="54">
        <f t="shared" si="1831"/>
        <v>0</v>
      </c>
      <c r="R1528" s="54">
        <f t="shared" si="1832"/>
        <v>0</v>
      </c>
      <c r="S1528" s="65">
        <f t="shared" si="1864"/>
        <v>0</v>
      </c>
      <c r="T1528" s="65">
        <f>IF(C1528=A_Stammdaten!$B$9,$I1528-D_SAV!$U1528,HLOOKUP(A_Stammdaten!$B$9-1,$V$4:$AB$2004,ROW(C1528)-3,FALSE)-$U1528)</f>
        <v>0</v>
      </c>
      <c r="U1528" s="65">
        <f>HLOOKUP(A_Stammdaten!$B$9,$V$4:$AB$2004,ROW(C1528)-3,FALSE)</f>
        <v>0</v>
      </c>
      <c r="V1528" s="65">
        <f t="shared" si="1820"/>
        <v>0</v>
      </c>
      <c r="W1528" s="65">
        <f t="shared" si="1821"/>
        <v>0</v>
      </c>
      <c r="X1528" s="65">
        <f t="shared" si="1822"/>
        <v>0</v>
      </c>
      <c r="Y1528" s="65">
        <f t="shared" si="1823"/>
        <v>0</v>
      </c>
      <c r="Z1528" s="65">
        <f t="shared" si="1824"/>
        <v>0</v>
      </c>
      <c r="AA1528" s="65">
        <f t="shared" si="1825"/>
        <v>0</v>
      </c>
      <c r="AB1528" s="65">
        <f t="shared" si="1826"/>
        <v>0</v>
      </c>
    </row>
    <row r="1529" spans="1:28" x14ac:dyDescent="0.25">
      <c r="A1529" s="61"/>
      <c r="B1529" s="49"/>
      <c r="C1529" s="53"/>
      <c r="D1529" s="51"/>
      <c r="E1529" s="51"/>
      <c r="F1529" s="51"/>
      <c r="G1529" s="67">
        <f t="shared" si="1827"/>
        <v>0</v>
      </c>
      <c r="H1529" s="49"/>
      <c r="I1529" s="67">
        <f t="shared" si="1828"/>
        <v>0</v>
      </c>
      <c r="J1529" s="66">
        <f>IF(ISBLANK($B1529),0,VLOOKUP($B1529,Listen!$A$2:$C$44,2,FALSE))</f>
        <v>0</v>
      </c>
      <c r="K1529" s="66">
        <f>IF(ISBLANK($B1529),0,VLOOKUP($B1529,Listen!$A$2:$C$44,3,FALSE))</f>
        <v>0</v>
      </c>
      <c r="L1529" s="54">
        <f t="shared" si="1829"/>
        <v>0</v>
      </c>
      <c r="M1529" s="54">
        <f t="shared" si="1847"/>
        <v>0</v>
      </c>
      <c r="N1529" s="54">
        <f t="shared" si="1848"/>
        <v>0</v>
      </c>
      <c r="O1529" s="54">
        <f t="shared" ref="O1529" si="1886">N1529</f>
        <v>0</v>
      </c>
      <c r="P1529" s="54">
        <f t="shared" si="1882"/>
        <v>0</v>
      </c>
      <c r="Q1529" s="54">
        <f t="shared" si="1831"/>
        <v>0</v>
      </c>
      <c r="R1529" s="54">
        <f t="shared" si="1832"/>
        <v>0</v>
      </c>
      <c r="S1529" s="65">
        <f t="shared" si="1864"/>
        <v>0</v>
      </c>
      <c r="T1529" s="65">
        <f>IF(C1529=A_Stammdaten!$B$9,$I1529-D_SAV!$U1529,HLOOKUP(A_Stammdaten!$B$9-1,$V$4:$AB$2004,ROW(C1529)-3,FALSE)-$U1529)</f>
        <v>0</v>
      </c>
      <c r="U1529" s="65">
        <f>HLOOKUP(A_Stammdaten!$B$9,$V$4:$AB$2004,ROW(C1529)-3,FALSE)</f>
        <v>0</v>
      </c>
      <c r="V1529" s="65">
        <f t="shared" si="1820"/>
        <v>0</v>
      </c>
      <c r="W1529" s="65">
        <f t="shared" si="1821"/>
        <v>0</v>
      </c>
      <c r="X1529" s="65">
        <f t="shared" si="1822"/>
        <v>0</v>
      </c>
      <c r="Y1529" s="65">
        <f t="shared" si="1823"/>
        <v>0</v>
      </c>
      <c r="Z1529" s="65">
        <f t="shared" si="1824"/>
        <v>0</v>
      </c>
      <c r="AA1529" s="65">
        <f t="shared" si="1825"/>
        <v>0</v>
      </c>
      <c r="AB1529" s="65">
        <f t="shared" si="1826"/>
        <v>0</v>
      </c>
    </row>
    <row r="1530" spans="1:28" x14ac:dyDescent="0.25">
      <c r="A1530" s="61"/>
      <c r="B1530" s="49"/>
      <c r="C1530" s="53"/>
      <c r="D1530" s="51"/>
      <c r="E1530" s="51"/>
      <c r="F1530" s="51"/>
      <c r="G1530" s="67">
        <f t="shared" si="1827"/>
        <v>0</v>
      </c>
      <c r="H1530" s="49"/>
      <c r="I1530" s="67">
        <f t="shared" si="1828"/>
        <v>0</v>
      </c>
      <c r="J1530" s="66">
        <f>IF(ISBLANK($B1530),0,VLOOKUP($B1530,Listen!$A$2:$C$44,2,FALSE))</f>
        <v>0</v>
      </c>
      <c r="K1530" s="66">
        <f>IF(ISBLANK($B1530),0,VLOOKUP($B1530,Listen!$A$2:$C$44,3,FALSE))</f>
        <v>0</v>
      </c>
      <c r="L1530" s="54">
        <f t="shared" si="1829"/>
        <v>0</v>
      </c>
      <c r="M1530" s="54">
        <f t="shared" si="1847"/>
        <v>0</v>
      </c>
      <c r="N1530" s="54">
        <f t="shared" si="1848"/>
        <v>0</v>
      </c>
      <c r="O1530" s="54">
        <f t="shared" ref="O1530" si="1887">N1530</f>
        <v>0</v>
      </c>
      <c r="P1530" s="54">
        <f t="shared" si="1882"/>
        <v>0</v>
      </c>
      <c r="Q1530" s="54">
        <f t="shared" si="1831"/>
        <v>0</v>
      </c>
      <c r="R1530" s="54">
        <f t="shared" si="1832"/>
        <v>0</v>
      </c>
      <c r="S1530" s="65">
        <f t="shared" si="1864"/>
        <v>0</v>
      </c>
      <c r="T1530" s="65">
        <f>IF(C1530=A_Stammdaten!$B$9,$I1530-D_SAV!$U1530,HLOOKUP(A_Stammdaten!$B$9-1,$V$4:$AB$2004,ROW(C1530)-3,FALSE)-$U1530)</f>
        <v>0</v>
      </c>
      <c r="U1530" s="65">
        <f>HLOOKUP(A_Stammdaten!$B$9,$V$4:$AB$2004,ROW(C1530)-3,FALSE)</f>
        <v>0</v>
      </c>
      <c r="V1530" s="65">
        <f t="shared" si="1820"/>
        <v>0</v>
      </c>
      <c r="W1530" s="65">
        <f t="shared" si="1821"/>
        <v>0</v>
      </c>
      <c r="X1530" s="65">
        <f t="shared" si="1822"/>
        <v>0</v>
      </c>
      <c r="Y1530" s="65">
        <f t="shared" si="1823"/>
        <v>0</v>
      </c>
      <c r="Z1530" s="65">
        <f t="shared" si="1824"/>
        <v>0</v>
      </c>
      <c r="AA1530" s="65">
        <f t="shared" si="1825"/>
        <v>0</v>
      </c>
      <c r="AB1530" s="65">
        <f t="shared" si="1826"/>
        <v>0</v>
      </c>
    </row>
    <row r="1531" spans="1:28" x14ac:dyDescent="0.25">
      <c r="A1531" s="61"/>
      <c r="B1531" s="49"/>
      <c r="C1531" s="53"/>
      <c r="D1531" s="51"/>
      <c r="E1531" s="51"/>
      <c r="F1531" s="51"/>
      <c r="G1531" s="67">
        <f t="shared" si="1827"/>
        <v>0</v>
      </c>
      <c r="H1531" s="49"/>
      <c r="I1531" s="67">
        <f t="shared" si="1828"/>
        <v>0</v>
      </c>
      <c r="J1531" s="66">
        <f>IF(ISBLANK($B1531),0,VLOOKUP($B1531,Listen!$A$2:$C$44,2,FALSE))</f>
        <v>0</v>
      </c>
      <c r="K1531" s="66">
        <f>IF(ISBLANK($B1531),0,VLOOKUP($B1531,Listen!$A$2:$C$44,3,FALSE))</f>
        <v>0</v>
      </c>
      <c r="L1531" s="54">
        <f t="shared" si="1829"/>
        <v>0</v>
      </c>
      <c r="M1531" s="54">
        <f t="shared" si="1847"/>
        <v>0</v>
      </c>
      <c r="N1531" s="54">
        <f t="shared" si="1848"/>
        <v>0</v>
      </c>
      <c r="O1531" s="54">
        <f t="shared" ref="O1531" si="1888">N1531</f>
        <v>0</v>
      </c>
      <c r="P1531" s="54">
        <f t="shared" si="1882"/>
        <v>0</v>
      </c>
      <c r="Q1531" s="54">
        <f t="shared" si="1831"/>
        <v>0</v>
      </c>
      <c r="R1531" s="54">
        <f t="shared" si="1832"/>
        <v>0</v>
      </c>
      <c r="S1531" s="65">
        <f t="shared" si="1864"/>
        <v>0</v>
      </c>
      <c r="T1531" s="65">
        <f>IF(C1531=A_Stammdaten!$B$9,$I1531-D_SAV!$U1531,HLOOKUP(A_Stammdaten!$B$9-1,$V$4:$AB$2004,ROW(C1531)-3,FALSE)-$U1531)</f>
        <v>0</v>
      </c>
      <c r="U1531" s="65">
        <f>HLOOKUP(A_Stammdaten!$B$9,$V$4:$AB$2004,ROW(C1531)-3,FALSE)</f>
        <v>0</v>
      </c>
      <c r="V1531" s="65">
        <f t="shared" si="1820"/>
        <v>0</v>
      </c>
      <c r="W1531" s="65">
        <f t="shared" si="1821"/>
        <v>0</v>
      </c>
      <c r="X1531" s="65">
        <f t="shared" si="1822"/>
        <v>0</v>
      </c>
      <c r="Y1531" s="65">
        <f t="shared" si="1823"/>
        <v>0</v>
      </c>
      <c r="Z1531" s="65">
        <f t="shared" si="1824"/>
        <v>0</v>
      </c>
      <c r="AA1531" s="65">
        <f t="shared" si="1825"/>
        <v>0</v>
      </c>
      <c r="AB1531" s="65">
        <f t="shared" si="1826"/>
        <v>0</v>
      </c>
    </row>
    <row r="1532" spans="1:28" x14ac:dyDescent="0.25">
      <c r="A1532" s="61"/>
      <c r="B1532" s="49"/>
      <c r="C1532" s="53"/>
      <c r="D1532" s="51"/>
      <c r="E1532" s="51"/>
      <c r="F1532" s="51"/>
      <c r="G1532" s="67">
        <f t="shared" si="1827"/>
        <v>0</v>
      </c>
      <c r="H1532" s="49"/>
      <c r="I1532" s="67">
        <f t="shared" si="1828"/>
        <v>0</v>
      </c>
      <c r="J1532" s="66">
        <f>IF(ISBLANK($B1532),0,VLOOKUP($B1532,Listen!$A$2:$C$44,2,FALSE))</f>
        <v>0</v>
      </c>
      <c r="K1532" s="66">
        <f>IF(ISBLANK($B1532),0,VLOOKUP($B1532,Listen!$A$2:$C$44,3,FALSE))</f>
        <v>0</v>
      </c>
      <c r="L1532" s="54">
        <f t="shared" si="1829"/>
        <v>0</v>
      </c>
      <c r="M1532" s="54">
        <f t="shared" si="1847"/>
        <v>0</v>
      </c>
      <c r="N1532" s="54">
        <f t="shared" si="1848"/>
        <v>0</v>
      </c>
      <c r="O1532" s="54">
        <f t="shared" ref="O1532" si="1889">N1532</f>
        <v>0</v>
      </c>
      <c r="P1532" s="54">
        <f t="shared" si="1882"/>
        <v>0</v>
      </c>
      <c r="Q1532" s="54">
        <f t="shared" si="1831"/>
        <v>0</v>
      </c>
      <c r="R1532" s="54">
        <f t="shared" si="1832"/>
        <v>0</v>
      </c>
      <c r="S1532" s="65">
        <f t="shared" si="1864"/>
        <v>0</v>
      </c>
      <c r="T1532" s="65">
        <f>IF(C1532=A_Stammdaten!$B$9,$I1532-D_SAV!$U1532,HLOOKUP(A_Stammdaten!$B$9-1,$V$4:$AB$2004,ROW(C1532)-3,FALSE)-$U1532)</f>
        <v>0</v>
      </c>
      <c r="U1532" s="65">
        <f>HLOOKUP(A_Stammdaten!$B$9,$V$4:$AB$2004,ROW(C1532)-3,FALSE)</f>
        <v>0</v>
      </c>
      <c r="V1532" s="65">
        <f t="shared" si="1820"/>
        <v>0</v>
      </c>
      <c r="W1532" s="65">
        <f t="shared" si="1821"/>
        <v>0</v>
      </c>
      <c r="X1532" s="65">
        <f t="shared" si="1822"/>
        <v>0</v>
      </c>
      <c r="Y1532" s="65">
        <f t="shared" si="1823"/>
        <v>0</v>
      </c>
      <c r="Z1532" s="65">
        <f t="shared" si="1824"/>
        <v>0</v>
      </c>
      <c r="AA1532" s="65">
        <f t="shared" si="1825"/>
        <v>0</v>
      </c>
      <c r="AB1532" s="65">
        <f t="shared" si="1826"/>
        <v>0</v>
      </c>
    </row>
    <row r="1533" spans="1:28" x14ac:dyDescent="0.25">
      <c r="A1533" s="61"/>
      <c r="B1533" s="49"/>
      <c r="C1533" s="53"/>
      <c r="D1533" s="51"/>
      <c r="E1533" s="51"/>
      <c r="F1533" s="51"/>
      <c r="G1533" s="67">
        <f t="shared" si="1827"/>
        <v>0</v>
      </c>
      <c r="H1533" s="49"/>
      <c r="I1533" s="67">
        <f t="shared" si="1828"/>
        <v>0</v>
      </c>
      <c r="J1533" s="66">
        <f>IF(ISBLANK($B1533),0,VLOOKUP($B1533,Listen!$A$2:$C$44,2,FALSE))</f>
        <v>0</v>
      </c>
      <c r="K1533" s="66">
        <f>IF(ISBLANK($B1533),0,VLOOKUP($B1533,Listen!$A$2:$C$44,3,FALSE))</f>
        <v>0</v>
      </c>
      <c r="L1533" s="54">
        <f t="shared" si="1829"/>
        <v>0</v>
      </c>
      <c r="M1533" s="54">
        <f t="shared" si="1847"/>
        <v>0</v>
      </c>
      <c r="N1533" s="54">
        <f t="shared" si="1848"/>
        <v>0</v>
      </c>
      <c r="O1533" s="54">
        <f t="shared" ref="O1533" si="1890">N1533</f>
        <v>0</v>
      </c>
      <c r="P1533" s="54">
        <f t="shared" si="1882"/>
        <v>0</v>
      </c>
      <c r="Q1533" s="54">
        <f t="shared" si="1831"/>
        <v>0</v>
      </c>
      <c r="R1533" s="54">
        <f t="shared" si="1832"/>
        <v>0</v>
      </c>
      <c r="S1533" s="65">
        <f t="shared" si="1864"/>
        <v>0</v>
      </c>
      <c r="T1533" s="65">
        <f>IF(C1533=A_Stammdaten!$B$9,$I1533-D_SAV!$U1533,HLOOKUP(A_Stammdaten!$B$9-1,$V$4:$AB$2004,ROW(C1533)-3,FALSE)-$U1533)</f>
        <v>0</v>
      </c>
      <c r="U1533" s="65">
        <f>HLOOKUP(A_Stammdaten!$B$9,$V$4:$AB$2004,ROW(C1533)-3,FALSE)</f>
        <v>0</v>
      </c>
      <c r="V1533" s="65">
        <f t="shared" si="1820"/>
        <v>0</v>
      </c>
      <c r="W1533" s="65">
        <f t="shared" si="1821"/>
        <v>0</v>
      </c>
      <c r="X1533" s="65">
        <f t="shared" si="1822"/>
        <v>0</v>
      </c>
      <c r="Y1533" s="65">
        <f t="shared" si="1823"/>
        <v>0</v>
      </c>
      <c r="Z1533" s="65">
        <f t="shared" si="1824"/>
        <v>0</v>
      </c>
      <c r="AA1533" s="65">
        <f t="shared" si="1825"/>
        <v>0</v>
      </c>
      <c r="AB1533" s="65">
        <f t="shared" si="1826"/>
        <v>0</v>
      </c>
    </row>
    <row r="1534" spans="1:28" x14ac:dyDescent="0.25">
      <c r="A1534" s="61"/>
      <c r="B1534" s="49"/>
      <c r="C1534" s="53"/>
      <c r="D1534" s="51"/>
      <c r="E1534" s="51"/>
      <c r="F1534" s="51"/>
      <c r="G1534" s="67">
        <f t="shared" si="1827"/>
        <v>0</v>
      </c>
      <c r="H1534" s="49"/>
      <c r="I1534" s="67">
        <f t="shared" si="1828"/>
        <v>0</v>
      </c>
      <c r="J1534" s="66">
        <f>IF(ISBLANK($B1534),0,VLOOKUP($B1534,Listen!$A$2:$C$44,2,FALSE))</f>
        <v>0</v>
      </c>
      <c r="K1534" s="66">
        <f>IF(ISBLANK($B1534),0,VLOOKUP($B1534,Listen!$A$2:$C$44,3,FALSE))</f>
        <v>0</v>
      </c>
      <c r="L1534" s="54">
        <f t="shared" si="1829"/>
        <v>0</v>
      </c>
      <c r="M1534" s="54">
        <f t="shared" si="1847"/>
        <v>0</v>
      </c>
      <c r="N1534" s="54">
        <f t="shared" si="1848"/>
        <v>0</v>
      </c>
      <c r="O1534" s="54">
        <f t="shared" ref="O1534" si="1891">N1534</f>
        <v>0</v>
      </c>
      <c r="P1534" s="54">
        <f t="shared" si="1882"/>
        <v>0</v>
      </c>
      <c r="Q1534" s="54">
        <f t="shared" si="1831"/>
        <v>0</v>
      </c>
      <c r="R1534" s="54">
        <f t="shared" si="1832"/>
        <v>0</v>
      </c>
      <c r="S1534" s="65">
        <f t="shared" si="1864"/>
        <v>0</v>
      </c>
      <c r="T1534" s="65">
        <f>IF(C1534=A_Stammdaten!$B$9,$I1534-D_SAV!$U1534,HLOOKUP(A_Stammdaten!$B$9-1,$V$4:$AB$2004,ROW(C1534)-3,FALSE)-$U1534)</f>
        <v>0</v>
      </c>
      <c r="U1534" s="65">
        <f>HLOOKUP(A_Stammdaten!$B$9,$V$4:$AB$2004,ROW(C1534)-3,FALSE)</f>
        <v>0</v>
      </c>
      <c r="V1534" s="65">
        <f t="shared" si="1820"/>
        <v>0</v>
      </c>
      <c r="W1534" s="65">
        <f t="shared" si="1821"/>
        <v>0</v>
      </c>
      <c r="X1534" s="65">
        <f t="shared" si="1822"/>
        <v>0</v>
      </c>
      <c r="Y1534" s="65">
        <f t="shared" si="1823"/>
        <v>0</v>
      </c>
      <c r="Z1534" s="65">
        <f t="shared" si="1824"/>
        <v>0</v>
      </c>
      <c r="AA1534" s="65">
        <f t="shared" si="1825"/>
        <v>0</v>
      </c>
      <c r="AB1534" s="65">
        <f t="shared" si="1826"/>
        <v>0</v>
      </c>
    </row>
    <row r="1535" spans="1:28" x14ac:dyDescent="0.25">
      <c r="A1535" s="61"/>
      <c r="B1535" s="49"/>
      <c r="C1535" s="53"/>
      <c r="D1535" s="51"/>
      <c r="E1535" s="51"/>
      <c r="F1535" s="51"/>
      <c r="G1535" s="67">
        <f t="shared" si="1827"/>
        <v>0</v>
      </c>
      <c r="H1535" s="49"/>
      <c r="I1535" s="67">
        <f t="shared" si="1828"/>
        <v>0</v>
      </c>
      <c r="J1535" s="66">
        <f>IF(ISBLANK($B1535),0,VLOOKUP($B1535,Listen!$A$2:$C$44,2,FALSE))</f>
        <v>0</v>
      </c>
      <c r="K1535" s="66">
        <f>IF(ISBLANK($B1535),0,VLOOKUP($B1535,Listen!$A$2:$C$44,3,FALSE))</f>
        <v>0</v>
      </c>
      <c r="L1535" s="54">
        <f t="shared" si="1829"/>
        <v>0</v>
      </c>
      <c r="M1535" s="54">
        <f t="shared" si="1847"/>
        <v>0</v>
      </c>
      <c r="N1535" s="54">
        <f t="shared" si="1848"/>
        <v>0</v>
      </c>
      <c r="O1535" s="54">
        <f t="shared" ref="O1535" si="1892">N1535</f>
        <v>0</v>
      </c>
      <c r="P1535" s="54">
        <f t="shared" si="1882"/>
        <v>0</v>
      </c>
      <c r="Q1535" s="54">
        <f t="shared" si="1831"/>
        <v>0</v>
      </c>
      <c r="R1535" s="54">
        <f t="shared" si="1832"/>
        <v>0</v>
      </c>
      <c r="S1535" s="65">
        <f t="shared" si="1864"/>
        <v>0</v>
      </c>
      <c r="T1535" s="65">
        <f>IF(C1535=A_Stammdaten!$B$9,$I1535-D_SAV!$U1535,HLOOKUP(A_Stammdaten!$B$9-1,$V$4:$AB$2004,ROW(C1535)-3,FALSE)-$U1535)</f>
        <v>0</v>
      </c>
      <c r="U1535" s="65">
        <f>HLOOKUP(A_Stammdaten!$B$9,$V$4:$AB$2004,ROW(C1535)-3,FALSE)</f>
        <v>0</v>
      </c>
      <c r="V1535" s="65">
        <f t="shared" si="1820"/>
        <v>0</v>
      </c>
      <c r="W1535" s="65">
        <f t="shared" si="1821"/>
        <v>0</v>
      </c>
      <c r="X1535" s="65">
        <f t="shared" si="1822"/>
        <v>0</v>
      </c>
      <c r="Y1535" s="65">
        <f t="shared" si="1823"/>
        <v>0</v>
      </c>
      <c r="Z1535" s="65">
        <f t="shared" si="1824"/>
        <v>0</v>
      </c>
      <c r="AA1535" s="65">
        <f t="shared" si="1825"/>
        <v>0</v>
      </c>
      <c r="AB1535" s="65">
        <f t="shared" si="1826"/>
        <v>0</v>
      </c>
    </row>
    <row r="1536" spans="1:28" x14ac:dyDescent="0.25">
      <c r="A1536" s="61"/>
      <c r="B1536" s="49"/>
      <c r="C1536" s="53"/>
      <c r="D1536" s="51"/>
      <c r="E1536" s="51"/>
      <c r="F1536" s="51"/>
      <c r="G1536" s="67">
        <f t="shared" si="1827"/>
        <v>0</v>
      </c>
      <c r="H1536" s="49"/>
      <c r="I1536" s="67">
        <f t="shared" si="1828"/>
        <v>0</v>
      </c>
      <c r="J1536" s="66">
        <f>IF(ISBLANK($B1536),0,VLOOKUP($B1536,Listen!$A$2:$C$44,2,FALSE))</f>
        <v>0</v>
      </c>
      <c r="K1536" s="66">
        <f>IF(ISBLANK($B1536),0,VLOOKUP($B1536,Listen!$A$2:$C$44,3,FALSE))</f>
        <v>0</v>
      </c>
      <c r="L1536" s="54">
        <f t="shared" si="1829"/>
        <v>0</v>
      </c>
      <c r="M1536" s="54">
        <f t="shared" si="1847"/>
        <v>0</v>
      </c>
      <c r="N1536" s="54">
        <f t="shared" si="1848"/>
        <v>0</v>
      </c>
      <c r="O1536" s="54">
        <f t="shared" ref="O1536" si="1893">N1536</f>
        <v>0</v>
      </c>
      <c r="P1536" s="54">
        <f t="shared" si="1882"/>
        <v>0</v>
      </c>
      <c r="Q1536" s="54">
        <f t="shared" si="1831"/>
        <v>0</v>
      </c>
      <c r="R1536" s="54">
        <f t="shared" si="1832"/>
        <v>0</v>
      </c>
      <c r="S1536" s="65">
        <f t="shared" si="1864"/>
        <v>0</v>
      </c>
      <c r="T1536" s="65">
        <f>IF(C1536=A_Stammdaten!$B$9,$I1536-D_SAV!$U1536,HLOOKUP(A_Stammdaten!$B$9-1,$V$4:$AB$2004,ROW(C1536)-3,FALSE)-$U1536)</f>
        <v>0</v>
      </c>
      <c r="U1536" s="65">
        <f>HLOOKUP(A_Stammdaten!$B$9,$V$4:$AB$2004,ROW(C1536)-3,FALSE)</f>
        <v>0</v>
      </c>
      <c r="V1536" s="65">
        <f t="shared" si="1820"/>
        <v>0</v>
      </c>
      <c r="W1536" s="65">
        <f t="shared" si="1821"/>
        <v>0</v>
      </c>
      <c r="X1536" s="65">
        <f t="shared" si="1822"/>
        <v>0</v>
      </c>
      <c r="Y1536" s="65">
        <f t="shared" si="1823"/>
        <v>0</v>
      </c>
      <c r="Z1536" s="65">
        <f t="shared" si="1824"/>
        <v>0</v>
      </c>
      <c r="AA1536" s="65">
        <f t="shared" si="1825"/>
        <v>0</v>
      </c>
      <c r="AB1536" s="65">
        <f t="shared" si="1826"/>
        <v>0</v>
      </c>
    </row>
    <row r="1537" spans="1:28" x14ac:dyDescent="0.25">
      <c r="A1537" s="61"/>
      <c r="B1537" s="49"/>
      <c r="C1537" s="53"/>
      <c r="D1537" s="51"/>
      <c r="E1537" s="51"/>
      <c r="F1537" s="51"/>
      <c r="G1537" s="67">
        <f t="shared" si="1827"/>
        <v>0</v>
      </c>
      <c r="H1537" s="49"/>
      <c r="I1537" s="67">
        <f t="shared" si="1828"/>
        <v>0</v>
      </c>
      <c r="J1537" s="66">
        <f>IF(ISBLANK($B1537),0,VLOOKUP($B1537,Listen!$A$2:$C$44,2,FALSE))</f>
        <v>0</v>
      </c>
      <c r="K1537" s="66">
        <f>IF(ISBLANK($B1537),0,VLOOKUP($B1537,Listen!$A$2:$C$44,3,FALSE))</f>
        <v>0</v>
      </c>
      <c r="L1537" s="54">
        <f t="shared" si="1829"/>
        <v>0</v>
      </c>
      <c r="M1537" s="54">
        <f t="shared" si="1847"/>
        <v>0</v>
      </c>
      <c r="N1537" s="54">
        <f t="shared" si="1848"/>
        <v>0</v>
      </c>
      <c r="O1537" s="54">
        <f t="shared" ref="O1537" si="1894">N1537</f>
        <v>0</v>
      </c>
      <c r="P1537" s="54">
        <f t="shared" si="1882"/>
        <v>0</v>
      </c>
      <c r="Q1537" s="54">
        <f t="shared" si="1831"/>
        <v>0</v>
      </c>
      <c r="R1537" s="54">
        <f t="shared" si="1832"/>
        <v>0</v>
      </c>
      <c r="S1537" s="65">
        <f t="shared" si="1864"/>
        <v>0</v>
      </c>
      <c r="T1537" s="65">
        <f>IF(C1537=A_Stammdaten!$B$9,$I1537-D_SAV!$U1537,HLOOKUP(A_Stammdaten!$B$9-1,$V$4:$AB$2004,ROW(C1537)-3,FALSE)-$U1537)</f>
        <v>0</v>
      </c>
      <c r="U1537" s="65">
        <f>HLOOKUP(A_Stammdaten!$B$9,$V$4:$AB$2004,ROW(C1537)-3,FALSE)</f>
        <v>0</v>
      </c>
      <c r="V1537" s="65">
        <f t="shared" si="1820"/>
        <v>0</v>
      </c>
      <c r="W1537" s="65">
        <f t="shared" si="1821"/>
        <v>0</v>
      </c>
      <c r="X1537" s="65">
        <f t="shared" si="1822"/>
        <v>0</v>
      </c>
      <c r="Y1537" s="65">
        <f t="shared" si="1823"/>
        <v>0</v>
      </c>
      <c r="Z1537" s="65">
        <f t="shared" si="1824"/>
        <v>0</v>
      </c>
      <c r="AA1537" s="65">
        <f t="shared" si="1825"/>
        <v>0</v>
      </c>
      <c r="AB1537" s="65">
        <f t="shared" si="1826"/>
        <v>0</v>
      </c>
    </row>
    <row r="1538" spans="1:28" x14ac:dyDescent="0.25">
      <c r="A1538" s="61"/>
      <c r="B1538" s="49"/>
      <c r="C1538" s="53"/>
      <c r="D1538" s="51"/>
      <c r="E1538" s="51"/>
      <c r="F1538" s="51"/>
      <c r="G1538" s="67">
        <f t="shared" si="1827"/>
        <v>0</v>
      </c>
      <c r="H1538" s="49"/>
      <c r="I1538" s="67">
        <f t="shared" si="1828"/>
        <v>0</v>
      </c>
      <c r="J1538" s="66">
        <f>IF(ISBLANK($B1538),0,VLOOKUP($B1538,Listen!$A$2:$C$44,2,FALSE))</f>
        <v>0</v>
      </c>
      <c r="K1538" s="66">
        <f>IF(ISBLANK($B1538),0,VLOOKUP($B1538,Listen!$A$2:$C$44,3,FALSE))</f>
        <v>0</v>
      </c>
      <c r="L1538" s="54">
        <f t="shared" si="1829"/>
        <v>0</v>
      </c>
      <c r="M1538" s="54">
        <f t="shared" si="1847"/>
        <v>0</v>
      </c>
      <c r="N1538" s="54">
        <f t="shared" si="1848"/>
        <v>0</v>
      </c>
      <c r="O1538" s="54">
        <f t="shared" ref="O1538" si="1895">N1538</f>
        <v>0</v>
      </c>
      <c r="P1538" s="54">
        <f t="shared" si="1882"/>
        <v>0</v>
      </c>
      <c r="Q1538" s="54">
        <f t="shared" si="1831"/>
        <v>0</v>
      </c>
      <c r="R1538" s="54">
        <f t="shared" si="1832"/>
        <v>0</v>
      </c>
      <c r="S1538" s="65">
        <f t="shared" si="1864"/>
        <v>0</v>
      </c>
      <c r="T1538" s="65">
        <f>IF(C1538=A_Stammdaten!$B$9,$I1538-D_SAV!$U1538,HLOOKUP(A_Stammdaten!$B$9-1,$V$4:$AB$2004,ROW(C1538)-3,FALSE)-$U1538)</f>
        <v>0</v>
      </c>
      <c r="U1538" s="65">
        <f>HLOOKUP(A_Stammdaten!$B$9,$V$4:$AB$2004,ROW(C1538)-3,FALSE)</f>
        <v>0</v>
      </c>
      <c r="V1538" s="65">
        <f t="shared" si="1820"/>
        <v>0</v>
      </c>
      <c r="W1538" s="65">
        <f t="shared" si="1821"/>
        <v>0</v>
      </c>
      <c r="X1538" s="65">
        <f t="shared" si="1822"/>
        <v>0</v>
      </c>
      <c r="Y1538" s="65">
        <f t="shared" si="1823"/>
        <v>0</v>
      </c>
      <c r="Z1538" s="65">
        <f t="shared" si="1824"/>
        <v>0</v>
      </c>
      <c r="AA1538" s="65">
        <f t="shared" si="1825"/>
        <v>0</v>
      </c>
      <c r="AB1538" s="65">
        <f t="shared" si="1826"/>
        <v>0</v>
      </c>
    </row>
    <row r="1539" spans="1:28" x14ac:dyDescent="0.25">
      <c r="A1539" s="61"/>
      <c r="B1539" s="49"/>
      <c r="C1539" s="53"/>
      <c r="D1539" s="51"/>
      <c r="E1539" s="51"/>
      <c r="F1539" s="51"/>
      <c r="G1539" s="67">
        <f t="shared" si="1827"/>
        <v>0</v>
      </c>
      <c r="H1539" s="49"/>
      <c r="I1539" s="67">
        <f t="shared" si="1828"/>
        <v>0</v>
      </c>
      <c r="J1539" s="66">
        <f>IF(ISBLANK($B1539),0,VLOOKUP($B1539,Listen!$A$2:$C$44,2,FALSE))</f>
        <v>0</v>
      </c>
      <c r="K1539" s="66">
        <f>IF(ISBLANK($B1539),0,VLOOKUP($B1539,Listen!$A$2:$C$44,3,FALSE))</f>
        <v>0</v>
      </c>
      <c r="L1539" s="54">
        <f t="shared" si="1829"/>
        <v>0</v>
      </c>
      <c r="M1539" s="54">
        <f t="shared" si="1847"/>
        <v>0</v>
      </c>
      <c r="N1539" s="54">
        <f t="shared" si="1848"/>
        <v>0</v>
      </c>
      <c r="O1539" s="54">
        <f t="shared" ref="O1539" si="1896">N1539</f>
        <v>0</v>
      </c>
      <c r="P1539" s="54">
        <f t="shared" si="1882"/>
        <v>0</v>
      </c>
      <c r="Q1539" s="54">
        <f t="shared" si="1831"/>
        <v>0</v>
      </c>
      <c r="R1539" s="54">
        <f t="shared" si="1832"/>
        <v>0</v>
      </c>
      <c r="S1539" s="65">
        <f t="shared" si="1864"/>
        <v>0</v>
      </c>
      <c r="T1539" s="65">
        <f>IF(C1539=A_Stammdaten!$B$9,$I1539-D_SAV!$U1539,HLOOKUP(A_Stammdaten!$B$9-1,$V$4:$AB$2004,ROW(C1539)-3,FALSE)-$U1539)</f>
        <v>0</v>
      </c>
      <c r="U1539" s="65">
        <f>HLOOKUP(A_Stammdaten!$B$9,$V$4:$AB$2004,ROW(C1539)-3,FALSE)</f>
        <v>0</v>
      </c>
      <c r="V1539" s="65">
        <f t="shared" si="1820"/>
        <v>0</v>
      </c>
      <c r="W1539" s="65">
        <f t="shared" si="1821"/>
        <v>0</v>
      </c>
      <c r="X1539" s="65">
        <f t="shared" si="1822"/>
        <v>0</v>
      </c>
      <c r="Y1539" s="65">
        <f t="shared" si="1823"/>
        <v>0</v>
      </c>
      <c r="Z1539" s="65">
        <f t="shared" si="1824"/>
        <v>0</v>
      </c>
      <c r="AA1539" s="65">
        <f t="shared" si="1825"/>
        <v>0</v>
      </c>
      <c r="AB1539" s="65">
        <f t="shared" si="1826"/>
        <v>0</v>
      </c>
    </row>
    <row r="1540" spans="1:28" x14ac:dyDescent="0.25">
      <c r="A1540" s="61"/>
      <c r="B1540" s="49"/>
      <c r="C1540" s="53"/>
      <c r="D1540" s="51"/>
      <c r="E1540" s="51"/>
      <c r="F1540" s="51"/>
      <c r="G1540" s="67">
        <f t="shared" si="1827"/>
        <v>0</v>
      </c>
      <c r="H1540" s="49"/>
      <c r="I1540" s="67">
        <f t="shared" si="1828"/>
        <v>0</v>
      </c>
      <c r="J1540" s="66">
        <f>IF(ISBLANK($B1540),0,VLOOKUP($B1540,Listen!$A$2:$C$44,2,FALSE))</f>
        <v>0</v>
      </c>
      <c r="K1540" s="66">
        <f>IF(ISBLANK($B1540),0,VLOOKUP($B1540,Listen!$A$2:$C$44,3,FALSE))</f>
        <v>0</v>
      </c>
      <c r="L1540" s="54">
        <f t="shared" si="1829"/>
        <v>0</v>
      </c>
      <c r="M1540" s="54">
        <f t="shared" si="1847"/>
        <v>0</v>
      </c>
      <c r="N1540" s="54">
        <f t="shared" si="1848"/>
        <v>0</v>
      </c>
      <c r="O1540" s="54">
        <f t="shared" ref="O1540" si="1897">N1540</f>
        <v>0</v>
      </c>
      <c r="P1540" s="54">
        <f t="shared" si="1882"/>
        <v>0</v>
      </c>
      <c r="Q1540" s="54">
        <f t="shared" si="1831"/>
        <v>0</v>
      </c>
      <c r="R1540" s="54">
        <f t="shared" si="1832"/>
        <v>0</v>
      </c>
      <c r="S1540" s="65">
        <f t="shared" si="1864"/>
        <v>0</v>
      </c>
      <c r="T1540" s="65">
        <f>IF(C1540=A_Stammdaten!$B$9,$I1540-D_SAV!$U1540,HLOOKUP(A_Stammdaten!$B$9-1,$V$4:$AB$2004,ROW(C1540)-3,FALSE)-$U1540)</f>
        <v>0</v>
      </c>
      <c r="U1540" s="65">
        <f>HLOOKUP(A_Stammdaten!$B$9,$V$4:$AB$2004,ROW(C1540)-3,FALSE)</f>
        <v>0</v>
      </c>
      <c r="V1540" s="65">
        <f t="shared" si="1820"/>
        <v>0</v>
      </c>
      <c r="W1540" s="65">
        <f t="shared" si="1821"/>
        <v>0</v>
      </c>
      <c r="X1540" s="65">
        <f t="shared" si="1822"/>
        <v>0</v>
      </c>
      <c r="Y1540" s="65">
        <f t="shared" si="1823"/>
        <v>0</v>
      </c>
      <c r="Z1540" s="65">
        <f t="shared" si="1824"/>
        <v>0</v>
      </c>
      <c r="AA1540" s="65">
        <f t="shared" si="1825"/>
        <v>0</v>
      </c>
      <c r="AB1540" s="65">
        <f t="shared" si="1826"/>
        <v>0</v>
      </c>
    </row>
    <row r="1541" spans="1:28" x14ac:dyDescent="0.25">
      <c r="A1541" s="61"/>
      <c r="B1541" s="49"/>
      <c r="C1541" s="53"/>
      <c r="D1541" s="51"/>
      <c r="E1541" s="51"/>
      <c r="F1541" s="51"/>
      <c r="G1541" s="67">
        <f t="shared" si="1827"/>
        <v>0</v>
      </c>
      <c r="H1541" s="49"/>
      <c r="I1541" s="67">
        <f t="shared" si="1828"/>
        <v>0</v>
      </c>
      <c r="J1541" s="66">
        <f>IF(ISBLANK($B1541),0,VLOOKUP($B1541,Listen!$A$2:$C$44,2,FALSE))</f>
        <v>0</v>
      </c>
      <c r="K1541" s="66">
        <f>IF(ISBLANK($B1541),0,VLOOKUP($B1541,Listen!$A$2:$C$44,3,FALSE))</f>
        <v>0</v>
      </c>
      <c r="L1541" s="54">
        <f t="shared" si="1829"/>
        <v>0</v>
      </c>
      <c r="M1541" s="54">
        <f t="shared" si="1847"/>
        <v>0</v>
      </c>
      <c r="N1541" s="54">
        <f t="shared" si="1848"/>
        <v>0</v>
      </c>
      <c r="O1541" s="54">
        <f t="shared" ref="O1541:P1556" si="1898">N1541</f>
        <v>0</v>
      </c>
      <c r="P1541" s="54">
        <f t="shared" si="1898"/>
        <v>0</v>
      </c>
      <c r="Q1541" s="54">
        <f t="shared" si="1831"/>
        <v>0</v>
      </c>
      <c r="R1541" s="54">
        <f t="shared" si="1832"/>
        <v>0</v>
      </c>
      <c r="S1541" s="65">
        <f t="shared" si="1864"/>
        <v>0</v>
      </c>
      <c r="T1541" s="65">
        <f>IF(C1541=A_Stammdaten!$B$9,$I1541-D_SAV!$U1541,HLOOKUP(A_Stammdaten!$B$9-1,$V$4:$AB$2004,ROW(C1541)-3,FALSE)-$U1541)</f>
        <v>0</v>
      </c>
      <c r="U1541" s="65">
        <f>HLOOKUP(A_Stammdaten!$B$9,$V$4:$AB$2004,ROW(C1541)-3,FALSE)</f>
        <v>0</v>
      </c>
      <c r="V1541" s="65">
        <f t="shared" ref="V1541:V1604" si="1899">IF(OR($C1541=0,$I1541=0),0,IF($C1541&lt;=V$4,$I1541-$I1541/L1541*(V$4-$C1541+1),0))</f>
        <v>0</v>
      </c>
      <c r="W1541" s="65">
        <f t="shared" ref="W1541:W1604" si="1900">IF(OR($C1541=0,$I1541=0,M1541-(W$4-$C1541)=0),0,IF($C1541&lt;W$4,V1541-V1541/(M1541-(W$4-$C1541)),IF($C1541=W$4,$I1541-$I1541/M1541,0)))</f>
        <v>0</v>
      </c>
      <c r="X1541" s="65">
        <f t="shared" ref="X1541:X1604" si="1901">IF(OR($C1541=0,$I1541=0,N1541-(X$4-$C1541)=0),0,IF($C1541&lt;X$4,W1541-W1541/(N1541-(X$4-$C1541)),IF($C1541=X$4,$I1541-$I1541/N1541,0)))</f>
        <v>0</v>
      </c>
      <c r="Y1541" s="65">
        <f t="shared" ref="Y1541:Y1604" si="1902">IF(OR($C1541=0,$I1541=0,O1541-(Y$4-$C1541)=0),0,IF($C1541&lt;Y$4,X1541-X1541/(O1541-(Y$4-$C1541)),IF($C1541=Y$4,$I1541-$I1541/O1541,0)))</f>
        <v>0</v>
      </c>
      <c r="Z1541" s="65">
        <f t="shared" ref="Z1541:Z1604" si="1903">IF(OR($C1541=0,$I1541=0,P1541-(Z$4-$C1541)=0),0,IF($C1541&lt;Z$4,Y1541-Y1541/(P1541-(Z$4-$C1541)),IF($C1541=Z$4,$I1541-$I1541/P1541,0)))</f>
        <v>0</v>
      </c>
      <c r="AA1541" s="65">
        <f t="shared" ref="AA1541:AA1604" si="1904">IF(OR($C1541=0,$I1541=0,Q1541-(AA$4-$C1541)=0),0,IF($C1541&lt;AA$4,Z1541-Z1541/(Q1541-(AA$4-$C1541)),IF($C1541=AA$4,$I1541-$I1541/Q1541,0)))</f>
        <v>0</v>
      </c>
      <c r="AB1541" s="65">
        <f t="shared" ref="AB1541:AB1604" si="1905">IF(OR($C1541=0,$I1541=0,R1541-(AB$4-$C1541)=0),0,IF($C1541&lt;AB$4,AA1541-AA1541/(R1541-(AB$4-$C1541)),IF($C1541=AB$4,$I1541-$I1541/R1541,0)))</f>
        <v>0</v>
      </c>
    </row>
    <row r="1542" spans="1:28" x14ac:dyDescent="0.25">
      <c r="A1542" s="61"/>
      <c r="B1542" s="49"/>
      <c r="C1542" s="53"/>
      <c r="D1542" s="51"/>
      <c r="E1542" s="51"/>
      <c r="F1542" s="51"/>
      <c r="G1542" s="67">
        <f t="shared" ref="G1542:G1605" si="1906">D1542+E1542-F1542</f>
        <v>0</v>
      </c>
      <c r="H1542" s="49"/>
      <c r="I1542" s="67">
        <f t="shared" ref="I1542:I1605" si="1907">G1542-H1542</f>
        <v>0</v>
      </c>
      <c r="J1542" s="66">
        <f>IF(ISBLANK($B1542),0,VLOOKUP($B1542,Listen!$A$2:$C$44,2,FALSE))</f>
        <v>0</v>
      </c>
      <c r="K1542" s="66">
        <f>IF(ISBLANK($B1542),0,VLOOKUP($B1542,Listen!$A$2:$C$44,3,FALSE))</f>
        <v>0</v>
      </c>
      <c r="L1542" s="54">
        <f t="shared" ref="L1542:L1605" si="1908">$J1542</f>
        <v>0</v>
      </c>
      <c r="M1542" s="54">
        <f t="shared" si="1847"/>
        <v>0</v>
      </c>
      <c r="N1542" s="54">
        <f t="shared" si="1848"/>
        <v>0</v>
      </c>
      <c r="O1542" s="54">
        <f t="shared" ref="O1542" si="1909">N1542</f>
        <v>0</v>
      </c>
      <c r="P1542" s="54">
        <f t="shared" si="1898"/>
        <v>0</v>
      </c>
      <c r="Q1542" s="54">
        <f t="shared" ref="Q1542:Q1605" si="1910">P1542</f>
        <v>0</v>
      </c>
      <c r="R1542" s="54">
        <f t="shared" ref="R1542:R1605" si="1911">Q1542</f>
        <v>0</v>
      </c>
      <c r="S1542" s="65">
        <f t="shared" si="1864"/>
        <v>0</v>
      </c>
      <c r="T1542" s="65">
        <f>IF(C1542=A_Stammdaten!$B$9,$I1542-D_SAV!$U1542,HLOOKUP(A_Stammdaten!$B$9-1,$V$4:$AB$2004,ROW(C1542)-3,FALSE)-$U1542)</f>
        <v>0</v>
      </c>
      <c r="U1542" s="65">
        <f>HLOOKUP(A_Stammdaten!$B$9,$V$4:$AB$2004,ROW(C1542)-3,FALSE)</f>
        <v>0</v>
      </c>
      <c r="V1542" s="65">
        <f t="shared" si="1899"/>
        <v>0</v>
      </c>
      <c r="W1542" s="65">
        <f t="shared" si="1900"/>
        <v>0</v>
      </c>
      <c r="X1542" s="65">
        <f t="shared" si="1901"/>
        <v>0</v>
      </c>
      <c r="Y1542" s="65">
        <f t="shared" si="1902"/>
        <v>0</v>
      </c>
      <c r="Z1542" s="65">
        <f t="shared" si="1903"/>
        <v>0</v>
      </c>
      <c r="AA1542" s="65">
        <f t="shared" si="1904"/>
        <v>0</v>
      </c>
      <c r="AB1542" s="65">
        <f t="shared" si="1905"/>
        <v>0</v>
      </c>
    </row>
    <row r="1543" spans="1:28" x14ac:dyDescent="0.25">
      <c r="A1543" s="61"/>
      <c r="B1543" s="49"/>
      <c r="C1543" s="53"/>
      <c r="D1543" s="51"/>
      <c r="E1543" s="51"/>
      <c r="F1543" s="51"/>
      <c r="G1543" s="67">
        <f t="shared" si="1906"/>
        <v>0</v>
      </c>
      <c r="H1543" s="49"/>
      <c r="I1543" s="67">
        <f t="shared" si="1907"/>
        <v>0</v>
      </c>
      <c r="J1543" s="66">
        <f>IF(ISBLANK($B1543),0,VLOOKUP($B1543,Listen!$A$2:$C$44,2,FALSE))</f>
        <v>0</v>
      </c>
      <c r="K1543" s="66">
        <f>IF(ISBLANK($B1543),0,VLOOKUP($B1543,Listen!$A$2:$C$44,3,FALSE))</f>
        <v>0</v>
      </c>
      <c r="L1543" s="54">
        <f t="shared" si="1908"/>
        <v>0</v>
      </c>
      <c r="M1543" s="54">
        <f t="shared" si="1847"/>
        <v>0</v>
      </c>
      <c r="N1543" s="54">
        <f t="shared" si="1848"/>
        <v>0</v>
      </c>
      <c r="O1543" s="54">
        <f t="shared" ref="O1543" si="1912">N1543</f>
        <v>0</v>
      </c>
      <c r="P1543" s="54">
        <f t="shared" si="1898"/>
        <v>0</v>
      </c>
      <c r="Q1543" s="54">
        <f t="shared" si="1910"/>
        <v>0</v>
      </c>
      <c r="R1543" s="54">
        <f t="shared" si="1911"/>
        <v>0</v>
      </c>
      <c r="S1543" s="65">
        <f t="shared" si="1864"/>
        <v>0</v>
      </c>
      <c r="T1543" s="65">
        <f>IF(C1543=A_Stammdaten!$B$9,$I1543-D_SAV!$U1543,HLOOKUP(A_Stammdaten!$B$9-1,$V$4:$AB$2004,ROW(C1543)-3,FALSE)-$U1543)</f>
        <v>0</v>
      </c>
      <c r="U1543" s="65">
        <f>HLOOKUP(A_Stammdaten!$B$9,$V$4:$AB$2004,ROW(C1543)-3,FALSE)</f>
        <v>0</v>
      </c>
      <c r="V1543" s="65">
        <f t="shared" si="1899"/>
        <v>0</v>
      </c>
      <c r="W1543" s="65">
        <f t="shared" si="1900"/>
        <v>0</v>
      </c>
      <c r="X1543" s="65">
        <f t="shared" si="1901"/>
        <v>0</v>
      </c>
      <c r="Y1543" s="65">
        <f t="shared" si="1902"/>
        <v>0</v>
      </c>
      <c r="Z1543" s="65">
        <f t="shared" si="1903"/>
        <v>0</v>
      </c>
      <c r="AA1543" s="65">
        <f t="shared" si="1904"/>
        <v>0</v>
      </c>
      <c r="AB1543" s="65">
        <f t="shared" si="1905"/>
        <v>0</v>
      </c>
    </row>
    <row r="1544" spans="1:28" x14ac:dyDescent="0.25">
      <c r="A1544" s="61"/>
      <c r="B1544" s="49"/>
      <c r="C1544" s="53"/>
      <c r="D1544" s="51"/>
      <c r="E1544" s="51"/>
      <c r="F1544" s="51"/>
      <c r="G1544" s="67">
        <f t="shared" si="1906"/>
        <v>0</v>
      </c>
      <c r="H1544" s="49"/>
      <c r="I1544" s="67">
        <f t="shared" si="1907"/>
        <v>0</v>
      </c>
      <c r="J1544" s="66">
        <f>IF(ISBLANK($B1544),0,VLOOKUP($B1544,Listen!$A$2:$C$44,2,FALSE))</f>
        <v>0</v>
      </c>
      <c r="K1544" s="66">
        <f>IF(ISBLANK($B1544),0,VLOOKUP($B1544,Listen!$A$2:$C$44,3,FALSE))</f>
        <v>0</v>
      </c>
      <c r="L1544" s="54">
        <f t="shared" si="1908"/>
        <v>0</v>
      </c>
      <c r="M1544" s="54">
        <f t="shared" si="1847"/>
        <v>0</v>
      </c>
      <c r="N1544" s="54">
        <f t="shared" si="1848"/>
        <v>0</v>
      </c>
      <c r="O1544" s="54">
        <f t="shared" ref="O1544" si="1913">N1544</f>
        <v>0</v>
      </c>
      <c r="P1544" s="54">
        <f t="shared" si="1898"/>
        <v>0</v>
      </c>
      <c r="Q1544" s="54">
        <f t="shared" si="1910"/>
        <v>0</v>
      </c>
      <c r="R1544" s="54">
        <f t="shared" si="1911"/>
        <v>0</v>
      </c>
      <c r="S1544" s="65">
        <f t="shared" si="1864"/>
        <v>0</v>
      </c>
      <c r="T1544" s="65">
        <f>IF(C1544=A_Stammdaten!$B$9,$I1544-D_SAV!$U1544,HLOOKUP(A_Stammdaten!$B$9-1,$V$4:$AB$2004,ROW(C1544)-3,FALSE)-$U1544)</f>
        <v>0</v>
      </c>
      <c r="U1544" s="65">
        <f>HLOOKUP(A_Stammdaten!$B$9,$V$4:$AB$2004,ROW(C1544)-3,FALSE)</f>
        <v>0</v>
      </c>
      <c r="V1544" s="65">
        <f t="shared" si="1899"/>
        <v>0</v>
      </c>
      <c r="W1544" s="65">
        <f t="shared" si="1900"/>
        <v>0</v>
      </c>
      <c r="X1544" s="65">
        <f t="shared" si="1901"/>
        <v>0</v>
      </c>
      <c r="Y1544" s="65">
        <f t="shared" si="1902"/>
        <v>0</v>
      </c>
      <c r="Z1544" s="65">
        <f t="shared" si="1903"/>
        <v>0</v>
      </c>
      <c r="AA1544" s="65">
        <f t="shared" si="1904"/>
        <v>0</v>
      </c>
      <c r="AB1544" s="65">
        <f t="shared" si="1905"/>
        <v>0</v>
      </c>
    </row>
    <row r="1545" spans="1:28" x14ac:dyDescent="0.25">
      <c r="A1545" s="61"/>
      <c r="B1545" s="49"/>
      <c r="C1545" s="53"/>
      <c r="D1545" s="51"/>
      <c r="E1545" s="51"/>
      <c r="F1545" s="51"/>
      <c r="G1545" s="67">
        <f t="shared" si="1906"/>
        <v>0</v>
      </c>
      <c r="H1545" s="49"/>
      <c r="I1545" s="67">
        <f t="shared" si="1907"/>
        <v>0</v>
      </c>
      <c r="J1545" s="66">
        <f>IF(ISBLANK($B1545),0,VLOOKUP($B1545,Listen!$A$2:$C$44,2,FALSE))</f>
        <v>0</v>
      </c>
      <c r="K1545" s="66">
        <f>IF(ISBLANK($B1545),0,VLOOKUP($B1545,Listen!$A$2:$C$44,3,FALSE))</f>
        <v>0</v>
      </c>
      <c r="L1545" s="54">
        <f t="shared" si="1908"/>
        <v>0</v>
      </c>
      <c r="M1545" s="54">
        <f t="shared" si="1847"/>
        <v>0</v>
      </c>
      <c r="N1545" s="54">
        <f t="shared" si="1848"/>
        <v>0</v>
      </c>
      <c r="O1545" s="54">
        <f t="shared" ref="O1545" si="1914">N1545</f>
        <v>0</v>
      </c>
      <c r="P1545" s="54">
        <f t="shared" si="1898"/>
        <v>0</v>
      </c>
      <c r="Q1545" s="54">
        <f t="shared" si="1910"/>
        <v>0</v>
      </c>
      <c r="R1545" s="54">
        <f t="shared" si="1911"/>
        <v>0</v>
      </c>
      <c r="S1545" s="65">
        <f t="shared" si="1864"/>
        <v>0</v>
      </c>
      <c r="T1545" s="65">
        <f>IF(C1545=A_Stammdaten!$B$9,$I1545-D_SAV!$U1545,HLOOKUP(A_Stammdaten!$B$9-1,$V$4:$AB$2004,ROW(C1545)-3,FALSE)-$U1545)</f>
        <v>0</v>
      </c>
      <c r="U1545" s="65">
        <f>HLOOKUP(A_Stammdaten!$B$9,$V$4:$AB$2004,ROW(C1545)-3,FALSE)</f>
        <v>0</v>
      </c>
      <c r="V1545" s="65">
        <f t="shared" si="1899"/>
        <v>0</v>
      </c>
      <c r="W1545" s="65">
        <f t="shared" si="1900"/>
        <v>0</v>
      </c>
      <c r="X1545" s="65">
        <f t="shared" si="1901"/>
        <v>0</v>
      </c>
      <c r="Y1545" s="65">
        <f t="shared" si="1902"/>
        <v>0</v>
      </c>
      <c r="Z1545" s="65">
        <f t="shared" si="1903"/>
        <v>0</v>
      </c>
      <c r="AA1545" s="65">
        <f t="shared" si="1904"/>
        <v>0</v>
      </c>
      <c r="AB1545" s="65">
        <f t="shared" si="1905"/>
        <v>0</v>
      </c>
    </row>
    <row r="1546" spans="1:28" x14ac:dyDescent="0.25">
      <c r="A1546" s="61"/>
      <c r="B1546" s="49"/>
      <c r="C1546" s="53"/>
      <c r="D1546" s="51"/>
      <c r="E1546" s="51"/>
      <c r="F1546" s="51"/>
      <c r="G1546" s="67">
        <f t="shared" si="1906"/>
        <v>0</v>
      </c>
      <c r="H1546" s="49"/>
      <c r="I1546" s="67">
        <f t="shared" si="1907"/>
        <v>0</v>
      </c>
      <c r="J1546" s="66">
        <f>IF(ISBLANK($B1546),0,VLOOKUP($B1546,Listen!$A$2:$C$44,2,FALSE))</f>
        <v>0</v>
      </c>
      <c r="K1546" s="66">
        <f>IF(ISBLANK($B1546),0,VLOOKUP($B1546,Listen!$A$2:$C$44,3,FALSE))</f>
        <v>0</v>
      </c>
      <c r="L1546" s="54">
        <f t="shared" si="1908"/>
        <v>0</v>
      </c>
      <c r="M1546" s="54">
        <f t="shared" si="1847"/>
        <v>0</v>
      </c>
      <c r="N1546" s="54">
        <f t="shared" si="1848"/>
        <v>0</v>
      </c>
      <c r="O1546" s="54">
        <f t="shared" ref="O1546" si="1915">N1546</f>
        <v>0</v>
      </c>
      <c r="P1546" s="54">
        <f t="shared" si="1898"/>
        <v>0</v>
      </c>
      <c r="Q1546" s="54">
        <f t="shared" si="1910"/>
        <v>0</v>
      </c>
      <c r="R1546" s="54">
        <f t="shared" si="1911"/>
        <v>0</v>
      </c>
      <c r="S1546" s="65">
        <f t="shared" si="1864"/>
        <v>0</v>
      </c>
      <c r="T1546" s="65">
        <f>IF(C1546=A_Stammdaten!$B$9,$I1546-D_SAV!$U1546,HLOOKUP(A_Stammdaten!$B$9-1,$V$4:$AB$2004,ROW(C1546)-3,FALSE)-$U1546)</f>
        <v>0</v>
      </c>
      <c r="U1546" s="65">
        <f>HLOOKUP(A_Stammdaten!$B$9,$V$4:$AB$2004,ROW(C1546)-3,FALSE)</f>
        <v>0</v>
      </c>
      <c r="V1546" s="65">
        <f t="shared" si="1899"/>
        <v>0</v>
      </c>
      <c r="W1546" s="65">
        <f t="shared" si="1900"/>
        <v>0</v>
      </c>
      <c r="X1546" s="65">
        <f t="shared" si="1901"/>
        <v>0</v>
      </c>
      <c r="Y1546" s="65">
        <f t="shared" si="1902"/>
        <v>0</v>
      </c>
      <c r="Z1546" s="65">
        <f t="shared" si="1903"/>
        <v>0</v>
      </c>
      <c r="AA1546" s="65">
        <f t="shared" si="1904"/>
        <v>0</v>
      </c>
      <c r="AB1546" s="65">
        <f t="shared" si="1905"/>
        <v>0</v>
      </c>
    </row>
    <row r="1547" spans="1:28" x14ac:dyDescent="0.25">
      <c r="A1547" s="61"/>
      <c r="B1547" s="49"/>
      <c r="C1547" s="53"/>
      <c r="D1547" s="51"/>
      <c r="E1547" s="51"/>
      <c r="F1547" s="51"/>
      <c r="G1547" s="67">
        <f t="shared" si="1906"/>
        <v>0</v>
      </c>
      <c r="H1547" s="49"/>
      <c r="I1547" s="67">
        <f t="shared" si="1907"/>
        <v>0</v>
      </c>
      <c r="J1547" s="66">
        <f>IF(ISBLANK($B1547),0,VLOOKUP($B1547,Listen!$A$2:$C$44,2,FALSE))</f>
        <v>0</v>
      </c>
      <c r="K1547" s="66">
        <f>IF(ISBLANK($B1547),0,VLOOKUP($B1547,Listen!$A$2:$C$44,3,FALSE))</f>
        <v>0</v>
      </c>
      <c r="L1547" s="54">
        <f t="shared" si="1908"/>
        <v>0</v>
      </c>
      <c r="M1547" s="54">
        <f t="shared" si="1847"/>
        <v>0</v>
      </c>
      <c r="N1547" s="54">
        <f t="shared" si="1848"/>
        <v>0</v>
      </c>
      <c r="O1547" s="54">
        <f t="shared" ref="O1547" si="1916">N1547</f>
        <v>0</v>
      </c>
      <c r="P1547" s="54">
        <f t="shared" si="1898"/>
        <v>0</v>
      </c>
      <c r="Q1547" s="54">
        <f t="shared" si="1910"/>
        <v>0</v>
      </c>
      <c r="R1547" s="54">
        <f t="shared" si="1911"/>
        <v>0</v>
      </c>
      <c r="S1547" s="65">
        <f t="shared" si="1864"/>
        <v>0</v>
      </c>
      <c r="T1547" s="65">
        <f>IF(C1547=A_Stammdaten!$B$9,$I1547-D_SAV!$U1547,HLOOKUP(A_Stammdaten!$B$9-1,$V$4:$AB$2004,ROW(C1547)-3,FALSE)-$U1547)</f>
        <v>0</v>
      </c>
      <c r="U1547" s="65">
        <f>HLOOKUP(A_Stammdaten!$B$9,$V$4:$AB$2004,ROW(C1547)-3,FALSE)</f>
        <v>0</v>
      </c>
      <c r="V1547" s="65">
        <f t="shared" si="1899"/>
        <v>0</v>
      </c>
      <c r="W1547" s="65">
        <f t="shared" si="1900"/>
        <v>0</v>
      </c>
      <c r="X1547" s="65">
        <f t="shared" si="1901"/>
        <v>0</v>
      </c>
      <c r="Y1547" s="65">
        <f t="shared" si="1902"/>
        <v>0</v>
      </c>
      <c r="Z1547" s="65">
        <f t="shared" si="1903"/>
        <v>0</v>
      </c>
      <c r="AA1547" s="65">
        <f t="shared" si="1904"/>
        <v>0</v>
      </c>
      <c r="AB1547" s="65">
        <f t="shared" si="1905"/>
        <v>0</v>
      </c>
    </row>
    <row r="1548" spans="1:28" x14ac:dyDescent="0.25">
      <c r="A1548" s="61"/>
      <c r="B1548" s="49"/>
      <c r="C1548" s="53"/>
      <c r="D1548" s="51"/>
      <c r="E1548" s="51"/>
      <c r="F1548" s="51"/>
      <c r="G1548" s="67">
        <f t="shared" si="1906"/>
        <v>0</v>
      </c>
      <c r="H1548" s="49"/>
      <c r="I1548" s="67">
        <f t="shared" si="1907"/>
        <v>0</v>
      </c>
      <c r="J1548" s="66">
        <f>IF(ISBLANK($B1548),0,VLOOKUP($B1548,Listen!$A$2:$C$44,2,FALSE))</f>
        <v>0</v>
      </c>
      <c r="K1548" s="66">
        <f>IF(ISBLANK($B1548),0,VLOOKUP($B1548,Listen!$A$2:$C$44,3,FALSE))</f>
        <v>0</v>
      </c>
      <c r="L1548" s="54">
        <f t="shared" si="1908"/>
        <v>0</v>
      </c>
      <c r="M1548" s="54">
        <f t="shared" si="1847"/>
        <v>0</v>
      </c>
      <c r="N1548" s="54">
        <f t="shared" si="1848"/>
        <v>0</v>
      </c>
      <c r="O1548" s="54">
        <f t="shared" ref="O1548" si="1917">N1548</f>
        <v>0</v>
      </c>
      <c r="P1548" s="54">
        <f t="shared" si="1898"/>
        <v>0</v>
      </c>
      <c r="Q1548" s="54">
        <f t="shared" si="1910"/>
        <v>0</v>
      </c>
      <c r="R1548" s="54">
        <f t="shared" si="1911"/>
        <v>0</v>
      </c>
      <c r="S1548" s="65">
        <f t="shared" si="1864"/>
        <v>0</v>
      </c>
      <c r="T1548" s="65">
        <f>IF(C1548=A_Stammdaten!$B$9,$I1548-D_SAV!$U1548,HLOOKUP(A_Stammdaten!$B$9-1,$V$4:$AB$2004,ROW(C1548)-3,FALSE)-$U1548)</f>
        <v>0</v>
      </c>
      <c r="U1548" s="65">
        <f>HLOOKUP(A_Stammdaten!$B$9,$V$4:$AB$2004,ROW(C1548)-3,FALSE)</f>
        <v>0</v>
      </c>
      <c r="V1548" s="65">
        <f t="shared" si="1899"/>
        <v>0</v>
      </c>
      <c r="W1548" s="65">
        <f t="shared" si="1900"/>
        <v>0</v>
      </c>
      <c r="X1548" s="65">
        <f t="shared" si="1901"/>
        <v>0</v>
      </c>
      <c r="Y1548" s="65">
        <f t="shared" si="1902"/>
        <v>0</v>
      </c>
      <c r="Z1548" s="65">
        <f t="shared" si="1903"/>
        <v>0</v>
      </c>
      <c r="AA1548" s="65">
        <f t="shared" si="1904"/>
        <v>0</v>
      </c>
      <c r="AB1548" s="65">
        <f t="shared" si="1905"/>
        <v>0</v>
      </c>
    </row>
    <row r="1549" spans="1:28" x14ac:dyDescent="0.25">
      <c r="A1549" s="61"/>
      <c r="B1549" s="49"/>
      <c r="C1549" s="53"/>
      <c r="D1549" s="51"/>
      <c r="E1549" s="51"/>
      <c r="F1549" s="51"/>
      <c r="G1549" s="67">
        <f t="shared" si="1906"/>
        <v>0</v>
      </c>
      <c r="H1549" s="49"/>
      <c r="I1549" s="67">
        <f t="shared" si="1907"/>
        <v>0</v>
      </c>
      <c r="J1549" s="66">
        <f>IF(ISBLANK($B1549),0,VLOOKUP($B1549,Listen!$A$2:$C$44,2,FALSE))</f>
        <v>0</v>
      </c>
      <c r="K1549" s="66">
        <f>IF(ISBLANK($B1549),0,VLOOKUP($B1549,Listen!$A$2:$C$44,3,FALSE))</f>
        <v>0</v>
      </c>
      <c r="L1549" s="54">
        <f t="shared" si="1908"/>
        <v>0</v>
      </c>
      <c r="M1549" s="54">
        <f t="shared" si="1847"/>
        <v>0</v>
      </c>
      <c r="N1549" s="54">
        <f t="shared" si="1848"/>
        <v>0</v>
      </c>
      <c r="O1549" s="54">
        <f t="shared" ref="O1549" si="1918">N1549</f>
        <v>0</v>
      </c>
      <c r="P1549" s="54">
        <f t="shared" si="1898"/>
        <v>0</v>
      </c>
      <c r="Q1549" s="54">
        <f t="shared" si="1910"/>
        <v>0</v>
      </c>
      <c r="R1549" s="54">
        <f t="shared" si="1911"/>
        <v>0</v>
      </c>
      <c r="S1549" s="65">
        <f t="shared" si="1864"/>
        <v>0</v>
      </c>
      <c r="T1549" s="65">
        <f>IF(C1549=A_Stammdaten!$B$9,$I1549-D_SAV!$U1549,HLOOKUP(A_Stammdaten!$B$9-1,$V$4:$AB$2004,ROW(C1549)-3,FALSE)-$U1549)</f>
        <v>0</v>
      </c>
      <c r="U1549" s="65">
        <f>HLOOKUP(A_Stammdaten!$B$9,$V$4:$AB$2004,ROW(C1549)-3,FALSE)</f>
        <v>0</v>
      </c>
      <c r="V1549" s="65">
        <f t="shared" si="1899"/>
        <v>0</v>
      </c>
      <c r="W1549" s="65">
        <f t="shared" si="1900"/>
        <v>0</v>
      </c>
      <c r="X1549" s="65">
        <f t="shared" si="1901"/>
        <v>0</v>
      </c>
      <c r="Y1549" s="65">
        <f t="shared" si="1902"/>
        <v>0</v>
      </c>
      <c r="Z1549" s="65">
        <f t="shared" si="1903"/>
        <v>0</v>
      </c>
      <c r="AA1549" s="65">
        <f t="shared" si="1904"/>
        <v>0</v>
      </c>
      <c r="AB1549" s="65">
        <f t="shared" si="1905"/>
        <v>0</v>
      </c>
    </row>
    <row r="1550" spans="1:28" x14ac:dyDescent="0.25">
      <c r="A1550" s="61"/>
      <c r="B1550" s="49"/>
      <c r="C1550" s="53"/>
      <c r="D1550" s="51"/>
      <c r="E1550" s="51"/>
      <c r="F1550" s="51"/>
      <c r="G1550" s="67">
        <f t="shared" si="1906"/>
        <v>0</v>
      </c>
      <c r="H1550" s="49"/>
      <c r="I1550" s="67">
        <f t="shared" si="1907"/>
        <v>0</v>
      </c>
      <c r="J1550" s="66">
        <f>IF(ISBLANK($B1550),0,VLOOKUP($B1550,Listen!$A$2:$C$44,2,FALSE))</f>
        <v>0</v>
      </c>
      <c r="K1550" s="66">
        <f>IF(ISBLANK($B1550),0,VLOOKUP($B1550,Listen!$A$2:$C$44,3,FALSE))</f>
        <v>0</v>
      </c>
      <c r="L1550" s="54">
        <f t="shared" si="1908"/>
        <v>0</v>
      </c>
      <c r="M1550" s="54">
        <f t="shared" si="1847"/>
        <v>0</v>
      </c>
      <c r="N1550" s="54">
        <f t="shared" si="1848"/>
        <v>0</v>
      </c>
      <c r="O1550" s="54">
        <f t="shared" ref="O1550" si="1919">N1550</f>
        <v>0</v>
      </c>
      <c r="P1550" s="54">
        <f t="shared" si="1898"/>
        <v>0</v>
      </c>
      <c r="Q1550" s="54">
        <f t="shared" si="1910"/>
        <v>0</v>
      </c>
      <c r="R1550" s="54">
        <f t="shared" si="1911"/>
        <v>0</v>
      </c>
      <c r="S1550" s="65">
        <f t="shared" si="1864"/>
        <v>0</v>
      </c>
      <c r="T1550" s="65">
        <f>IF(C1550=A_Stammdaten!$B$9,$I1550-D_SAV!$U1550,HLOOKUP(A_Stammdaten!$B$9-1,$V$4:$AB$2004,ROW(C1550)-3,FALSE)-$U1550)</f>
        <v>0</v>
      </c>
      <c r="U1550" s="65">
        <f>HLOOKUP(A_Stammdaten!$B$9,$V$4:$AB$2004,ROW(C1550)-3,FALSE)</f>
        <v>0</v>
      </c>
      <c r="V1550" s="65">
        <f t="shared" si="1899"/>
        <v>0</v>
      </c>
      <c r="W1550" s="65">
        <f t="shared" si="1900"/>
        <v>0</v>
      </c>
      <c r="X1550" s="65">
        <f t="shared" si="1901"/>
        <v>0</v>
      </c>
      <c r="Y1550" s="65">
        <f t="shared" si="1902"/>
        <v>0</v>
      </c>
      <c r="Z1550" s="65">
        <f t="shared" si="1903"/>
        <v>0</v>
      </c>
      <c r="AA1550" s="65">
        <f t="shared" si="1904"/>
        <v>0</v>
      </c>
      <c r="AB1550" s="65">
        <f t="shared" si="1905"/>
        <v>0</v>
      </c>
    </row>
    <row r="1551" spans="1:28" x14ac:dyDescent="0.25">
      <c r="A1551" s="61"/>
      <c r="B1551" s="49"/>
      <c r="C1551" s="53"/>
      <c r="D1551" s="51"/>
      <c r="E1551" s="51"/>
      <c r="F1551" s="51"/>
      <c r="G1551" s="67">
        <f t="shared" si="1906"/>
        <v>0</v>
      </c>
      <c r="H1551" s="49"/>
      <c r="I1551" s="67">
        <f t="shared" si="1907"/>
        <v>0</v>
      </c>
      <c r="J1551" s="66">
        <f>IF(ISBLANK($B1551),0,VLOOKUP($B1551,Listen!$A$2:$C$44,2,FALSE))</f>
        <v>0</v>
      </c>
      <c r="K1551" s="66">
        <f>IF(ISBLANK($B1551),0,VLOOKUP($B1551,Listen!$A$2:$C$44,3,FALSE))</f>
        <v>0</v>
      </c>
      <c r="L1551" s="54">
        <f t="shared" si="1908"/>
        <v>0</v>
      </c>
      <c r="M1551" s="54">
        <f t="shared" si="1847"/>
        <v>0</v>
      </c>
      <c r="N1551" s="54">
        <f t="shared" si="1848"/>
        <v>0</v>
      </c>
      <c r="O1551" s="54">
        <f t="shared" ref="O1551" si="1920">N1551</f>
        <v>0</v>
      </c>
      <c r="P1551" s="54">
        <f t="shared" si="1898"/>
        <v>0</v>
      </c>
      <c r="Q1551" s="54">
        <f t="shared" si="1910"/>
        <v>0</v>
      </c>
      <c r="R1551" s="54">
        <f t="shared" si="1911"/>
        <v>0</v>
      </c>
      <c r="S1551" s="65">
        <f t="shared" si="1864"/>
        <v>0</v>
      </c>
      <c r="T1551" s="65">
        <f>IF(C1551=A_Stammdaten!$B$9,$I1551-D_SAV!$U1551,HLOOKUP(A_Stammdaten!$B$9-1,$V$4:$AB$2004,ROW(C1551)-3,FALSE)-$U1551)</f>
        <v>0</v>
      </c>
      <c r="U1551" s="65">
        <f>HLOOKUP(A_Stammdaten!$B$9,$V$4:$AB$2004,ROW(C1551)-3,FALSE)</f>
        <v>0</v>
      </c>
      <c r="V1551" s="65">
        <f t="shared" si="1899"/>
        <v>0</v>
      </c>
      <c r="W1551" s="65">
        <f t="shared" si="1900"/>
        <v>0</v>
      </c>
      <c r="X1551" s="65">
        <f t="shared" si="1901"/>
        <v>0</v>
      </c>
      <c r="Y1551" s="65">
        <f t="shared" si="1902"/>
        <v>0</v>
      </c>
      <c r="Z1551" s="65">
        <f t="shared" si="1903"/>
        <v>0</v>
      </c>
      <c r="AA1551" s="65">
        <f t="shared" si="1904"/>
        <v>0</v>
      </c>
      <c r="AB1551" s="65">
        <f t="shared" si="1905"/>
        <v>0</v>
      </c>
    </row>
    <row r="1552" spans="1:28" x14ac:dyDescent="0.25">
      <c r="A1552" s="61"/>
      <c r="B1552" s="49"/>
      <c r="C1552" s="53"/>
      <c r="D1552" s="51"/>
      <c r="E1552" s="51"/>
      <c r="F1552" s="51"/>
      <c r="G1552" s="67">
        <f t="shared" si="1906"/>
        <v>0</v>
      </c>
      <c r="H1552" s="49"/>
      <c r="I1552" s="67">
        <f t="shared" si="1907"/>
        <v>0</v>
      </c>
      <c r="J1552" s="66">
        <f>IF(ISBLANK($B1552),0,VLOOKUP($B1552,Listen!$A$2:$C$44,2,FALSE))</f>
        <v>0</v>
      </c>
      <c r="K1552" s="66">
        <f>IF(ISBLANK($B1552),0,VLOOKUP($B1552,Listen!$A$2:$C$44,3,FALSE))</f>
        <v>0</v>
      </c>
      <c r="L1552" s="54">
        <f t="shared" si="1908"/>
        <v>0</v>
      </c>
      <c r="M1552" s="54">
        <f t="shared" si="1847"/>
        <v>0</v>
      </c>
      <c r="N1552" s="54">
        <f t="shared" si="1848"/>
        <v>0</v>
      </c>
      <c r="O1552" s="54">
        <f t="shared" ref="O1552" si="1921">N1552</f>
        <v>0</v>
      </c>
      <c r="P1552" s="54">
        <f t="shared" si="1898"/>
        <v>0</v>
      </c>
      <c r="Q1552" s="54">
        <f t="shared" si="1910"/>
        <v>0</v>
      </c>
      <c r="R1552" s="54">
        <f t="shared" si="1911"/>
        <v>0</v>
      </c>
      <c r="S1552" s="65">
        <f t="shared" si="1864"/>
        <v>0</v>
      </c>
      <c r="T1552" s="65">
        <f>IF(C1552=A_Stammdaten!$B$9,$I1552-D_SAV!$U1552,HLOOKUP(A_Stammdaten!$B$9-1,$V$4:$AB$2004,ROW(C1552)-3,FALSE)-$U1552)</f>
        <v>0</v>
      </c>
      <c r="U1552" s="65">
        <f>HLOOKUP(A_Stammdaten!$B$9,$V$4:$AB$2004,ROW(C1552)-3,FALSE)</f>
        <v>0</v>
      </c>
      <c r="V1552" s="65">
        <f t="shared" si="1899"/>
        <v>0</v>
      </c>
      <c r="W1552" s="65">
        <f t="shared" si="1900"/>
        <v>0</v>
      </c>
      <c r="X1552" s="65">
        <f t="shared" si="1901"/>
        <v>0</v>
      </c>
      <c r="Y1552" s="65">
        <f t="shared" si="1902"/>
        <v>0</v>
      </c>
      <c r="Z1552" s="65">
        <f t="shared" si="1903"/>
        <v>0</v>
      </c>
      <c r="AA1552" s="65">
        <f t="shared" si="1904"/>
        <v>0</v>
      </c>
      <c r="AB1552" s="65">
        <f t="shared" si="1905"/>
        <v>0</v>
      </c>
    </row>
    <row r="1553" spans="1:28" x14ac:dyDescent="0.25">
      <c r="A1553" s="61"/>
      <c r="B1553" s="49"/>
      <c r="C1553" s="53"/>
      <c r="D1553" s="51"/>
      <c r="E1553" s="51"/>
      <c r="F1553" s="51"/>
      <c r="G1553" s="67">
        <f t="shared" si="1906"/>
        <v>0</v>
      </c>
      <c r="H1553" s="49"/>
      <c r="I1553" s="67">
        <f t="shared" si="1907"/>
        <v>0</v>
      </c>
      <c r="J1553" s="66">
        <f>IF(ISBLANK($B1553),0,VLOOKUP($B1553,Listen!$A$2:$C$44,2,FALSE))</f>
        <v>0</v>
      </c>
      <c r="K1553" s="66">
        <f>IF(ISBLANK($B1553),0,VLOOKUP($B1553,Listen!$A$2:$C$44,3,FALSE))</f>
        <v>0</v>
      </c>
      <c r="L1553" s="54">
        <f t="shared" si="1908"/>
        <v>0</v>
      </c>
      <c r="M1553" s="54">
        <f t="shared" si="1847"/>
        <v>0</v>
      </c>
      <c r="N1553" s="54">
        <f t="shared" si="1848"/>
        <v>0</v>
      </c>
      <c r="O1553" s="54">
        <f t="shared" ref="O1553" si="1922">N1553</f>
        <v>0</v>
      </c>
      <c r="P1553" s="54">
        <f t="shared" si="1898"/>
        <v>0</v>
      </c>
      <c r="Q1553" s="54">
        <f t="shared" si="1910"/>
        <v>0</v>
      </c>
      <c r="R1553" s="54">
        <f t="shared" si="1911"/>
        <v>0</v>
      </c>
      <c r="S1553" s="65">
        <f t="shared" si="1864"/>
        <v>0</v>
      </c>
      <c r="T1553" s="65">
        <f>IF(C1553=A_Stammdaten!$B$9,$I1553-D_SAV!$U1553,HLOOKUP(A_Stammdaten!$B$9-1,$V$4:$AB$2004,ROW(C1553)-3,FALSE)-$U1553)</f>
        <v>0</v>
      </c>
      <c r="U1553" s="65">
        <f>HLOOKUP(A_Stammdaten!$B$9,$V$4:$AB$2004,ROW(C1553)-3,FALSE)</f>
        <v>0</v>
      </c>
      <c r="V1553" s="65">
        <f t="shared" si="1899"/>
        <v>0</v>
      </c>
      <c r="W1553" s="65">
        <f t="shared" si="1900"/>
        <v>0</v>
      </c>
      <c r="X1553" s="65">
        <f t="shared" si="1901"/>
        <v>0</v>
      </c>
      <c r="Y1553" s="65">
        <f t="shared" si="1902"/>
        <v>0</v>
      </c>
      <c r="Z1553" s="65">
        <f t="shared" si="1903"/>
        <v>0</v>
      </c>
      <c r="AA1553" s="65">
        <f t="shared" si="1904"/>
        <v>0</v>
      </c>
      <c r="AB1553" s="65">
        <f t="shared" si="1905"/>
        <v>0</v>
      </c>
    </row>
    <row r="1554" spans="1:28" x14ac:dyDescent="0.25">
      <c r="A1554" s="61"/>
      <c r="B1554" s="49"/>
      <c r="C1554" s="53"/>
      <c r="D1554" s="51"/>
      <c r="E1554" s="51"/>
      <c r="F1554" s="51"/>
      <c r="G1554" s="67">
        <f t="shared" si="1906"/>
        <v>0</v>
      </c>
      <c r="H1554" s="49"/>
      <c r="I1554" s="67">
        <f t="shared" si="1907"/>
        <v>0</v>
      </c>
      <c r="J1554" s="66">
        <f>IF(ISBLANK($B1554),0,VLOOKUP($B1554,Listen!$A$2:$C$44,2,FALSE))</f>
        <v>0</v>
      </c>
      <c r="K1554" s="66">
        <f>IF(ISBLANK($B1554),0,VLOOKUP($B1554,Listen!$A$2:$C$44,3,FALSE))</f>
        <v>0</v>
      </c>
      <c r="L1554" s="54">
        <f t="shared" si="1908"/>
        <v>0</v>
      </c>
      <c r="M1554" s="54">
        <f t="shared" si="1847"/>
        <v>0</v>
      </c>
      <c r="N1554" s="54">
        <f t="shared" si="1848"/>
        <v>0</v>
      </c>
      <c r="O1554" s="54">
        <f t="shared" ref="O1554" si="1923">N1554</f>
        <v>0</v>
      </c>
      <c r="P1554" s="54">
        <f t="shared" si="1898"/>
        <v>0</v>
      </c>
      <c r="Q1554" s="54">
        <f t="shared" si="1910"/>
        <v>0</v>
      </c>
      <c r="R1554" s="54">
        <f t="shared" si="1911"/>
        <v>0</v>
      </c>
      <c r="S1554" s="65">
        <f t="shared" si="1864"/>
        <v>0</v>
      </c>
      <c r="T1554" s="65">
        <f>IF(C1554=A_Stammdaten!$B$9,$I1554-D_SAV!$U1554,HLOOKUP(A_Stammdaten!$B$9-1,$V$4:$AB$2004,ROW(C1554)-3,FALSE)-$U1554)</f>
        <v>0</v>
      </c>
      <c r="U1554" s="65">
        <f>HLOOKUP(A_Stammdaten!$B$9,$V$4:$AB$2004,ROW(C1554)-3,FALSE)</f>
        <v>0</v>
      </c>
      <c r="V1554" s="65">
        <f t="shared" si="1899"/>
        <v>0</v>
      </c>
      <c r="W1554" s="65">
        <f t="shared" si="1900"/>
        <v>0</v>
      </c>
      <c r="X1554" s="65">
        <f t="shared" si="1901"/>
        <v>0</v>
      </c>
      <c r="Y1554" s="65">
        <f t="shared" si="1902"/>
        <v>0</v>
      </c>
      <c r="Z1554" s="65">
        <f t="shared" si="1903"/>
        <v>0</v>
      </c>
      <c r="AA1554" s="65">
        <f t="shared" si="1904"/>
        <v>0</v>
      </c>
      <c r="AB1554" s="65">
        <f t="shared" si="1905"/>
        <v>0</v>
      </c>
    </row>
    <row r="1555" spans="1:28" x14ac:dyDescent="0.25">
      <c r="A1555" s="61"/>
      <c r="B1555" s="49"/>
      <c r="C1555" s="53"/>
      <c r="D1555" s="51"/>
      <c r="E1555" s="51"/>
      <c r="F1555" s="51"/>
      <c r="G1555" s="67">
        <f t="shared" si="1906"/>
        <v>0</v>
      </c>
      <c r="H1555" s="49"/>
      <c r="I1555" s="67">
        <f t="shared" si="1907"/>
        <v>0</v>
      </c>
      <c r="J1555" s="66">
        <f>IF(ISBLANK($B1555),0,VLOOKUP($B1555,Listen!$A$2:$C$44,2,FALSE))</f>
        <v>0</v>
      </c>
      <c r="K1555" s="66">
        <f>IF(ISBLANK($B1555),0,VLOOKUP($B1555,Listen!$A$2:$C$44,3,FALSE))</f>
        <v>0</v>
      </c>
      <c r="L1555" s="54">
        <f t="shared" si="1908"/>
        <v>0</v>
      </c>
      <c r="M1555" s="54">
        <f t="shared" si="1847"/>
        <v>0</v>
      </c>
      <c r="N1555" s="54">
        <f t="shared" si="1848"/>
        <v>0</v>
      </c>
      <c r="O1555" s="54">
        <f t="shared" ref="O1555" si="1924">N1555</f>
        <v>0</v>
      </c>
      <c r="P1555" s="54">
        <f t="shared" si="1898"/>
        <v>0</v>
      </c>
      <c r="Q1555" s="54">
        <f t="shared" si="1910"/>
        <v>0</v>
      </c>
      <c r="R1555" s="54">
        <f t="shared" si="1911"/>
        <v>0</v>
      </c>
      <c r="S1555" s="65">
        <f t="shared" si="1864"/>
        <v>0</v>
      </c>
      <c r="T1555" s="65">
        <f>IF(C1555=A_Stammdaten!$B$9,$I1555-D_SAV!$U1555,HLOOKUP(A_Stammdaten!$B$9-1,$V$4:$AB$2004,ROW(C1555)-3,FALSE)-$U1555)</f>
        <v>0</v>
      </c>
      <c r="U1555" s="65">
        <f>HLOOKUP(A_Stammdaten!$B$9,$V$4:$AB$2004,ROW(C1555)-3,FALSE)</f>
        <v>0</v>
      </c>
      <c r="V1555" s="65">
        <f t="shared" si="1899"/>
        <v>0</v>
      </c>
      <c r="W1555" s="65">
        <f t="shared" si="1900"/>
        <v>0</v>
      </c>
      <c r="X1555" s="65">
        <f t="shared" si="1901"/>
        <v>0</v>
      </c>
      <c r="Y1555" s="65">
        <f t="shared" si="1902"/>
        <v>0</v>
      </c>
      <c r="Z1555" s="65">
        <f t="shared" si="1903"/>
        <v>0</v>
      </c>
      <c r="AA1555" s="65">
        <f t="shared" si="1904"/>
        <v>0</v>
      </c>
      <c r="AB1555" s="65">
        <f t="shared" si="1905"/>
        <v>0</v>
      </c>
    </row>
    <row r="1556" spans="1:28" x14ac:dyDescent="0.25">
      <c r="A1556" s="61"/>
      <c r="B1556" s="49"/>
      <c r="C1556" s="53"/>
      <c r="D1556" s="51"/>
      <c r="E1556" s="51"/>
      <c r="F1556" s="51"/>
      <c r="G1556" s="67">
        <f t="shared" si="1906"/>
        <v>0</v>
      </c>
      <c r="H1556" s="49"/>
      <c r="I1556" s="67">
        <f t="shared" si="1907"/>
        <v>0</v>
      </c>
      <c r="J1556" s="66">
        <f>IF(ISBLANK($B1556),0,VLOOKUP($B1556,Listen!$A$2:$C$44,2,FALSE))</f>
        <v>0</v>
      </c>
      <c r="K1556" s="66">
        <f>IF(ISBLANK($B1556),0,VLOOKUP($B1556,Listen!$A$2:$C$44,3,FALSE))</f>
        <v>0</v>
      </c>
      <c r="L1556" s="54">
        <f t="shared" si="1908"/>
        <v>0</v>
      </c>
      <c r="M1556" s="54">
        <f t="shared" si="1847"/>
        <v>0</v>
      </c>
      <c r="N1556" s="54">
        <f t="shared" si="1848"/>
        <v>0</v>
      </c>
      <c r="O1556" s="54">
        <f t="shared" ref="O1556" si="1925">N1556</f>
        <v>0</v>
      </c>
      <c r="P1556" s="54">
        <f t="shared" si="1898"/>
        <v>0</v>
      </c>
      <c r="Q1556" s="54">
        <f t="shared" si="1910"/>
        <v>0</v>
      </c>
      <c r="R1556" s="54">
        <f t="shared" si="1911"/>
        <v>0</v>
      </c>
      <c r="S1556" s="65">
        <f t="shared" si="1864"/>
        <v>0</v>
      </c>
      <c r="T1556" s="65">
        <f>IF(C1556=A_Stammdaten!$B$9,$I1556-D_SAV!$U1556,HLOOKUP(A_Stammdaten!$B$9-1,$V$4:$AB$2004,ROW(C1556)-3,FALSE)-$U1556)</f>
        <v>0</v>
      </c>
      <c r="U1556" s="65">
        <f>HLOOKUP(A_Stammdaten!$B$9,$V$4:$AB$2004,ROW(C1556)-3,FALSE)</f>
        <v>0</v>
      </c>
      <c r="V1556" s="65">
        <f t="shared" si="1899"/>
        <v>0</v>
      </c>
      <c r="W1556" s="65">
        <f t="shared" si="1900"/>
        <v>0</v>
      </c>
      <c r="X1556" s="65">
        <f t="shared" si="1901"/>
        <v>0</v>
      </c>
      <c r="Y1556" s="65">
        <f t="shared" si="1902"/>
        <v>0</v>
      </c>
      <c r="Z1556" s="65">
        <f t="shared" si="1903"/>
        <v>0</v>
      </c>
      <c r="AA1556" s="65">
        <f t="shared" si="1904"/>
        <v>0</v>
      </c>
      <c r="AB1556" s="65">
        <f t="shared" si="1905"/>
        <v>0</v>
      </c>
    </row>
    <row r="1557" spans="1:28" x14ac:dyDescent="0.25">
      <c r="A1557" s="61"/>
      <c r="B1557" s="49"/>
      <c r="C1557" s="53"/>
      <c r="D1557" s="51"/>
      <c r="E1557" s="51"/>
      <c r="F1557" s="51"/>
      <c r="G1557" s="67">
        <f t="shared" si="1906"/>
        <v>0</v>
      </c>
      <c r="H1557" s="49"/>
      <c r="I1557" s="67">
        <f t="shared" si="1907"/>
        <v>0</v>
      </c>
      <c r="J1557" s="66">
        <f>IF(ISBLANK($B1557),0,VLOOKUP($B1557,Listen!$A$2:$C$44,2,FALSE))</f>
        <v>0</v>
      </c>
      <c r="K1557" s="66">
        <f>IF(ISBLANK($B1557),0,VLOOKUP($B1557,Listen!$A$2:$C$44,3,FALSE))</f>
        <v>0</v>
      </c>
      <c r="L1557" s="54">
        <f t="shared" si="1908"/>
        <v>0</v>
      </c>
      <c r="M1557" s="54">
        <f t="shared" ref="M1557:M1620" si="1926">L1557</f>
        <v>0</v>
      </c>
      <c r="N1557" s="54">
        <f t="shared" ref="N1557:N1620" si="1927">M1557</f>
        <v>0</v>
      </c>
      <c r="O1557" s="54">
        <f t="shared" ref="O1557:P1572" si="1928">N1557</f>
        <v>0</v>
      </c>
      <c r="P1557" s="54">
        <f t="shared" si="1928"/>
        <v>0</v>
      </c>
      <c r="Q1557" s="54">
        <f t="shared" si="1910"/>
        <v>0</v>
      </c>
      <c r="R1557" s="54">
        <f t="shared" si="1911"/>
        <v>0</v>
      </c>
      <c r="S1557" s="65">
        <f t="shared" si="1864"/>
        <v>0</v>
      </c>
      <c r="T1557" s="65">
        <f>IF(C1557=A_Stammdaten!$B$9,$I1557-D_SAV!$U1557,HLOOKUP(A_Stammdaten!$B$9-1,$V$4:$AB$2004,ROW(C1557)-3,FALSE)-$U1557)</f>
        <v>0</v>
      </c>
      <c r="U1557" s="65">
        <f>HLOOKUP(A_Stammdaten!$B$9,$V$4:$AB$2004,ROW(C1557)-3,FALSE)</f>
        <v>0</v>
      </c>
      <c r="V1557" s="65">
        <f t="shared" si="1899"/>
        <v>0</v>
      </c>
      <c r="W1557" s="65">
        <f t="shared" si="1900"/>
        <v>0</v>
      </c>
      <c r="X1557" s="65">
        <f t="shared" si="1901"/>
        <v>0</v>
      </c>
      <c r="Y1557" s="65">
        <f t="shared" si="1902"/>
        <v>0</v>
      </c>
      <c r="Z1557" s="65">
        <f t="shared" si="1903"/>
        <v>0</v>
      </c>
      <c r="AA1557" s="65">
        <f t="shared" si="1904"/>
        <v>0</v>
      </c>
      <c r="AB1557" s="65">
        <f t="shared" si="1905"/>
        <v>0</v>
      </c>
    </row>
    <row r="1558" spans="1:28" x14ac:dyDescent="0.25">
      <c r="A1558" s="61"/>
      <c r="B1558" s="49"/>
      <c r="C1558" s="53"/>
      <c r="D1558" s="51"/>
      <c r="E1558" s="51"/>
      <c r="F1558" s="51"/>
      <c r="G1558" s="67">
        <f t="shared" si="1906"/>
        <v>0</v>
      </c>
      <c r="H1558" s="49"/>
      <c r="I1558" s="67">
        <f t="shared" si="1907"/>
        <v>0</v>
      </c>
      <c r="J1558" s="66">
        <f>IF(ISBLANK($B1558),0,VLOOKUP($B1558,Listen!$A$2:$C$44,2,FALSE))</f>
        <v>0</v>
      </c>
      <c r="K1558" s="66">
        <f>IF(ISBLANK($B1558),0,VLOOKUP($B1558,Listen!$A$2:$C$44,3,FALSE))</f>
        <v>0</v>
      </c>
      <c r="L1558" s="54">
        <f t="shared" si="1908"/>
        <v>0</v>
      </c>
      <c r="M1558" s="54">
        <f t="shared" si="1926"/>
        <v>0</v>
      </c>
      <c r="N1558" s="54">
        <f t="shared" si="1927"/>
        <v>0</v>
      </c>
      <c r="O1558" s="54">
        <f t="shared" ref="O1558" si="1929">N1558</f>
        <v>0</v>
      </c>
      <c r="P1558" s="54">
        <f t="shared" si="1928"/>
        <v>0</v>
      </c>
      <c r="Q1558" s="54">
        <f t="shared" si="1910"/>
        <v>0</v>
      </c>
      <c r="R1558" s="54">
        <f t="shared" si="1911"/>
        <v>0</v>
      </c>
      <c r="S1558" s="65">
        <f t="shared" si="1864"/>
        <v>0</v>
      </c>
      <c r="T1558" s="65">
        <f>IF(C1558=A_Stammdaten!$B$9,$I1558-D_SAV!$U1558,HLOOKUP(A_Stammdaten!$B$9-1,$V$4:$AB$2004,ROW(C1558)-3,FALSE)-$U1558)</f>
        <v>0</v>
      </c>
      <c r="U1558" s="65">
        <f>HLOOKUP(A_Stammdaten!$B$9,$V$4:$AB$2004,ROW(C1558)-3,FALSE)</f>
        <v>0</v>
      </c>
      <c r="V1558" s="65">
        <f t="shared" si="1899"/>
        <v>0</v>
      </c>
      <c r="W1558" s="65">
        <f t="shared" si="1900"/>
        <v>0</v>
      </c>
      <c r="X1558" s="65">
        <f t="shared" si="1901"/>
        <v>0</v>
      </c>
      <c r="Y1558" s="65">
        <f t="shared" si="1902"/>
        <v>0</v>
      </c>
      <c r="Z1558" s="65">
        <f t="shared" si="1903"/>
        <v>0</v>
      </c>
      <c r="AA1558" s="65">
        <f t="shared" si="1904"/>
        <v>0</v>
      </c>
      <c r="AB1558" s="65">
        <f t="shared" si="1905"/>
        <v>0</v>
      </c>
    </row>
    <row r="1559" spans="1:28" x14ac:dyDescent="0.25">
      <c r="A1559" s="61"/>
      <c r="B1559" s="49"/>
      <c r="C1559" s="53"/>
      <c r="D1559" s="51"/>
      <c r="E1559" s="51"/>
      <c r="F1559" s="51"/>
      <c r="G1559" s="67">
        <f t="shared" si="1906"/>
        <v>0</v>
      </c>
      <c r="H1559" s="49"/>
      <c r="I1559" s="67">
        <f t="shared" si="1907"/>
        <v>0</v>
      </c>
      <c r="J1559" s="66">
        <f>IF(ISBLANK($B1559),0,VLOOKUP($B1559,Listen!$A$2:$C$44,2,FALSE))</f>
        <v>0</v>
      </c>
      <c r="K1559" s="66">
        <f>IF(ISBLANK($B1559),0,VLOOKUP($B1559,Listen!$A$2:$C$44,3,FALSE))</f>
        <v>0</v>
      </c>
      <c r="L1559" s="54">
        <f t="shared" si="1908"/>
        <v>0</v>
      </c>
      <c r="M1559" s="54">
        <f t="shared" si="1926"/>
        <v>0</v>
      </c>
      <c r="N1559" s="54">
        <f t="shared" si="1927"/>
        <v>0</v>
      </c>
      <c r="O1559" s="54">
        <f t="shared" ref="O1559" si="1930">N1559</f>
        <v>0</v>
      </c>
      <c r="P1559" s="54">
        <f t="shared" si="1928"/>
        <v>0</v>
      </c>
      <c r="Q1559" s="54">
        <f t="shared" si="1910"/>
        <v>0</v>
      </c>
      <c r="R1559" s="54">
        <f t="shared" si="1911"/>
        <v>0</v>
      </c>
      <c r="S1559" s="65">
        <f t="shared" si="1864"/>
        <v>0</v>
      </c>
      <c r="T1559" s="65">
        <f>IF(C1559=A_Stammdaten!$B$9,$I1559-D_SAV!$U1559,HLOOKUP(A_Stammdaten!$B$9-1,$V$4:$AB$2004,ROW(C1559)-3,FALSE)-$U1559)</f>
        <v>0</v>
      </c>
      <c r="U1559" s="65">
        <f>HLOOKUP(A_Stammdaten!$B$9,$V$4:$AB$2004,ROW(C1559)-3,FALSE)</f>
        <v>0</v>
      </c>
      <c r="V1559" s="65">
        <f t="shared" si="1899"/>
        <v>0</v>
      </c>
      <c r="W1559" s="65">
        <f t="shared" si="1900"/>
        <v>0</v>
      </c>
      <c r="X1559" s="65">
        <f t="shared" si="1901"/>
        <v>0</v>
      </c>
      <c r="Y1559" s="65">
        <f t="shared" si="1902"/>
        <v>0</v>
      </c>
      <c r="Z1559" s="65">
        <f t="shared" si="1903"/>
        <v>0</v>
      </c>
      <c r="AA1559" s="65">
        <f t="shared" si="1904"/>
        <v>0</v>
      </c>
      <c r="AB1559" s="65">
        <f t="shared" si="1905"/>
        <v>0</v>
      </c>
    </row>
    <row r="1560" spans="1:28" x14ac:dyDescent="0.25">
      <c r="A1560" s="61"/>
      <c r="B1560" s="49"/>
      <c r="C1560" s="53"/>
      <c r="D1560" s="51"/>
      <c r="E1560" s="51"/>
      <c r="F1560" s="51"/>
      <c r="G1560" s="67">
        <f t="shared" si="1906"/>
        <v>0</v>
      </c>
      <c r="H1560" s="49"/>
      <c r="I1560" s="67">
        <f t="shared" si="1907"/>
        <v>0</v>
      </c>
      <c r="J1560" s="66">
        <f>IF(ISBLANK($B1560),0,VLOOKUP($B1560,Listen!$A$2:$C$44,2,FALSE))</f>
        <v>0</v>
      </c>
      <c r="K1560" s="66">
        <f>IF(ISBLANK($B1560),0,VLOOKUP($B1560,Listen!$A$2:$C$44,3,FALSE))</f>
        <v>0</v>
      </c>
      <c r="L1560" s="54">
        <f t="shared" si="1908"/>
        <v>0</v>
      </c>
      <c r="M1560" s="54">
        <f t="shared" si="1926"/>
        <v>0</v>
      </c>
      <c r="N1560" s="54">
        <f t="shared" si="1927"/>
        <v>0</v>
      </c>
      <c r="O1560" s="54">
        <f t="shared" ref="O1560" si="1931">N1560</f>
        <v>0</v>
      </c>
      <c r="P1560" s="54">
        <f t="shared" si="1928"/>
        <v>0</v>
      </c>
      <c r="Q1560" s="54">
        <f t="shared" si="1910"/>
        <v>0</v>
      </c>
      <c r="R1560" s="54">
        <f t="shared" si="1911"/>
        <v>0</v>
      </c>
      <c r="S1560" s="65">
        <f t="shared" si="1864"/>
        <v>0</v>
      </c>
      <c r="T1560" s="65">
        <f>IF(C1560=A_Stammdaten!$B$9,$I1560-D_SAV!$U1560,HLOOKUP(A_Stammdaten!$B$9-1,$V$4:$AB$2004,ROW(C1560)-3,FALSE)-$U1560)</f>
        <v>0</v>
      </c>
      <c r="U1560" s="65">
        <f>HLOOKUP(A_Stammdaten!$B$9,$V$4:$AB$2004,ROW(C1560)-3,FALSE)</f>
        <v>0</v>
      </c>
      <c r="V1560" s="65">
        <f t="shared" si="1899"/>
        <v>0</v>
      </c>
      <c r="W1560" s="65">
        <f t="shared" si="1900"/>
        <v>0</v>
      </c>
      <c r="X1560" s="65">
        <f t="shared" si="1901"/>
        <v>0</v>
      </c>
      <c r="Y1560" s="65">
        <f t="shared" si="1902"/>
        <v>0</v>
      </c>
      <c r="Z1560" s="65">
        <f t="shared" si="1903"/>
        <v>0</v>
      </c>
      <c r="AA1560" s="65">
        <f t="shared" si="1904"/>
        <v>0</v>
      </c>
      <c r="AB1560" s="65">
        <f t="shared" si="1905"/>
        <v>0</v>
      </c>
    </row>
    <row r="1561" spans="1:28" x14ac:dyDescent="0.25">
      <c r="A1561" s="61"/>
      <c r="B1561" s="49"/>
      <c r="C1561" s="53"/>
      <c r="D1561" s="51"/>
      <c r="E1561" s="51"/>
      <c r="F1561" s="51"/>
      <c r="G1561" s="67">
        <f t="shared" si="1906"/>
        <v>0</v>
      </c>
      <c r="H1561" s="49"/>
      <c r="I1561" s="67">
        <f t="shared" si="1907"/>
        <v>0</v>
      </c>
      <c r="J1561" s="66">
        <f>IF(ISBLANK($B1561),0,VLOOKUP($B1561,Listen!$A$2:$C$44,2,FALSE))</f>
        <v>0</v>
      </c>
      <c r="K1561" s="66">
        <f>IF(ISBLANK($B1561),0,VLOOKUP($B1561,Listen!$A$2:$C$44,3,FALSE))</f>
        <v>0</v>
      </c>
      <c r="L1561" s="54">
        <f t="shared" si="1908"/>
        <v>0</v>
      </c>
      <c r="M1561" s="54">
        <f t="shared" si="1926"/>
        <v>0</v>
      </c>
      <c r="N1561" s="54">
        <f t="shared" si="1927"/>
        <v>0</v>
      </c>
      <c r="O1561" s="54">
        <f t="shared" ref="O1561" si="1932">N1561</f>
        <v>0</v>
      </c>
      <c r="P1561" s="54">
        <f t="shared" si="1928"/>
        <v>0</v>
      </c>
      <c r="Q1561" s="54">
        <f t="shared" si="1910"/>
        <v>0</v>
      </c>
      <c r="R1561" s="54">
        <f t="shared" si="1911"/>
        <v>0</v>
      </c>
      <c r="S1561" s="65">
        <f t="shared" si="1864"/>
        <v>0</v>
      </c>
      <c r="T1561" s="65">
        <f>IF(C1561=A_Stammdaten!$B$9,$I1561-D_SAV!$U1561,HLOOKUP(A_Stammdaten!$B$9-1,$V$4:$AB$2004,ROW(C1561)-3,FALSE)-$U1561)</f>
        <v>0</v>
      </c>
      <c r="U1561" s="65">
        <f>HLOOKUP(A_Stammdaten!$B$9,$V$4:$AB$2004,ROW(C1561)-3,FALSE)</f>
        <v>0</v>
      </c>
      <c r="V1561" s="65">
        <f t="shared" si="1899"/>
        <v>0</v>
      </c>
      <c r="W1561" s="65">
        <f t="shared" si="1900"/>
        <v>0</v>
      </c>
      <c r="X1561" s="65">
        <f t="shared" si="1901"/>
        <v>0</v>
      </c>
      <c r="Y1561" s="65">
        <f t="shared" si="1902"/>
        <v>0</v>
      </c>
      <c r="Z1561" s="65">
        <f t="shared" si="1903"/>
        <v>0</v>
      </c>
      <c r="AA1561" s="65">
        <f t="shared" si="1904"/>
        <v>0</v>
      </c>
      <c r="AB1561" s="65">
        <f t="shared" si="1905"/>
        <v>0</v>
      </c>
    </row>
    <row r="1562" spans="1:28" x14ac:dyDescent="0.25">
      <c r="A1562" s="61"/>
      <c r="B1562" s="49"/>
      <c r="C1562" s="53"/>
      <c r="D1562" s="51"/>
      <c r="E1562" s="51"/>
      <c r="F1562" s="51"/>
      <c r="G1562" s="67">
        <f t="shared" si="1906"/>
        <v>0</v>
      </c>
      <c r="H1562" s="49"/>
      <c r="I1562" s="67">
        <f t="shared" si="1907"/>
        <v>0</v>
      </c>
      <c r="J1562" s="66">
        <f>IF(ISBLANK($B1562),0,VLOOKUP($B1562,Listen!$A$2:$C$44,2,FALSE))</f>
        <v>0</v>
      </c>
      <c r="K1562" s="66">
        <f>IF(ISBLANK($B1562),0,VLOOKUP($B1562,Listen!$A$2:$C$44,3,FALSE))</f>
        <v>0</v>
      </c>
      <c r="L1562" s="54">
        <f t="shared" si="1908"/>
        <v>0</v>
      </c>
      <c r="M1562" s="54">
        <f t="shared" si="1926"/>
        <v>0</v>
      </c>
      <c r="N1562" s="54">
        <f t="shared" si="1927"/>
        <v>0</v>
      </c>
      <c r="O1562" s="54">
        <f t="shared" ref="O1562" si="1933">N1562</f>
        <v>0</v>
      </c>
      <c r="P1562" s="54">
        <f t="shared" si="1928"/>
        <v>0</v>
      </c>
      <c r="Q1562" s="54">
        <f t="shared" si="1910"/>
        <v>0</v>
      </c>
      <c r="R1562" s="54">
        <f t="shared" si="1911"/>
        <v>0</v>
      </c>
      <c r="S1562" s="65">
        <f t="shared" si="1864"/>
        <v>0</v>
      </c>
      <c r="T1562" s="65">
        <f>IF(C1562=A_Stammdaten!$B$9,$I1562-D_SAV!$U1562,HLOOKUP(A_Stammdaten!$B$9-1,$V$4:$AB$2004,ROW(C1562)-3,FALSE)-$U1562)</f>
        <v>0</v>
      </c>
      <c r="U1562" s="65">
        <f>HLOOKUP(A_Stammdaten!$B$9,$V$4:$AB$2004,ROW(C1562)-3,FALSE)</f>
        <v>0</v>
      </c>
      <c r="V1562" s="65">
        <f t="shared" si="1899"/>
        <v>0</v>
      </c>
      <c r="W1562" s="65">
        <f t="shared" si="1900"/>
        <v>0</v>
      </c>
      <c r="X1562" s="65">
        <f t="shared" si="1901"/>
        <v>0</v>
      </c>
      <c r="Y1562" s="65">
        <f t="shared" si="1902"/>
        <v>0</v>
      </c>
      <c r="Z1562" s="65">
        <f t="shared" si="1903"/>
        <v>0</v>
      </c>
      <c r="AA1562" s="65">
        <f t="shared" si="1904"/>
        <v>0</v>
      </c>
      <c r="AB1562" s="65">
        <f t="shared" si="1905"/>
        <v>0</v>
      </c>
    </row>
    <row r="1563" spans="1:28" x14ac:dyDescent="0.25">
      <c r="A1563" s="61"/>
      <c r="B1563" s="49"/>
      <c r="C1563" s="53"/>
      <c r="D1563" s="51"/>
      <c r="E1563" s="51"/>
      <c r="F1563" s="51"/>
      <c r="G1563" s="67">
        <f t="shared" si="1906"/>
        <v>0</v>
      </c>
      <c r="H1563" s="49"/>
      <c r="I1563" s="67">
        <f t="shared" si="1907"/>
        <v>0</v>
      </c>
      <c r="J1563" s="66">
        <f>IF(ISBLANK($B1563),0,VLOOKUP($B1563,Listen!$A$2:$C$44,2,FALSE))</f>
        <v>0</v>
      </c>
      <c r="K1563" s="66">
        <f>IF(ISBLANK($B1563),0,VLOOKUP($B1563,Listen!$A$2:$C$44,3,FALSE))</f>
        <v>0</v>
      </c>
      <c r="L1563" s="54">
        <f t="shared" si="1908"/>
        <v>0</v>
      </c>
      <c r="M1563" s="54">
        <f t="shared" si="1926"/>
        <v>0</v>
      </c>
      <c r="N1563" s="54">
        <f t="shared" si="1927"/>
        <v>0</v>
      </c>
      <c r="O1563" s="54">
        <f t="shared" ref="O1563" si="1934">N1563</f>
        <v>0</v>
      </c>
      <c r="P1563" s="54">
        <f t="shared" si="1928"/>
        <v>0</v>
      </c>
      <c r="Q1563" s="54">
        <f t="shared" si="1910"/>
        <v>0</v>
      </c>
      <c r="R1563" s="54">
        <f t="shared" si="1911"/>
        <v>0</v>
      </c>
      <c r="S1563" s="65">
        <f t="shared" si="1864"/>
        <v>0</v>
      </c>
      <c r="T1563" s="65">
        <f>IF(C1563=A_Stammdaten!$B$9,$I1563-D_SAV!$U1563,HLOOKUP(A_Stammdaten!$B$9-1,$V$4:$AB$2004,ROW(C1563)-3,FALSE)-$U1563)</f>
        <v>0</v>
      </c>
      <c r="U1563" s="65">
        <f>HLOOKUP(A_Stammdaten!$B$9,$V$4:$AB$2004,ROW(C1563)-3,FALSE)</f>
        <v>0</v>
      </c>
      <c r="V1563" s="65">
        <f t="shared" si="1899"/>
        <v>0</v>
      </c>
      <c r="W1563" s="65">
        <f t="shared" si="1900"/>
        <v>0</v>
      </c>
      <c r="X1563" s="65">
        <f t="shared" si="1901"/>
        <v>0</v>
      </c>
      <c r="Y1563" s="65">
        <f t="shared" si="1902"/>
        <v>0</v>
      </c>
      <c r="Z1563" s="65">
        <f t="shared" si="1903"/>
        <v>0</v>
      </c>
      <c r="AA1563" s="65">
        <f t="shared" si="1904"/>
        <v>0</v>
      </c>
      <c r="AB1563" s="65">
        <f t="shared" si="1905"/>
        <v>0</v>
      </c>
    </row>
    <row r="1564" spans="1:28" x14ac:dyDescent="0.25">
      <c r="A1564" s="61"/>
      <c r="B1564" s="49"/>
      <c r="C1564" s="53"/>
      <c r="D1564" s="51"/>
      <c r="E1564" s="51"/>
      <c r="F1564" s="51"/>
      <c r="G1564" s="67">
        <f t="shared" si="1906"/>
        <v>0</v>
      </c>
      <c r="H1564" s="49"/>
      <c r="I1564" s="67">
        <f t="shared" si="1907"/>
        <v>0</v>
      </c>
      <c r="J1564" s="66">
        <f>IF(ISBLANK($B1564),0,VLOOKUP($B1564,Listen!$A$2:$C$44,2,FALSE))</f>
        <v>0</v>
      </c>
      <c r="K1564" s="66">
        <f>IF(ISBLANK($B1564),0,VLOOKUP($B1564,Listen!$A$2:$C$44,3,FALSE))</f>
        <v>0</v>
      </c>
      <c r="L1564" s="54">
        <f t="shared" si="1908"/>
        <v>0</v>
      </c>
      <c r="M1564" s="54">
        <f t="shared" si="1926"/>
        <v>0</v>
      </c>
      <c r="N1564" s="54">
        <f t="shared" si="1927"/>
        <v>0</v>
      </c>
      <c r="O1564" s="54">
        <f t="shared" ref="O1564" si="1935">N1564</f>
        <v>0</v>
      </c>
      <c r="P1564" s="54">
        <f t="shared" si="1928"/>
        <v>0</v>
      </c>
      <c r="Q1564" s="54">
        <f t="shared" si="1910"/>
        <v>0</v>
      </c>
      <c r="R1564" s="54">
        <f t="shared" si="1911"/>
        <v>0</v>
      </c>
      <c r="S1564" s="65">
        <f t="shared" si="1864"/>
        <v>0</v>
      </c>
      <c r="T1564" s="65">
        <f>IF(C1564=A_Stammdaten!$B$9,$I1564-D_SAV!$U1564,HLOOKUP(A_Stammdaten!$B$9-1,$V$4:$AB$2004,ROW(C1564)-3,FALSE)-$U1564)</f>
        <v>0</v>
      </c>
      <c r="U1564" s="65">
        <f>HLOOKUP(A_Stammdaten!$B$9,$V$4:$AB$2004,ROW(C1564)-3,FALSE)</f>
        <v>0</v>
      </c>
      <c r="V1564" s="65">
        <f t="shared" si="1899"/>
        <v>0</v>
      </c>
      <c r="W1564" s="65">
        <f t="shared" si="1900"/>
        <v>0</v>
      </c>
      <c r="X1564" s="65">
        <f t="shared" si="1901"/>
        <v>0</v>
      </c>
      <c r="Y1564" s="65">
        <f t="shared" si="1902"/>
        <v>0</v>
      </c>
      <c r="Z1564" s="65">
        <f t="shared" si="1903"/>
        <v>0</v>
      </c>
      <c r="AA1564" s="65">
        <f t="shared" si="1904"/>
        <v>0</v>
      </c>
      <c r="AB1564" s="65">
        <f t="shared" si="1905"/>
        <v>0</v>
      </c>
    </row>
    <row r="1565" spans="1:28" x14ac:dyDescent="0.25">
      <c r="A1565" s="61"/>
      <c r="B1565" s="49"/>
      <c r="C1565" s="53"/>
      <c r="D1565" s="51"/>
      <c r="E1565" s="51"/>
      <c r="F1565" s="51"/>
      <c r="G1565" s="67">
        <f t="shared" si="1906"/>
        <v>0</v>
      </c>
      <c r="H1565" s="49"/>
      <c r="I1565" s="67">
        <f t="shared" si="1907"/>
        <v>0</v>
      </c>
      <c r="J1565" s="66">
        <f>IF(ISBLANK($B1565),0,VLOOKUP($B1565,Listen!$A$2:$C$44,2,FALSE))</f>
        <v>0</v>
      </c>
      <c r="K1565" s="66">
        <f>IF(ISBLANK($B1565),0,VLOOKUP($B1565,Listen!$A$2:$C$44,3,FALSE))</f>
        <v>0</v>
      </c>
      <c r="L1565" s="54">
        <f t="shared" si="1908"/>
        <v>0</v>
      </c>
      <c r="M1565" s="54">
        <f t="shared" si="1926"/>
        <v>0</v>
      </c>
      <c r="N1565" s="54">
        <f t="shared" si="1927"/>
        <v>0</v>
      </c>
      <c r="O1565" s="54">
        <f t="shared" ref="O1565" si="1936">N1565</f>
        <v>0</v>
      </c>
      <c r="P1565" s="54">
        <f t="shared" si="1928"/>
        <v>0</v>
      </c>
      <c r="Q1565" s="54">
        <f t="shared" si="1910"/>
        <v>0</v>
      </c>
      <c r="R1565" s="54">
        <f t="shared" si="1911"/>
        <v>0</v>
      </c>
      <c r="S1565" s="65">
        <f t="shared" si="1864"/>
        <v>0</v>
      </c>
      <c r="T1565" s="65">
        <f>IF(C1565=A_Stammdaten!$B$9,$I1565-D_SAV!$U1565,HLOOKUP(A_Stammdaten!$B$9-1,$V$4:$AB$2004,ROW(C1565)-3,FALSE)-$U1565)</f>
        <v>0</v>
      </c>
      <c r="U1565" s="65">
        <f>HLOOKUP(A_Stammdaten!$B$9,$V$4:$AB$2004,ROW(C1565)-3,FALSE)</f>
        <v>0</v>
      </c>
      <c r="V1565" s="65">
        <f t="shared" si="1899"/>
        <v>0</v>
      </c>
      <c r="W1565" s="65">
        <f t="shared" si="1900"/>
        <v>0</v>
      </c>
      <c r="X1565" s="65">
        <f t="shared" si="1901"/>
        <v>0</v>
      </c>
      <c r="Y1565" s="65">
        <f t="shared" si="1902"/>
        <v>0</v>
      </c>
      <c r="Z1565" s="65">
        <f t="shared" si="1903"/>
        <v>0</v>
      </c>
      <c r="AA1565" s="65">
        <f t="shared" si="1904"/>
        <v>0</v>
      </c>
      <c r="AB1565" s="65">
        <f t="shared" si="1905"/>
        <v>0</v>
      </c>
    </row>
    <row r="1566" spans="1:28" x14ac:dyDescent="0.25">
      <c r="A1566" s="61"/>
      <c r="B1566" s="49"/>
      <c r="C1566" s="53"/>
      <c r="D1566" s="51"/>
      <c r="E1566" s="51"/>
      <c r="F1566" s="51"/>
      <c r="G1566" s="67">
        <f t="shared" si="1906"/>
        <v>0</v>
      </c>
      <c r="H1566" s="49"/>
      <c r="I1566" s="67">
        <f t="shared" si="1907"/>
        <v>0</v>
      </c>
      <c r="J1566" s="66">
        <f>IF(ISBLANK($B1566),0,VLOOKUP($B1566,Listen!$A$2:$C$44,2,FALSE))</f>
        <v>0</v>
      </c>
      <c r="K1566" s="66">
        <f>IF(ISBLANK($B1566),0,VLOOKUP($B1566,Listen!$A$2:$C$44,3,FALSE))</f>
        <v>0</v>
      </c>
      <c r="L1566" s="54">
        <f t="shared" si="1908"/>
        <v>0</v>
      </c>
      <c r="M1566" s="54">
        <f t="shared" si="1926"/>
        <v>0</v>
      </c>
      <c r="N1566" s="54">
        <f t="shared" si="1927"/>
        <v>0</v>
      </c>
      <c r="O1566" s="54">
        <f t="shared" ref="O1566" si="1937">N1566</f>
        <v>0</v>
      </c>
      <c r="P1566" s="54">
        <f t="shared" si="1928"/>
        <v>0</v>
      </c>
      <c r="Q1566" s="54">
        <f t="shared" si="1910"/>
        <v>0</v>
      </c>
      <c r="R1566" s="54">
        <f t="shared" si="1911"/>
        <v>0</v>
      </c>
      <c r="S1566" s="65">
        <f t="shared" si="1864"/>
        <v>0</v>
      </c>
      <c r="T1566" s="65">
        <f>IF(C1566=A_Stammdaten!$B$9,$I1566-D_SAV!$U1566,HLOOKUP(A_Stammdaten!$B$9-1,$V$4:$AB$2004,ROW(C1566)-3,FALSE)-$U1566)</f>
        <v>0</v>
      </c>
      <c r="U1566" s="65">
        <f>HLOOKUP(A_Stammdaten!$B$9,$V$4:$AB$2004,ROW(C1566)-3,FALSE)</f>
        <v>0</v>
      </c>
      <c r="V1566" s="65">
        <f t="shared" si="1899"/>
        <v>0</v>
      </c>
      <c r="W1566" s="65">
        <f t="shared" si="1900"/>
        <v>0</v>
      </c>
      <c r="X1566" s="65">
        <f t="shared" si="1901"/>
        <v>0</v>
      </c>
      <c r="Y1566" s="65">
        <f t="shared" si="1902"/>
        <v>0</v>
      </c>
      <c r="Z1566" s="65">
        <f t="shared" si="1903"/>
        <v>0</v>
      </c>
      <c r="AA1566" s="65">
        <f t="shared" si="1904"/>
        <v>0</v>
      </c>
      <c r="AB1566" s="65">
        <f t="shared" si="1905"/>
        <v>0</v>
      </c>
    </row>
    <row r="1567" spans="1:28" x14ac:dyDescent="0.25">
      <c r="A1567" s="61"/>
      <c r="B1567" s="49"/>
      <c r="C1567" s="53"/>
      <c r="D1567" s="51"/>
      <c r="E1567" s="51"/>
      <c r="F1567" s="51"/>
      <c r="G1567" s="67">
        <f t="shared" si="1906"/>
        <v>0</v>
      </c>
      <c r="H1567" s="49"/>
      <c r="I1567" s="67">
        <f t="shared" si="1907"/>
        <v>0</v>
      </c>
      <c r="J1567" s="66">
        <f>IF(ISBLANK($B1567),0,VLOOKUP($B1567,Listen!$A$2:$C$44,2,FALSE))</f>
        <v>0</v>
      </c>
      <c r="K1567" s="66">
        <f>IF(ISBLANK($B1567),0,VLOOKUP($B1567,Listen!$A$2:$C$44,3,FALSE))</f>
        <v>0</v>
      </c>
      <c r="L1567" s="54">
        <f t="shared" si="1908"/>
        <v>0</v>
      </c>
      <c r="M1567" s="54">
        <f t="shared" si="1926"/>
        <v>0</v>
      </c>
      <c r="N1567" s="54">
        <f t="shared" si="1927"/>
        <v>0</v>
      </c>
      <c r="O1567" s="54">
        <f t="shared" ref="O1567" si="1938">N1567</f>
        <v>0</v>
      </c>
      <c r="P1567" s="54">
        <f t="shared" si="1928"/>
        <v>0</v>
      </c>
      <c r="Q1567" s="54">
        <f t="shared" si="1910"/>
        <v>0</v>
      </c>
      <c r="R1567" s="54">
        <f t="shared" si="1911"/>
        <v>0</v>
      </c>
      <c r="S1567" s="65">
        <f t="shared" si="1864"/>
        <v>0</v>
      </c>
      <c r="T1567" s="65">
        <f>IF(C1567=A_Stammdaten!$B$9,$I1567-D_SAV!$U1567,HLOOKUP(A_Stammdaten!$B$9-1,$V$4:$AB$2004,ROW(C1567)-3,FALSE)-$U1567)</f>
        <v>0</v>
      </c>
      <c r="U1567" s="65">
        <f>HLOOKUP(A_Stammdaten!$B$9,$V$4:$AB$2004,ROW(C1567)-3,FALSE)</f>
        <v>0</v>
      </c>
      <c r="V1567" s="65">
        <f t="shared" si="1899"/>
        <v>0</v>
      </c>
      <c r="W1567" s="65">
        <f t="shared" si="1900"/>
        <v>0</v>
      </c>
      <c r="X1567" s="65">
        <f t="shared" si="1901"/>
        <v>0</v>
      </c>
      <c r="Y1567" s="65">
        <f t="shared" si="1902"/>
        <v>0</v>
      </c>
      <c r="Z1567" s="65">
        <f t="shared" si="1903"/>
        <v>0</v>
      </c>
      <c r="AA1567" s="65">
        <f t="shared" si="1904"/>
        <v>0</v>
      </c>
      <c r="AB1567" s="65">
        <f t="shared" si="1905"/>
        <v>0</v>
      </c>
    </row>
    <row r="1568" spans="1:28" x14ac:dyDescent="0.25">
      <c r="A1568" s="61"/>
      <c r="B1568" s="49"/>
      <c r="C1568" s="53"/>
      <c r="D1568" s="51"/>
      <c r="E1568" s="51"/>
      <c r="F1568" s="51"/>
      <c r="G1568" s="67">
        <f t="shared" si="1906"/>
        <v>0</v>
      </c>
      <c r="H1568" s="49"/>
      <c r="I1568" s="67">
        <f t="shared" si="1907"/>
        <v>0</v>
      </c>
      <c r="J1568" s="66">
        <f>IF(ISBLANK($B1568),0,VLOOKUP($B1568,Listen!$A$2:$C$44,2,FALSE))</f>
        <v>0</v>
      </c>
      <c r="K1568" s="66">
        <f>IF(ISBLANK($B1568),0,VLOOKUP($B1568,Listen!$A$2:$C$44,3,FALSE))</f>
        <v>0</v>
      </c>
      <c r="L1568" s="54">
        <f t="shared" si="1908"/>
        <v>0</v>
      </c>
      <c r="M1568" s="54">
        <f t="shared" si="1926"/>
        <v>0</v>
      </c>
      <c r="N1568" s="54">
        <f t="shared" si="1927"/>
        <v>0</v>
      </c>
      <c r="O1568" s="54">
        <f t="shared" ref="O1568" si="1939">N1568</f>
        <v>0</v>
      </c>
      <c r="P1568" s="54">
        <f t="shared" si="1928"/>
        <v>0</v>
      </c>
      <c r="Q1568" s="54">
        <f t="shared" si="1910"/>
        <v>0</v>
      </c>
      <c r="R1568" s="54">
        <f t="shared" si="1911"/>
        <v>0</v>
      </c>
      <c r="S1568" s="65">
        <f t="shared" si="1864"/>
        <v>0</v>
      </c>
      <c r="T1568" s="65">
        <f>IF(C1568=A_Stammdaten!$B$9,$I1568-D_SAV!$U1568,HLOOKUP(A_Stammdaten!$B$9-1,$V$4:$AB$2004,ROW(C1568)-3,FALSE)-$U1568)</f>
        <v>0</v>
      </c>
      <c r="U1568" s="65">
        <f>HLOOKUP(A_Stammdaten!$B$9,$V$4:$AB$2004,ROW(C1568)-3,FALSE)</f>
        <v>0</v>
      </c>
      <c r="V1568" s="65">
        <f t="shared" si="1899"/>
        <v>0</v>
      </c>
      <c r="W1568" s="65">
        <f t="shared" si="1900"/>
        <v>0</v>
      </c>
      <c r="X1568" s="65">
        <f t="shared" si="1901"/>
        <v>0</v>
      </c>
      <c r="Y1568" s="65">
        <f t="shared" si="1902"/>
        <v>0</v>
      </c>
      <c r="Z1568" s="65">
        <f t="shared" si="1903"/>
        <v>0</v>
      </c>
      <c r="AA1568" s="65">
        <f t="shared" si="1904"/>
        <v>0</v>
      </c>
      <c r="AB1568" s="65">
        <f t="shared" si="1905"/>
        <v>0</v>
      </c>
    </row>
    <row r="1569" spans="1:28" x14ac:dyDescent="0.25">
      <c r="A1569" s="61"/>
      <c r="B1569" s="49"/>
      <c r="C1569" s="53"/>
      <c r="D1569" s="51"/>
      <c r="E1569" s="51"/>
      <c r="F1569" s="51"/>
      <c r="G1569" s="67">
        <f t="shared" si="1906"/>
        <v>0</v>
      </c>
      <c r="H1569" s="49"/>
      <c r="I1569" s="67">
        <f t="shared" si="1907"/>
        <v>0</v>
      </c>
      <c r="J1569" s="66">
        <f>IF(ISBLANK($B1569),0,VLOOKUP($B1569,Listen!$A$2:$C$44,2,FALSE))</f>
        <v>0</v>
      </c>
      <c r="K1569" s="66">
        <f>IF(ISBLANK($B1569),0,VLOOKUP($B1569,Listen!$A$2:$C$44,3,FALSE))</f>
        <v>0</v>
      </c>
      <c r="L1569" s="54">
        <f t="shared" si="1908"/>
        <v>0</v>
      </c>
      <c r="M1569" s="54">
        <f t="shared" si="1926"/>
        <v>0</v>
      </c>
      <c r="N1569" s="54">
        <f t="shared" si="1927"/>
        <v>0</v>
      </c>
      <c r="O1569" s="54">
        <f t="shared" ref="O1569" si="1940">N1569</f>
        <v>0</v>
      </c>
      <c r="P1569" s="54">
        <f t="shared" si="1928"/>
        <v>0</v>
      </c>
      <c r="Q1569" s="54">
        <f t="shared" si="1910"/>
        <v>0</v>
      </c>
      <c r="R1569" s="54">
        <f t="shared" si="1911"/>
        <v>0</v>
      </c>
      <c r="S1569" s="65">
        <f t="shared" si="1864"/>
        <v>0</v>
      </c>
      <c r="T1569" s="65">
        <f>IF(C1569=A_Stammdaten!$B$9,$I1569-D_SAV!$U1569,HLOOKUP(A_Stammdaten!$B$9-1,$V$4:$AB$2004,ROW(C1569)-3,FALSE)-$U1569)</f>
        <v>0</v>
      </c>
      <c r="U1569" s="65">
        <f>HLOOKUP(A_Stammdaten!$B$9,$V$4:$AB$2004,ROW(C1569)-3,FALSE)</f>
        <v>0</v>
      </c>
      <c r="V1569" s="65">
        <f t="shared" si="1899"/>
        <v>0</v>
      </c>
      <c r="W1569" s="65">
        <f t="shared" si="1900"/>
        <v>0</v>
      </c>
      <c r="X1569" s="65">
        <f t="shared" si="1901"/>
        <v>0</v>
      </c>
      <c r="Y1569" s="65">
        <f t="shared" si="1902"/>
        <v>0</v>
      </c>
      <c r="Z1569" s="65">
        <f t="shared" si="1903"/>
        <v>0</v>
      </c>
      <c r="AA1569" s="65">
        <f t="shared" si="1904"/>
        <v>0</v>
      </c>
      <c r="AB1569" s="65">
        <f t="shared" si="1905"/>
        <v>0</v>
      </c>
    </row>
    <row r="1570" spans="1:28" x14ac:dyDescent="0.25">
      <c r="A1570" s="61"/>
      <c r="B1570" s="49"/>
      <c r="C1570" s="53"/>
      <c r="D1570" s="51"/>
      <c r="E1570" s="51"/>
      <c r="F1570" s="51"/>
      <c r="G1570" s="67">
        <f t="shared" si="1906"/>
        <v>0</v>
      </c>
      <c r="H1570" s="49"/>
      <c r="I1570" s="67">
        <f t="shared" si="1907"/>
        <v>0</v>
      </c>
      <c r="J1570" s="66">
        <f>IF(ISBLANK($B1570),0,VLOOKUP($B1570,Listen!$A$2:$C$44,2,FALSE))</f>
        <v>0</v>
      </c>
      <c r="K1570" s="66">
        <f>IF(ISBLANK($B1570),0,VLOOKUP($B1570,Listen!$A$2:$C$44,3,FALSE))</f>
        <v>0</v>
      </c>
      <c r="L1570" s="54">
        <f t="shared" si="1908"/>
        <v>0</v>
      </c>
      <c r="M1570" s="54">
        <f t="shared" si="1926"/>
        <v>0</v>
      </c>
      <c r="N1570" s="54">
        <f t="shared" si="1927"/>
        <v>0</v>
      </c>
      <c r="O1570" s="54">
        <f t="shared" ref="O1570" si="1941">N1570</f>
        <v>0</v>
      </c>
      <c r="P1570" s="54">
        <f t="shared" si="1928"/>
        <v>0</v>
      </c>
      <c r="Q1570" s="54">
        <f t="shared" si="1910"/>
        <v>0</v>
      </c>
      <c r="R1570" s="54">
        <f t="shared" si="1911"/>
        <v>0</v>
      </c>
      <c r="S1570" s="65">
        <f t="shared" si="1864"/>
        <v>0</v>
      </c>
      <c r="T1570" s="65">
        <f>IF(C1570=A_Stammdaten!$B$9,$I1570-D_SAV!$U1570,HLOOKUP(A_Stammdaten!$B$9-1,$V$4:$AB$2004,ROW(C1570)-3,FALSE)-$U1570)</f>
        <v>0</v>
      </c>
      <c r="U1570" s="65">
        <f>HLOOKUP(A_Stammdaten!$B$9,$V$4:$AB$2004,ROW(C1570)-3,FALSE)</f>
        <v>0</v>
      </c>
      <c r="V1570" s="65">
        <f t="shared" si="1899"/>
        <v>0</v>
      </c>
      <c r="W1570" s="65">
        <f t="shared" si="1900"/>
        <v>0</v>
      </c>
      <c r="X1570" s="65">
        <f t="shared" si="1901"/>
        <v>0</v>
      </c>
      <c r="Y1570" s="65">
        <f t="shared" si="1902"/>
        <v>0</v>
      </c>
      <c r="Z1570" s="65">
        <f t="shared" si="1903"/>
        <v>0</v>
      </c>
      <c r="AA1570" s="65">
        <f t="shared" si="1904"/>
        <v>0</v>
      </c>
      <c r="AB1570" s="65">
        <f t="shared" si="1905"/>
        <v>0</v>
      </c>
    </row>
    <row r="1571" spans="1:28" x14ac:dyDescent="0.25">
      <c r="A1571" s="61"/>
      <c r="B1571" s="49"/>
      <c r="C1571" s="53"/>
      <c r="D1571" s="51"/>
      <c r="E1571" s="51"/>
      <c r="F1571" s="51"/>
      <c r="G1571" s="67">
        <f t="shared" si="1906"/>
        <v>0</v>
      </c>
      <c r="H1571" s="49"/>
      <c r="I1571" s="67">
        <f t="shared" si="1907"/>
        <v>0</v>
      </c>
      <c r="J1571" s="66">
        <f>IF(ISBLANK($B1571),0,VLOOKUP($B1571,Listen!$A$2:$C$44,2,FALSE))</f>
        <v>0</v>
      </c>
      <c r="K1571" s="66">
        <f>IF(ISBLANK($B1571),0,VLOOKUP($B1571,Listen!$A$2:$C$44,3,FALSE))</f>
        <v>0</v>
      </c>
      <c r="L1571" s="54">
        <f t="shared" si="1908"/>
        <v>0</v>
      </c>
      <c r="M1571" s="54">
        <f t="shared" si="1926"/>
        <v>0</v>
      </c>
      <c r="N1571" s="54">
        <f t="shared" si="1927"/>
        <v>0</v>
      </c>
      <c r="O1571" s="54">
        <f t="shared" ref="O1571" si="1942">N1571</f>
        <v>0</v>
      </c>
      <c r="P1571" s="54">
        <f t="shared" si="1928"/>
        <v>0</v>
      </c>
      <c r="Q1571" s="54">
        <f t="shared" si="1910"/>
        <v>0</v>
      </c>
      <c r="R1571" s="54">
        <f t="shared" si="1911"/>
        <v>0</v>
      </c>
      <c r="S1571" s="65">
        <f t="shared" ref="S1571:S1634" si="1943">U1571+T1571</f>
        <v>0</v>
      </c>
      <c r="T1571" s="65">
        <f>IF(C1571=A_Stammdaten!$B$9,$I1571-D_SAV!$U1571,HLOOKUP(A_Stammdaten!$B$9-1,$V$4:$AB$2004,ROW(C1571)-3,FALSE)-$U1571)</f>
        <v>0</v>
      </c>
      <c r="U1571" s="65">
        <f>HLOOKUP(A_Stammdaten!$B$9,$V$4:$AB$2004,ROW(C1571)-3,FALSE)</f>
        <v>0</v>
      </c>
      <c r="V1571" s="65">
        <f t="shared" si="1899"/>
        <v>0</v>
      </c>
      <c r="W1571" s="65">
        <f t="shared" si="1900"/>
        <v>0</v>
      </c>
      <c r="X1571" s="65">
        <f t="shared" si="1901"/>
        <v>0</v>
      </c>
      <c r="Y1571" s="65">
        <f t="shared" si="1902"/>
        <v>0</v>
      </c>
      <c r="Z1571" s="65">
        <f t="shared" si="1903"/>
        <v>0</v>
      </c>
      <c r="AA1571" s="65">
        <f t="shared" si="1904"/>
        <v>0</v>
      </c>
      <c r="AB1571" s="65">
        <f t="shared" si="1905"/>
        <v>0</v>
      </c>
    </row>
    <row r="1572" spans="1:28" x14ac:dyDescent="0.25">
      <c r="A1572" s="61"/>
      <c r="B1572" s="49"/>
      <c r="C1572" s="53"/>
      <c r="D1572" s="51"/>
      <c r="E1572" s="51"/>
      <c r="F1572" s="51"/>
      <c r="G1572" s="67">
        <f t="shared" si="1906"/>
        <v>0</v>
      </c>
      <c r="H1572" s="49"/>
      <c r="I1572" s="67">
        <f t="shared" si="1907"/>
        <v>0</v>
      </c>
      <c r="J1572" s="66">
        <f>IF(ISBLANK($B1572),0,VLOOKUP($B1572,Listen!$A$2:$C$44,2,FALSE))</f>
        <v>0</v>
      </c>
      <c r="K1572" s="66">
        <f>IF(ISBLANK($B1572),0,VLOOKUP($B1572,Listen!$A$2:$C$44,3,FALSE))</f>
        <v>0</v>
      </c>
      <c r="L1572" s="54">
        <f t="shared" si="1908"/>
        <v>0</v>
      </c>
      <c r="M1572" s="54">
        <f t="shared" si="1926"/>
        <v>0</v>
      </c>
      <c r="N1572" s="54">
        <f t="shared" si="1927"/>
        <v>0</v>
      </c>
      <c r="O1572" s="54">
        <f t="shared" ref="O1572" si="1944">N1572</f>
        <v>0</v>
      </c>
      <c r="P1572" s="54">
        <f t="shared" si="1928"/>
        <v>0</v>
      </c>
      <c r="Q1572" s="54">
        <f t="shared" si="1910"/>
        <v>0</v>
      </c>
      <c r="R1572" s="54">
        <f t="shared" si="1911"/>
        <v>0</v>
      </c>
      <c r="S1572" s="65">
        <f t="shared" si="1943"/>
        <v>0</v>
      </c>
      <c r="T1572" s="65">
        <f>IF(C1572=A_Stammdaten!$B$9,$I1572-D_SAV!$U1572,HLOOKUP(A_Stammdaten!$B$9-1,$V$4:$AB$2004,ROW(C1572)-3,FALSE)-$U1572)</f>
        <v>0</v>
      </c>
      <c r="U1572" s="65">
        <f>HLOOKUP(A_Stammdaten!$B$9,$V$4:$AB$2004,ROW(C1572)-3,FALSE)</f>
        <v>0</v>
      </c>
      <c r="V1572" s="65">
        <f t="shared" si="1899"/>
        <v>0</v>
      </c>
      <c r="W1572" s="65">
        <f t="shared" si="1900"/>
        <v>0</v>
      </c>
      <c r="X1572" s="65">
        <f t="shared" si="1901"/>
        <v>0</v>
      </c>
      <c r="Y1572" s="65">
        <f t="shared" si="1902"/>
        <v>0</v>
      </c>
      <c r="Z1572" s="65">
        <f t="shared" si="1903"/>
        <v>0</v>
      </c>
      <c r="AA1572" s="65">
        <f t="shared" si="1904"/>
        <v>0</v>
      </c>
      <c r="AB1572" s="65">
        <f t="shared" si="1905"/>
        <v>0</v>
      </c>
    </row>
    <row r="1573" spans="1:28" x14ac:dyDescent="0.25">
      <c r="A1573" s="61"/>
      <c r="B1573" s="49"/>
      <c r="C1573" s="53"/>
      <c r="D1573" s="51"/>
      <c r="E1573" s="51"/>
      <c r="F1573" s="51"/>
      <c r="G1573" s="67">
        <f t="shared" si="1906"/>
        <v>0</v>
      </c>
      <c r="H1573" s="49"/>
      <c r="I1573" s="67">
        <f t="shared" si="1907"/>
        <v>0</v>
      </c>
      <c r="J1573" s="66">
        <f>IF(ISBLANK($B1573),0,VLOOKUP($B1573,Listen!$A$2:$C$44,2,FALSE))</f>
        <v>0</v>
      </c>
      <c r="K1573" s="66">
        <f>IF(ISBLANK($B1573),0,VLOOKUP($B1573,Listen!$A$2:$C$44,3,FALSE))</f>
        <v>0</v>
      </c>
      <c r="L1573" s="54">
        <f t="shared" si="1908"/>
        <v>0</v>
      </c>
      <c r="M1573" s="54">
        <f t="shared" si="1926"/>
        <v>0</v>
      </c>
      <c r="N1573" s="54">
        <f t="shared" si="1927"/>
        <v>0</v>
      </c>
      <c r="O1573" s="54">
        <f t="shared" ref="O1573:P1588" si="1945">N1573</f>
        <v>0</v>
      </c>
      <c r="P1573" s="54">
        <f t="shared" si="1945"/>
        <v>0</v>
      </c>
      <c r="Q1573" s="54">
        <f t="shared" si="1910"/>
        <v>0</v>
      </c>
      <c r="R1573" s="54">
        <f t="shared" si="1911"/>
        <v>0</v>
      </c>
      <c r="S1573" s="65">
        <f t="shared" si="1943"/>
        <v>0</v>
      </c>
      <c r="T1573" s="65">
        <f>IF(C1573=A_Stammdaten!$B$9,$I1573-D_SAV!$U1573,HLOOKUP(A_Stammdaten!$B$9-1,$V$4:$AB$2004,ROW(C1573)-3,FALSE)-$U1573)</f>
        <v>0</v>
      </c>
      <c r="U1573" s="65">
        <f>HLOOKUP(A_Stammdaten!$B$9,$V$4:$AB$2004,ROW(C1573)-3,FALSE)</f>
        <v>0</v>
      </c>
      <c r="V1573" s="65">
        <f t="shared" si="1899"/>
        <v>0</v>
      </c>
      <c r="W1573" s="65">
        <f t="shared" si="1900"/>
        <v>0</v>
      </c>
      <c r="X1573" s="65">
        <f t="shared" si="1901"/>
        <v>0</v>
      </c>
      <c r="Y1573" s="65">
        <f t="shared" si="1902"/>
        <v>0</v>
      </c>
      <c r="Z1573" s="65">
        <f t="shared" si="1903"/>
        <v>0</v>
      </c>
      <c r="AA1573" s="65">
        <f t="shared" si="1904"/>
        <v>0</v>
      </c>
      <c r="AB1573" s="65">
        <f t="shared" si="1905"/>
        <v>0</v>
      </c>
    </row>
    <row r="1574" spans="1:28" x14ac:dyDescent="0.25">
      <c r="A1574" s="61"/>
      <c r="B1574" s="49"/>
      <c r="C1574" s="53"/>
      <c r="D1574" s="51"/>
      <c r="E1574" s="51"/>
      <c r="F1574" s="51"/>
      <c r="G1574" s="67">
        <f t="shared" si="1906"/>
        <v>0</v>
      </c>
      <c r="H1574" s="49"/>
      <c r="I1574" s="67">
        <f t="shared" si="1907"/>
        <v>0</v>
      </c>
      <c r="J1574" s="66">
        <f>IF(ISBLANK($B1574),0,VLOOKUP($B1574,Listen!$A$2:$C$44,2,FALSE))</f>
        <v>0</v>
      </c>
      <c r="K1574" s="66">
        <f>IF(ISBLANK($B1574),0,VLOOKUP($B1574,Listen!$A$2:$C$44,3,FALSE))</f>
        <v>0</v>
      </c>
      <c r="L1574" s="54">
        <f t="shared" si="1908"/>
        <v>0</v>
      </c>
      <c r="M1574" s="54">
        <f t="shared" si="1926"/>
        <v>0</v>
      </c>
      <c r="N1574" s="54">
        <f t="shared" si="1927"/>
        <v>0</v>
      </c>
      <c r="O1574" s="54">
        <f t="shared" ref="O1574" si="1946">N1574</f>
        <v>0</v>
      </c>
      <c r="P1574" s="54">
        <f t="shared" si="1945"/>
        <v>0</v>
      </c>
      <c r="Q1574" s="54">
        <f t="shared" si="1910"/>
        <v>0</v>
      </c>
      <c r="R1574" s="54">
        <f t="shared" si="1911"/>
        <v>0</v>
      </c>
      <c r="S1574" s="65">
        <f t="shared" si="1943"/>
        <v>0</v>
      </c>
      <c r="T1574" s="65">
        <f>IF(C1574=A_Stammdaten!$B$9,$I1574-D_SAV!$U1574,HLOOKUP(A_Stammdaten!$B$9-1,$V$4:$AB$2004,ROW(C1574)-3,FALSE)-$U1574)</f>
        <v>0</v>
      </c>
      <c r="U1574" s="65">
        <f>HLOOKUP(A_Stammdaten!$B$9,$V$4:$AB$2004,ROW(C1574)-3,FALSE)</f>
        <v>0</v>
      </c>
      <c r="V1574" s="65">
        <f t="shared" si="1899"/>
        <v>0</v>
      </c>
      <c r="W1574" s="65">
        <f t="shared" si="1900"/>
        <v>0</v>
      </c>
      <c r="X1574" s="65">
        <f t="shared" si="1901"/>
        <v>0</v>
      </c>
      <c r="Y1574" s="65">
        <f t="shared" si="1902"/>
        <v>0</v>
      </c>
      <c r="Z1574" s="65">
        <f t="shared" si="1903"/>
        <v>0</v>
      </c>
      <c r="AA1574" s="65">
        <f t="shared" si="1904"/>
        <v>0</v>
      </c>
      <c r="AB1574" s="65">
        <f t="shared" si="1905"/>
        <v>0</v>
      </c>
    </row>
    <row r="1575" spans="1:28" x14ac:dyDescent="0.25">
      <c r="A1575" s="61"/>
      <c r="B1575" s="49"/>
      <c r="C1575" s="53"/>
      <c r="D1575" s="51"/>
      <c r="E1575" s="51"/>
      <c r="F1575" s="51"/>
      <c r="G1575" s="67">
        <f t="shared" si="1906"/>
        <v>0</v>
      </c>
      <c r="H1575" s="49"/>
      <c r="I1575" s="67">
        <f t="shared" si="1907"/>
        <v>0</v>
      </c>
      <c r="J1575" s="66">
        <f>IF(ISBLANK($B1575),0,VLOOKUP($B1575,Listen!$A$2:$C$44,2,FALSE))</f>
        <v>0</v>
      </c>
      <c r="K1575" s="66">
        <f>IF(ISBLANK($B1575),0,VLOOKUP($B1575,Listen!$A$2:$C$44,3,FALSE))</f>
        <v>0</v>
      </c>
      <c r="L1575" s="54">
        <f t="shared" si="1908"/>
        <v>0</v>
      </c>
      <c r="M1575" s="54">
        <f t="shared" si="1926"/>
        <v>0</v>
      </c>
      <c r="N1575" s="54">
        <f t="shared" si="1927"/>
        <v>0</v>
      </c>
      <c r="O1575" s="54">
        <f t="shared" ref="O1575" si="1947">N1575</f>
        <v>0</v>
      </c>
      <c r="P1575" s="54">
        <f t="shared" si="1945"/>
        <v>0</v>
      </c>
      <c r="Q1575" s="54">
        <f t="shared" si="1910"/>
        <v>0</v>
      </c>
      <c r="R1575" s="54">
        <f t="shared" si="1911"/>
        <v>0</v>
      </c>
      <c r="S1575" s="65">
        <f t="shared" si="1943"/>
        <v>0</v>
      </c>
      <c r="T1575" s="65">
        <f>IF(C1575=A_Stammdaten!$B$9,$I1575-D_SAV!$U1575,HLOOKUP(A_Stammdaten!$B$9-1,$V$4:$AB$2004,ROW(C1575)-3,FALSE)-$U1575)</f>
        <v>0</v>
      </c>
      <c r="U1575" s="65">
        <f>HLOOKUP(A_Stammdaten!$B$9,$V$4:$AB$2004,ROW(C1575)-3,FALSE)</f>
        <v>0</v>
      </c>
      <c r="V1575" s="65">
        <f t="shared" si="1899"/>
        <v>0</v>
      </c>
      <c r="W1575" s="65">
        <f t="shared" si="1900"/>
        <v>0</v>
      </c>
      <c r="X1575" s="65">
        <f t="shared" si="1901"/>
        <v>0</v>
      </c>
      <c r="Y1575" s="65">
        <f t="shared" si="1902"/>
        <v>0</v>
      </c>
      <c r="Z1575" s="65">
        <f t="shared" si="1903"/>
        <v>0</v>
      </c>
      <c r="AA1575" s="65">
        <f t="shared" si="1904"/>
        <v>0</v>
      </c>
      <c r="AB1575" s="65">
        <f t="shared" si="1905"/>
        <v>0</v>
      </c>
    </row>
    <row r="1576" spans="1:28" x14ac:dyDescent="0.25">
      <c r="A1576" s="61"/>
      <c r="B1576" s="49"/>
      <c r="C1576" s="53"/>
      <c r="D1576" s="51"/>
      <c r="E1576" s="51"/>
      <c r="F1576" s="51"/>
      <c r="G1576" s="67">
        <f t="shared" si="1906"/>
        <v>0</v>
      </c>
      <c r="H1576" s="49"/>
      <c r="I1576" s="67">
        <f t="shared" si="1907"/>
        <v>0</v>
      </c>
      <c r="J1576" s="66">
        <f>IF(ISBLANK($B1576),0,VLOOKUP($B1576,Listen!$A$2:$C$44,2,FALSE))</f>
        <v>0</v>
      </c>
      <c r="K1576" s="66">
        <f>IF(ISBLANK($B1576),0,VLOOKUP($B1576,Listen!$A$2:$C$44,3,FALSE))</f>
        <v>0</v>
      </c>
      <c r="L1576" s="54">
        <f t="shared" si="1908"/>
        <v>0</v>
      </c>
      <c r="M1576" s="54">
        <f t="shared" si="1926"/>
        <v>0</v>
      </c>
      <c r="N1576" s="54">
        <f t="shared" si="1927"/>
        <v>0</v>
      </c>
      <c r="O1576" s="54">
        <f t="shared" ref="O1576" si="1948">N1576</f>
        <v>0</v>
      </c>
      <c r="P1576" s="54">
        <f t="shared" si="1945"/>
        <v>0</v>
      </c>
      <c r="Q1576" s="54">
        <f t="shared" si="1910"/>
        <v>0</v>
      </c>
      <c r="R1576" s="54">
        <f t="shared" si="1911"/>
        <v>0</v>
      </c>
      <c r="S1576" s="65">
        <f t="shared" si="1943"/>
        <v>0</v>
      </c>
      <c r="T1576" s="65">
        <f>IF(C1576=A_Stammdaten!$B$9,$I1576-D_SAV!$U1576,HLOOKUP(A_Stammdaten!$B$9-1,$V$4:$AB$2004,ROW(C1576)-3,FALSE)-$U1576)</f>
        <v>0</v>
      </c>
      <c r="U1576" s="65">
        <f>HLOOKUP(A_Stammdaten!$B$9,$V$4:$AB$2004,ROW(C1576)-3,FALSE)</f>
        <v>0</v>
      </c>
      <c r="V1576" s="65">
        <f t="shared" si="1899"/>
        <v>0</v>
      </c>
      <c r="W1576" s="65">
        <f t="shared" si="1900"/>
        <v>0</v>
      </c>
      <c r="X1576" s="65">
        <f t="shared" si="1901"/>
        <v>0</v>
      </c>
      <c r="Y1576" s="65">
        <f t="shared" si="1902"/>
        <v>0</v>
      </c>
      <c r="Z1576" s="65">
        <f t="shared" si="1903"/>
        <v>0</v>
      </c>
      <c r="AA1576" s="65">
        <f t="shared" si="1904"/>
        <v>0</v>
      </c>
      <c r="AB1576" s="65">
        <f t="shared" si="1905"/>
        <v>0</v>
      </c>
    </row>
    <row r="1577" spans="1:28" x14ac:dyDescent="0.25">
      <c r="A1577" s="61"/>
      <c r="B1577" s="49"/>
      <c r="C1577" s="53"/>
      <c r="D1577" s="51"/>
      <c r="E1577" s="51"/>
      <c r="F1577" s="51"/>
      <c r="G1577" s="67">
        <f t="shared" si="1906"/>
        <v>0</v>
      </c>
      <c r="H1577" s="49"/>
      <c r="I1577" s="67">
        <f t="shared" si="1907"/>
        <v>0</v>
      </c>
      <c r="J1577" s="66">
        <f>IF(ISBLANK($B1577),0,VLOOKUP($B1577,Listen!$A$2:$C$44,2,FALSE))</f>
        <v>0</v>
      </c>
      <c r="K1577" s="66">
        <f>IF(ISBLANK($B1577),0,VLOOKUP($B1577,Listen!$A$2:$C$44,3,FALSE))</f>
        <v>0</v>
      </c>
      <c r="L1577" s="54">
        <f t="shared" si="1908"/>
        <v>0</v>
      </c>
      <c r="M1577" s="54">
        <f t="shared" si="1926"/>
        <v>0</v>
      </c>
      <c r="N1577" s="54">
        <f t="shared" si="1927"/>
        <v>0</v>
      </c>
      <c r="O1577" s="54">
        <f t="shared" ref="O1577" si="1949">N1577</f>
        <v>0</v>
      </c>
      <c r="P1577" s="54">
        <f t="shared" si="1945"/>
        <v>0</v>
      </c>
      <c r="Q1577" s="54">
        <f t="shared" si="1910"/>
        <v>0</v>
      </c>
      <c r="R1577" s="54">
        <f t="shared" si="1911"/>
        <v>0</v>
      </c>
      <c r="S1577" s="65">
        <f t="shared" si="1943"/>
        <v>0</v>
      </c>
      <c r="T1577" s="65">
        <f>IF(C1577=A_Stammdaten!$B$9,$I1577-D_SAV!$U1577,HLOOKUP(A_Stammdaten!$B$9-1,$V$4:$AB$2004,ROW(C1577)-3,FALSE)-$U1577)</f>
        <v>0</v>
      </c>
      <c r="U1577" s="65">
        <f>HLOOKUP(A_Stammdaten!$B$9,$V$4:$AB$2004,ROW(C1577)-3,FALSE)</f>
        <v>0</v>
      </c>
      <c r="V1577" s="65">
        <f t="shared" si="1899"/>
        <v>0</v>
      </c>
      <c r="W1577" s="65">
        <f t="shared" si="1900"/>
        <v>0</v>
      </c>
      <c r="X1577" s="65">
        <f t="shared" si="1901"/>
        <v>0</v>
      </c>
      <c r="Y1577" s="65">
        <f t="shared" si="1902"/>
        <v>0</v>
      </c>
      <c r="Z1577" s="65">
        <f t="shared" si="1903"/>
        <v>0</v>
      </c>
      <c r="AA1577" s="65">
        <f t="shared" si="1904"/>
        <v>0</v>
      </c>
      <c r="AB1577" s="65">
        <f t="shared" si="1905"/>
        <v>0</v>
      </c>
    </row>
    <row r="1578" spans="1:28" x14ac:dyDescent="0.25">
      <c r="A1578" s="61"/>
      <c r="B1578" s="49"/>
      <c r="C1578" s="53"/>
      <c r="D1578" s="51"/>
      <c r="E1578" s="51"/>
      <c r="F1578" s="51"/>
      <c r="G1578" s="67">
        <f t="shared" si="1906"/>
        <v>0</v>
      </c>
      <c r="H1578" s="49"/>
      <c r="I1578" s="67">
        <f t="shared" si="1907"/>
        <v>0</v>
      </c>
      <c r="J1578" s="66">
        <f>IF(ISBLANK($B1578),0,VLOOKUP($B1578,Listen!$A$2:$C$44,2,FALSE))</f>
        <v>0</v>
      </c>
      <c r="K1578" s="66">
        <f>IF(ISBLANK($B1578),0,VLOOKUP($B1578,Listen!$A$2:$C$44,3,FALSE))</f>
        <v>0</v>
      </c>
      <c r="L1578" s="54">
        <f t="shared" si="1908"/>
        <v>0</v>
      </c>
      <c r="M1578" s="54">
        <f t="shared" si="1926"/>
        <v>0</v>
      </c>
      <c r="N1578" s="54">
        <f t="shared" si="1927"/>
        <v>0</v>
      </c>
      <c r="O1578" s="54">
        <f t="shared" ref="O1578" si="1950">N1578</f>
        <v>0</v>
      </c>
      <c r="P1578" s="54">
        <f t="shared" si="1945"/>
        <v>0</v>
      </c>
      <c r="Q1578" s="54">
        <f t="shared" si="1910"/>
        <v>0</v>
      </c>
      <c r="R1578" s="54">
        <f t="shared" si="1911"/>
        <v>0</v>
      </c>
      <c r="S1578" s="65">
        <f t="shared" si="1943"/>
        <v>0</v>
      </c>
      <c r="T1578" s="65">
        <f>IF(C1578=A_Stammdaten!$B$9,$I1578-D_SAV!$U1578,HLOOKUP(A_Stammdaten!$B$9-1,$V$4:$AB$2004,ROW(C1578)-3,FALSE)-$U1578)</f>
        <v>0</v>
      </c>
      <c r="U1578" s="65">
        <f>HLOOKUP(A_Stammdaten!$B$9,$V$4:$AB$2004,ROW(C1578)-3,FALSE)</f>
        <v>0</v>
      </c>
      <c r="V1578" s="65">
        <f t="shared" si="1899"/>
        <v>0</v>
      </c>
      <c r="W1578" s="65">
        <f t="shared" si="1900"/>
        <v>0</v>
      </c>
      <c r="X1578" s="65">
        <f t="shared" si="1901"/>
        <v>0</v>
      </c>
      <c r="Y1578" s="65">
        <f t="shared" si="1902"/>
        <v>0</v>
      </c>
      <c r="Z1578" s="65">
        <f t="shared" si="1903"/>
        <v>0</v>
      </c>
      <c r="AA1578" s="65">
        <f t="shared" si="1904"/>
        <v>0</v>
      </c>
      <c r="AB1578" s="65">
        <f t="shared" si="1905"/>
        <v>0</v>
      </c>
    </row>
    <row r="1579" spans="1:28" x14ac:dyDescent="0.25">
      <c r="A1579" s="61"/>
      <c r="B1579" s="49"/>
      <c r="C1579" s="53"/>
      <c r="D1579" s="51"/>
      <c r="E1579" s="51"/>
      <c r="F1579" s="51"/>
      <c r="G1579" s="67">
        <f t="shared" si="1906"/>
        <v>0</v>
      </c>
      <c r="H1579" s="49"/>
      <c r="I1579" s="67">
        <f t="shared" si="1907"/>
        <v>0</v>
      </c>
      <c r="J1579" s="66">
        <f>IF(ISBLANK($B1579),0,VLOOKUP($B1579,Listen!$A$2:$C$44,2,FALSE))</f>
        <v>0</v>
      </c>
      <c r="K1579" s="66">
        <f>IF(ISBLANK($B1579),0,VLOOKUP($B1579,Listen!$A$2:$C$44,3,FALSE))</f>
        <v>0</v>
      </c>
      <c r="L1579" s="54">
        <f t="shared" si="1908"/>
        <v>0</v>
      </c>
      <c r="M1579" s="54">
        <f t="shared" si="1926"/>
        <v>0</v>
      </c>
      <c r="N1579" s="54">
        <f t="shared" si="1927"/>
        <v>0</v>
      </c>
      <c r="O1579" s="54">
        <f t="shared" ref="O1579" si="1951">N1579</f>
        <v>0</v>
      </c>
      <c r="P1579" s="54">
        <f t="shared" si="1945"/>
        <v>0</v>
      </c>
      <c r="Q1579" s="54">
        <f t="shared" si="1910"/>
        <v>0</v>
      </c>
      <c r="R1579" s="54">
        <f t="shared" si="1911"/>
        <v>0</v>
      </c>
      <c r="S1579" s="65">
        <f t="shared" si="1943"/>
        <v>0</v>
      </c>
      <c r="T1579" s="65">
        <f>IF(C1579=A_Stammdaten!$B$9,$I1579-D_SAV!$U1579,HLOOKUP(A_Stammdaten!$B$9-1,$V$4:$AB$2004,ROW(C1579)-3,FALSE)-$U1579)</f>
        <v>0</v>
      </c>
      <c r="U1579" s="65">
        <f>HLOOKUP(A_Stammdaten!$B$9,$V$4:$AB$2004,ROW(C1579)-3,FALSE)</f>
        <v>0</v>
      </c>
      <c r="V1579" s="65">
        <f t="shared" si="1899"/>
        <v>0</v>
      </c>
      <c r="W1579" s="65">
        <f t="shared" si="1900"/>
        <v>0</v>
      </c>
      <c r="X1579" s="65">
        <f t="shared" si="1901"/>
        <v>0</v>
      </c>
      <c r="Y1579" s="65">
        <f t="shared" si="1902"/>
        <v>0</v>
      </c>
      <c r="Z1579" s="65">
        <f t="shared" si="1903"/>
        <v>0</v>
      </c>
      <c r="AA1579" s="65">
        <f t="shared" si="1904"/>
        <v>0</v>
      </c>
      <c r="AB1579" s="65">
        <f t="shared" si="1905"/>
        <v>0</v>
      </c>
    </row>
    <row r="1580" spans="1:28" x14ac:dyDescent="0.25">
      <c r="A1580" s="61"/>
      <c r="B1580" s="49"/>
      <c r="C1580" s="53"/>
      <c r="D1580" s="51"/>
      <c r="E1580" s="51"/>
      <c r="F1580" s="51"/>
      <c r="G1580" s="67">
        <f t="shared" si="1906"/>
        <v>0</v>
      </c>
      <c r="H1580" s="49"/>
      <c r="I1580" s="67">
        <f t="shared" si="1907"/>
        <v>0</v>
      </c>
      <c r="J1580" s="66">
        <f>IF(ISBLANK($B1580),0,VLOOKUP($B1580,Listen!$A$2:$C$44,2,FALSE))</f>
        <v>0</v>
      </c>
      <c r="K1580" s="66">
        <f>IF(ISBLANK($B1580),0,VLOOKUP($B1580,Listen!$A$2:$C$44,3,FALSE))</f>
        <v>0</v>
      </c>
      <c r="L1580" s="54">
        <f t="shared" si="1908"/>
        <v>0</v>
      </c>
      <c r="M1580" s="54">
        <f t="shared" si="1926"/>
        <v>0</v>
      </c>
      <c r="N1580" s="54">
        <f t="shared" si="1927"/>
        <v>0</v>
      </c>
      <c r="O1580" s="54">
        <f t="shared" ref="O1580" si="1952">N1580</f>
        <v>0</v>
      </c>
      <c r="P1580" s="54">
        <f t="shared" si="1945"/>
        <v>0</v>
      </c>
      <c r="Q1580" s="54">
        <f t="shared" si="1910"/>
        <v>0</v>
      </c>
      <c r="R1580" s="54">
        <f t="shared" si="1911"/>
        <v>0</v>
      </c>
      <c r="S1580" s="65">
        <f t="shared" si="1943"/>
        <v>0</v>
      </c>
      <c r="T1580" s="65">
        <f>IF(C1580=A_Stammdaten!$B$9,$I1580-D_SAV!$U1580,HLOOKUP(A_Stammdaten!$B$9-1,$V$4:$AB$2004,ROW(C1580)-3,FALSE)-$U1580)</f>
        <v>0</v>
      </c>
      <c r="U1580" s="65">
        <f>HLOOKUP(A_Stammdaten!$B$9,$V$4:$AB$2004,ROW(C1580)-3,FALSE)</f>
        <v>0</v>
      </c>
      <c r="V1580" s="65">
        <f t="shared" si="1899"/>
        <v>0</v>
      </c>
      <c r="W1580" s="65">
        <f t="shared" si="1900"/>
        <v>0</v>
      </c>
      <c r="X1580" s="65">
        <f t="shared" si="1901"/>
        <v>0</v>
      </c>
      <c r="Y1580" s="65">
        <f t="shared" si="1902"/>
        <v>0</v>
      </c>
      <c r="Z1580" s="65">
        <f t="shared" si="1903"/>
        <v>0</v>
      </c>
      <c r="AA1580" s="65">
        <f t="shared" si="1904"/>
        <v>0</v>
      </c>
      <c r="AB1580" s="65">
        <f t="shared" si="1905"/>
        <v>0</v>
      </c>
    </row>
    <row r="1581" spans="1:28" x14ac:dyDescent="0.25">
      <c r="A1581" s="61"/>
      <c r="B1581" s="49"/>
      <c r="C1581" s="53"/>
      <c r="D1581" s="51"/>
      <c r="E1581" s="51"/>
      <c r="F1581" s="51"/>
      <c r="G1581" s="67">
        <f t="shared" si="1906"/>
        <v>0</v>
      </c>
      <c r="H1581" s="49"/>
      <c r="I1581" s="67">
        <f t="shared" si="1907"/>
        <v>0</v>
      </c>
      <c r="J1581" s="66">
        <f>IF(ISBLANK($B1581),0,VLOOKUP($B1581,Listen!$A$2:$C$44,2,FALSE))</f>
        <v>0</v>
      </c>
      <c r="K1581" s="66">
        <f>IF(ISBLANK($B1581),0,VLOOKUP($B1581,Listen!$A$2:$C$44,3,FALSE))</f>
        <v>0</v>
      </c>
      <c r="L1581" s="54">
        <f t="shared" si="1908"/>
        <v>0</v>
      </c>
      <c r="M1581" s="54">
        <f t="shared" si="1926"/>
        <v>0</v>
      </c>
      <c r="N1581" s="54">
        <f t="shared" si="1927"/>
        <v>0</v>
      </c>
      <c r="O1581" s="54">
        <f t="shared" ref="O1581" si="1953">N1581</f>
        <v>0</v>
      </c>
      <c r="P1581" s="54">
        <f t="shared" si="1945"/>
        <v>0</v>
      </c>
      <c r="Q1581" s="54">
        <f t="shared" si="1910"/>
        <v>0</v>
      </c>
      <c r="R1581" s="54">
        <f t="shared" si="1911"/>
        <v>0</v>
      </c>
      <c r="S1581" s="65">
        <f t="shared" si="1943"/>
        <v>0</v>
      </c>
      <c r="T1581" s="65">
        <f>IF(C1581=A_Stammdaten!$B$9,$I1581-D_SAV!$U1581,HLOOKUP(A_Stammdaten!$B$9-1,$V$4:$AB$2004,ROW(C1581)-3,FALSE)-$U1581)</f>
        <v>0</v>
      </c>
      <c r="U1581" s="65">
        <f>HLOOKUP(A_Stammdaten!$B$9,$V$4:$AB$2004,ROW(C1581)-3,FALSE)</f>
        <v>0</v>
      </c>
      <c r="V1581" s="65">
        <f t="shared" si="1899"/>
        <v>0</v>
      </c>
      <c r="W1581" s="65">
        <f t="shared" si="1900"/>
        <v>0</v>
      </c>
      <c r="X1581" s="65">
        <f t="shared" si="1901"/>
        <v>0</v>
      </c>
      <c r="Y1581" s="65">
        <f t="shared" si="1902"/>
        <v>0</v>
      </c>
      <c r="Z1581" s="65">
        <f t="shared" si="1903"/>
        <v>0</v>
      </c>
      <c r="AA1581" s="65">
        <f t="shared" si="1904"/>
        <v>0</v>
      </c>
      <c r="AB1581" s="65">
        <f t="shared" si="1905"/>
        <v>0</v>
      </c>
    </row>
    <row r="1582" spans="1:28" x14ac:dyDescent="0.25">
      <c r="A1582" s="61"/>
      <c r="B1582" s="49"/>
      <c r="C1582" s="53"/>
      <c r="D1582" s="51"/>
      <c r="E1582" s="51"/>
      <c r="F1582" s="51"/>
      <c r="G1582" s="67">
        <f t="shared" si="1906"/>
        <v>0</v>
      </c>
      <c r="H1582" s="49"/>
      <c r="I1582" s="67">
        <f t="shared" si="1907"/>
        <v>0</v>
      </c>
      <c r="J1582" s="66">
        <f>IF(ISBLANK($B1582),0,VLOOKUP($B1582,Listen!$A$2:$C$44,2,FALSE))</f>
        <v>0</v>
      </c>
      <c r="K1582" s="66">
        <f>IF(ISBLANK($B1582),0,VLOOKUP($B1582,Listen!$A$2:$C$44,3,FALSE))</f>
        <v>0</v>
      </c>
      <c r="L1582" s="54">
        <f t="shared" si="1908"/>
        <v>0</v>
      </c>
      <c r="M1582" s="54">
        <f t="shared" si="1926"/>
        <v>0</v>
      </c>
      <c r="N1582" s="54">
        <f t="shared" si="1927"/>
        <v>0</v>
      </c>
      <c r="O1582" s="54">
        <f t="shared" ref="O1582" si="1954">N1582</f>
        <v>0</v>
      </c>
      <c r="P1582" s="54">
        <f t="shared" si="1945"/>
        <v>0</v>
      </c>
      <c r="Q1582" s="54">
        <f t="shared" si="1910"/>
        <v>0</v>
      </c>
      <c r="R1582" s="54">
        <f t="shared" si="1911"/>
        <v>0</v>
      </c>
      <c r="S1582" s="65">
        <f t="shared" si="1943"/>
        <v>0</v>
      </c>
      <c r="T1582" s="65">
        <f>IF(C1582=A_Stammdaten!$B$9,$I1582-D_SAV!$U1582,HLOOKUP(A_Stammdaten!$B$9-1,$V$4:$AB$2004,ROW(C1582)-3,FALSE)-$U1582)</f>
        <v>0</v>
      </c>
      <c r="U1582" s="65">
        <f>HLOOKUP(A_Stammdaten!$B$9,$V$4:$AB$2004,ROW(C1582)-3,FALSE)</f>
        <v>0</v>
      </c>
      <c r="V1582" s="65">
        <f t="shared" si="1899"/>
        <v>0</v>
      </c>
      <c r="W1582" s="65">
        <f t="shared" si="1900"/>
        <v>0</v>
      </c>
      <c r="X1582" s="65">
        <f t="shared" si="1901"/>
        <v>0</v>
      </c>
      <c r="Y1582" s="65">
        <f t="shared" si="1902"/>
        <v>0</v>
      </c>
      <c r="Z1582" s="65">
        <f t="shared" si="1903"/>
        <v>0</v>
      </c>
      <c r="AA1582" s="65">
        <f t="shared" si="1904"/>
        <v>0</v>
      </c>
      <c r="AB1582" s="65">
        <f t="shared" si="1905"/>
        <v>0</v>
      </c>
    </row>
    <row r="1583" spans="1:28" x14ac:dyDescent="0.25">
      <c r="A1583" s="61"/>
      <c r="B1583" s="49"/>
      <c r="C1583" s="53"/>
      <c r="D1583" s="51"/>
      <c r="E1583" s="51"/>
      <c r="F1583" s="51"/>
      <c r="G1583" s="67">
        <f t="shared" si="1906"/>
        <v>0</v>
      </c>
      <c r="H1583" s="49"/>
      <c r="I1583" s="67">
        <f t="shared" si="1907"/>
        <v>0</v>
      </c>
      <c r="J1583" s="66">
        <f>IF(ISBLANK($B1583),0,VLOOKUP($B1583,Listen!$A$2:$C$44,2,FALSE))</f>
        <v>0</v>
      </c>
      <c r="K1583" s="66">
        <f>IF(ISBLANK($B1583),0,VLOOKUP($B1583,Listen!$A$2:$C$44,3,FALSE))</f>
        <v>0</v>
      </c>
      <c r="L1583" s="54">
        <f t="shared" si="1908"/>
        <v>0</v>
      </c>
      <c r="M1583" s="54">
        <f t="shared" si="1926"/>
        <v>0</v>
      </c>
      <c r="N1583" s="54">
        <f t="shared" si="1927"/>
        <v>0</v>
      </c>
      <c r="O1583" s="54">
        <f t="shared" ref="O1583" si="1955">N1583</f>
        <v>0</v>
      </c>
      <c r="P1583" s="54">
        <f t="shared" si="1945"/>
        <v>0</v>
      </c>
      <c r="Q1583" s="54">
        <f t="shared" si="1910"/>
        <v>0</v>
      </c>
      <c r="R1583" s="54">
        <f t="shared" si="1911"/>
        <v>0</v>
      </c>
      <c r="S1583" s="65">
        <f t="shared" si="1943"/>
        <v>0</v>
      </c>
      <c r="T1583" s="65">
        <f>IF(C1583=A_Stammdaten!$B$9,$I1583-D_SAV!$U1583,HLOOKUP(A_Stammdaten!$B$9-1,$V$4:$AB$2004,ROW(C1583)-3,FALSE)-$U1583)</f>
        <v>0</v>
      </c>
      <c r="U1583" s="65">
        <f>HLOOKUP(A_Stammdaten!$B$9,$V$4:$AB$2004,ROW(C1583)-3,FALSE)</f>
        <v>0</v>
      </c>
      <c r="V1583" s="65">
        <f t="shared" si="1899"/>
        <v>0</v>
      </c>
      <c r="W1583" s="65">
        <f t="shared" si="1900"/>
        <v>0</v>
      </c>
      <c r="X1583" s="65">
        <f t="shared" si="1901"/>
        <v>0</v>
      </c>
      <c r="Y1583" s="65">
        <f t="shared" si="1902"/>
        <v>0</v>
      </c>
      <c r="Z1583" s="65">
        <f t="shared" si="1903"/>
        <v>0</v>
      </c>
      <c r="AA1583" s="65">
        <f t="shared" si="1904"/>
        <v>0</v>
      </c>
      <c r="AB1583" s="65">
        <f t="shared" si="1905"/>
        <v>0</v>
      </c>
    </row>
    <row r="1584" spans="1:28" x14ac:dyDescent="0.25">
      <c r="A1584" s="61"/>
      <c r="B1584" s="49"/>
      <c r="C1584" s="53"/>
      <c r="D1584" s="51"/>
      <c r="E1584" s="51"/>
      <c r="F1584" s="51"/>
      <c r="G1584" s="67">
        <f t="shared" si="1906"/>
        <v>0</v>
      </c>
      <c r="H1584" s="49"/>
      <c r="I1584" s="67">
        <f t="shared" si="1907"/>
        <v>0</v>
      </c>
      <c r="J1584" s="66">
        <f>IF(ISBLANK($B1584),0,VLOOKUP($B1584,Listen!$A$2:$C$44,2,FALSE))</f>
        <v>0</v>
      </c>
      <c r="K1584" s="66">
        <f>IF(ISBLANK($B1584),0,VLOOKUP($B1584,Listen!$A$2:$C$44,3,FALSE))</f>
        <v>0</v>
      </c>
      <c r="L1584" s="54">
        <f t="shared" si="1908"/>
        <v>0</v>
      </c>
      <c r="M1584" s="54">
        <f t="shared" si="1926"/>
        <v>0</v>
      </c>
      <c r="N1584" s="54">
        <f t="shared" si="1927"/>
        <v>0</v>
      </c>
      <c r="O1584" s="54">
        <f t="shared" ref="O1584" si="1956">N1584</f>
        <v>0</v>
      </c>
      <c r="P1584" s="54">
        <f t="shared" si="1945"/>
        <v>0</v>
      </c>
      <c r="Q1584" s="54">
        <f t="shared" si="1910"/>
        <v>0</v>
      </c>
      <c r="R1584" s="54">
        <f t="shared" si="1911"/>
        <v>0</v>
      </c>
      <c r="S1584" s="65">
        <f t="shared" si="1943"/>
        <v>0</v>
      </c>
      <c r="T1584" s="65">
        <f>IF(C1584=A_Stammdaten!$B$9,$I1584-D_SAV!$U1584,HLOOKUP(A_Stammdaten!$B$9-1,$V$4:$AB$2004,ROW(C1584)-3,FALSE)-$U1584)</f>
        <v>0</v>
      </c>
      <c r="U1584" s="65">
        <f>HLOOKUP(A_Stammdaten!$B$9,$V$4:$AB$2004,ROW(C1584)-3,FALSE)</f>
        <v>0</v>
      </c>
      <c r="V1584" s="65">
        <f t="shared" si="1899"/>
        <v>0</v>
      </c>
      <c r="W1584" s="65">
        <f t="shared" si="1900"/>
        <v>0</v>
      </c>
      <c r="X1584" s="65">
        <f t="shared" si="1901"/>
        <v>0</v>
      </c>
      <c r="Y1584" s="65">
        <f t="shared" si="1902"/>
        <v>0</v>
      </c>
      <c r="Z1584" s="65">
        <f t="shared" si="1903"/>
        <v>0</v>
      </c>
      <c r="AA1584" s="65">
        <f t="shared" si="1904"/>
        <v>0</v>
      </c>
      <c r="AB1584" s="65">
        <f t="shared" si="1905"/>
        <v>0</v>
      </c>
    </row>
    <row r="1585" spans="1:28" x14ac:dyDescent="0.25">
      <c r="A1585" s="61"/>
      <c r="B1585" s="49"/>
      <c r="C1585" s="53"/>
      <c r="D1585" s="51"/>
      <c r="E1585" s="51"/>
      <c r="F1585" s="51"/>
      <c r="G1585" s="67">
        <f t="shared" si="1906"/>
        <v>0</v>
      </c>
      <c r="H1585" s="49"/>
      <c r="I1585" s="67">
        <f t="shared" si="1907"/>
        <v>0</v>
      </c>
      <c r="J1585" s="66">
        <f>IF(ISBLANK($B1585),0,VLOOKUP($B1585,Listen!$A$2:$C$44,2,FALSE))</f>
        <v>0</v>
      </c>
      <c r="K1585" s="66">
        <f>IF(ISBLANK($B1585),0,VLOOKUP($B1585,Listen!$A$2:$C$44,3,FALSE))</f>
        <v>0</v>
      </c>
      <c r="L1585" s="54">
        <f t="shared" si="1908"/>
        <v>0</v>
      </c>
      <c r="M1585" s="54">
        <f t="shared" si="1926"/>
        <v>0</v>
      </c>
      <c r="N1585" s="54">
        <f t="shared" si="1927"/>
        <v>0</v>
      </c>
      <c r="O1585" s="54">
        <f t="shared" ref="O1585" si="1957">N1585</f>
        <v>0</v>
      </c>
      <c r="P1585" s="54">
        <f t="shared" si="1945"/>
        <v>0</v>
      </c>
      <c r="Q1585" s="54">
        <f t="shared" si="1910"/>
        <v>0</v>
      </c>
      <c r="R1585" s="54">
        <f t="shared" si="1911"/>
        <v>0</v>
      </c>
      <c r="S1585" s="65">
        <f t="shared" si="1943"/>
        <v>0</v>
      </c>
      <c r="T1585" s="65">
        <f>IF(C1585=A_Stammdaten!$B$9,$I1585-D_SAV!$U1585,HLOOKUP(A_Stammdaten!$B$9-1,$V$4:$AB$2004,ROW(C1585)-3,FALSE)-$U1585)</f>
        <v>0</v>
      </c>
      <c r="U1585" s="65">
        <f>HLOOKUP(A_Stammdaten!$B$9,$V$4:$AB$2004,ROW(C1585)-3,FALSE)</f>
        <v>0</v>
      </c>
      <c r="V1585" s="65">
        <f t="shared" si="1899"/>
        <v>0</v>
      </c>
      <c r="W1585" s="65">
        <f t="shared" si="1900"/>
        <v>0</v>
      </c>
      <c r="X1585" s="65">
        <f t="shared" si="1901"/>
        <v>0</v>
      </c>
      <c r="Y1585" s="65">
        <f t="shared" si="1902"/>
        <v>0</v>
      </c>
      <c r="Z1585" s="65">
        <f t="shared" si="1903"/>
        <v>0</v>
      </c>
      <c r="AA1585" s="65">
        <f t="shared" si="1904"/>
        <v>0</v>
      </c>
      <c r="AB1585" s="65">
        <f t="shared" si="1905"/>
        <v>0</v>
      </c>
    </row>
    <row r="1586" spans="1:28" x14ac:dyDescent="0.25">
      <c r="A1586" s="61"/>
      <c r="B1586" s="49"/>
      <c r="C1586" s="53"/>
      <c r="D1586" s="51"/>
      <c r="E1586" s="51"/>
      <c r="F1586" s="51"/>
      <c r="G1586" s="67">
        <f t="shared" si="1906"/>
        <v>0</v>
      </c>
      <c r="H1586" s="49"/>
      <c r="I1586" s="67">
        <f t="shared" si="1907"/>
        <v>0</v>
      </c>
      <c r="J1586" s="66">
        <f>IF(ISBLANK($B1586),0,VLOOKUP($B1586,Listen!$A$2:$C$44,2,FALSE))</f>
        <v>0</v>
      </c>
      <c r="K1586" s="66">
        <f>IF(ISBLANK($B1586),0,VLOOKUP($B1586,Listen!$A$2:$C$44,3,FALSE))</f>
        <v>0</v>
      </c>
      <c r="L1586" s="54">
        <f t="shared" si="1908"/>
        <v>0</v>
      </c>
      <c r="M1586" s="54">
        <f t="shared" si="1926"/>
        <v>0</v>
      </c>
      <c r="N1586" s="54">
        <f t="shared" si="1927"/>
        <v>0</v>
      </c>
      <c r="O1586" s="54">
        <f t="shared" ref="O1586" si="1958">N1586</f>
        <v>0</v>
      </c>
      <c r="P1586" s="54">
        <f t="shared" si="1945"/>
        <v>0</v>
      </c>
      <c r="Q1586" s="54">
        <f t="shared" si="1910"/>
        <v>0</v>
      </c>
      <c r="R1586" s="54">
        <f t="shared" si="1911"/>
        <v>0</v>
      </c>
      <c r="S1586" s="65">
        <f t="shared" si="1943"/>
        <v>0</v>
      </c>
      <c r="T1586" s="65">
        <f>IF(C1586=A_Stammdaten!$B$9,$I1586-D_SAV!$U1586,HLOOKUP(A_Stammdaten!$B$9-1,$V$4:$AB$2004,ROW(C1586)-3,FALSE)-$U1586)</f>
        <v>0</v>
      </c>
      <c r="U1586" s="65">
        <f>HLOOKUP(A_Stammdaten!$B$9,$V$4:$AB$2004,ROW(C1586)-3,FALSE)</f>
        <v>0</v>
      </c>
      <c r="V1586" s="65">
        <f t="shared" si="1899"/>
        <v>0</v>
      </c>
      <c r="W1586" s="65">
        <f t="shared" si="1900"/>
        <v>0</v>
      </c>
      <c r="X1586" s="65">
        <f t="shared" si="1901"/>
        <v>0</v>
      </c>
      <c r="Y1586" s="65">
        <f t="shared" si="1902"/>
        <v>0</v>
      </c>
      <c r="Z1586" s="65">
        <f t="shared" si="1903"/>
        <v>0</v>
      </c>
      <c r="AA1586" s="65">
        <f t="shared" si="1904"/>
        <v>0</v>
      </c>
      <c r="AB1586" s="65">
        <f t="shared" si="1905"/>
        <v>0</v>
      </c>
    </row>
    <row r="1587" spans="1:28" x14ac:dyDescent="0.25">
      <c r="A1587" s="61"/>
      <c r="B1587" s="49"/>
      <c r="C1587" s="53"/>
      <c r="D1587" s="51"/>
      <c r="E1587" s="51"/>
      <c r="F1587" s="51"/>
      <c r="G1587" s="67">
        <f t="shared" si="1906"/>
        <v>0</v>
      </c>
      <c r="H1587" s="49"/>
      <c r="I1587" s="67">
        <f t="shared" si="1907"/>
        <v>0</v>
      </c>
      <c r="J1587" s="66">
        <f>IF(ISBLANK($B1587),0,VLOOKUP($B1587,Listen!$A$2:$C$44,2,FALSE))</f>
        <v>0</v>
      </c>
      <c r="K1587" s="66">
        <f>IF(ISBLANK($B1587),0,VLOOKUP($B1587,Listen!$A$2:$C$44,3,FALSE))</f>
        <v>0</v>
      </c>
      <c r="L1587" s="54">
        <f t="shared" si="1908"/>
        <v>0</v>
      </c>
      <c r="M1587" s="54">
        <f t="shared" si="1926"/>
        <v>0</v>
      </c>
      <c r="N1587" s="54">
        <f t="shared" si="1927"/>
        <v>0</v>
      </c>
      <c r="O1587" s="54">
        <f t="shared" ref="O1587" si="1959">N1587</f>
        <v>0</v>
      </c>
      <c r="P1587" s="54">
        <f t="shared" si="1945"/>
        <v>0</v>
      </c>
      <c r="Q1587" s="54">
        <f t="shared" si="1910"/>
        <v>0</v>
      </c>
      <c r="R1587" s="54">
        <f t="shared" si="1911"/>
        <v>0</v>
      </c>
      <c r="S1587" s="65">
        <f t="shared" si="1943"/>
        <v>0</v>
      </c>
      <c r="T1587" s="65">
        <f>IF(C1587=A_Stammdaten!$B$9,$I1587-D_SAV!$U1587,HLOOKUP(A_Stammdaten!$B$9-1,$V$4:$AB$2004,ROW(C1587)-3,FALSE)-$U1587)</f>
        <v>0</v>
      </c>
      <c r="U1587" s="65">
        <f>HLOOKUP(A_Stammdaten!$B$9,$V$4:$AB$2004,ROW(C1587)-3,FALSE)</f>
        <v>0</v>
      </c>
      <c r="V1587" s="65">
        <f t="shared" si="1899"/>
        <v>0</v>
      </c>
      <c r="W1587" s="65">
        <f t="shared" si="1900"/>
        <v>0</v>
      </c>
      <c r="X1587" s="65">
        <f t="shared" si="1901"/>
        <v>0</v>
      </c>
      <c r="Y1587" s="65">
        <f t="shared" si="1902"/>
        <v>0</v>
      </c>
      <c r="Z1587" s="65">
        <f t="shared" si="1903"/>
        <v>0</v>
      </c>
      <c r="AA1587" s="65">
        <f t="shared" si="1904"/>
        <v>0</v>
      </c>
      <c r="AB1587" s="65">
        <f t="shared" si="1905"/>
        <v>0</v>
      </c>
    </row>
    <row r="1588" spans="1:28" x14ac:dyDescent="0.25">
      <c r="A1588" s="61"/>
      <c r="B1588" s="49"/>
      <c r="C1588" s="53"/>
      <c r="D1588" s="51"/>
      <c r="E1588" s="51"/>
      <c r="F1588" s="51"/>
      <c r="G1588" s="67">
        <f t="shared" si="1906"/>
        <v>0</v>
      </c>
      <c r="H1588" s="49"/>
      <c r="I1588" s="67">
        <f t="shared" si="1907"/>
        <v>0</v>
      </c>
      <c r="J1588" s="66">
        <f>IF(ISBLANK($B1588),0,VLOOKUP($B1588,Listen!$A$2:$C$44,2,FALSE))</f>
        <v>0</v>
      </c>
      <c r="K1588" s="66">
        <f>IF(ISBLANK($B1588),0,VLOOKUP($B1588,Listen!$A$2:$C$44,3,FALSE))</f>
        <v>0</v>
      </c>
      <c r="L1588" s="54">
        <f t="shared" si="1908"/>
        <v>0</v>
      </c>
      <c r="M1588" s="54">
        <f t="shared" si="1926"/>
        <v>0</v>
      </c>
      <c r="N1588" s="54">
        <f t="shared" si="1927"/>
        <v>0</v>
      </c>
      <c r="O1588" s="54">
        <f t="shared" ref="O1588" si="1960">N1588</f>
        <v>0</v>
      </c>
      <c r="P1588" s="54">
        <f t="shared" si="1945"/>
        <v>0</v>
      </c>
      <c r="Q1588" s="54">
        <f t="shared" si="1910"/>
        <v>0</v>
      </c>
      <c r="R1588" s="54">
        <f t="shared" si="1911"/>
        <v>0</v>
      </c>
      <c r="S1588" s="65">
        <f t="shared" si="1943"/>
        <v>0</v>
      </c>
      <c r="T1588" s="65">
        <f>IF(C1588=A_Stammdaten!$B$9,$I1588-D_SAV!$U1588,HLOOKUP(A_Stammdaten!$B$9-1,$V$4:$AB$2004,ROW(C1588)-3,FALSE)-$U1588)</f>
        <v>0</v>
      </c>
      <c r="U1588" s="65">
        <f>HLOOKUP(A_Stammdaten!$B$9,$V$4:$AB$2004,ROW(C1588)-3,FALSE)</f>
        <v>0</v>
      </c>
      <c r="V1588" s="65">
        <f t="shared" si="1899"/>
        <v>0</v>
      </c>
      <c r="W1588" s="65">
        <f t="shared" si="1900"/>
        <v>0</v>
      </c>
      <c r="X1588" s="65">
        <f t="shared" si="1901"/>
        <v>0</v>
      </c>
      <c r="Y1588" s="65">
        <f t="shared" si="1902"/>
        <v>0</v>
      </c>
      <c r="Z1588" s="65">
        <f t="shared" si="1903"/>
        <v>0</v>
      </c>
      <c r="AA1588" s="65">
        <f t="shared" si="1904"/>
        <v>0</v>
      </c>
      <c r="AB1588" s="65">
        <f t="shared" si="1905"/>
        <v>0</v>
      </c>
    </row>
    <row r="1589" spans="1:28" x14ac:dyDescent="0.25">
      <c r="A1589" s="61"/>
      <c r="B1589" s="49"/>
      <c r="C1589" s="53"/>
      <c r="D1589" s="51"/>
      <c r="E1589" s="51"/>
      <c r="F1589" s="51"/>
      <c r="G1589" s="67">
        <f t="shared" si="1906"/>
        <v>0</v>
      </c>
      <c r="H1589" s="49"/>
      <c r="I1589" s="67">
        <f t="shared" si="1907"/>
        <v>0</v>
      </c>
      <c r="J1589" s="66">
        <f>IF(ISBLANK($B1589),0,VLOOKUP($B1589,Listen!$A$2:$C$44,2,FALSE))</f>
        <v>0</v>
      </c>
      <c r="K1589" s="66">
        <f>IF(ISBLANK($B1589),0,VLOOKUP($B1589,Listen!$A$2:$C$44,3,FALSE))</f>
        <v>0</v>
      </c>
      <c r="L1589" s="54">
        <f t="shared" si="1908"/>
        <v>0</v>
      </c>
      <c r="M1589" s="54">
        <f t="shared" si="1926"/>
        <v>0</v>
      </c>
      <c r="N1589" s="54">
        <f t="shared" si="1927"/>
        <v>0</v>
      </c>
      <c r="O1589" s="54">
        <f t="shared" ref="O1589:P1604" si="1961">N1589</f>
        <v>0</v>
      </c>
      <c r="P1589" s="54">
        <f t="shared" si="1961"/>
        <v>0</v>
      </c>
      <c r="Q1589" s="54">
        <f t="shared" si="1910"/>
        <v>0</v>
      </c>
      <c r="R1589" s="54">
        <f t="shared" si="1911"/>
        <v>0</v>
      </c>
      <c r="S1589" s="65">
        <f t="shared" si="1943"/>
        <v>0</v>
      </c>
      <c r="T1589" s="65">
        <f>IF(C1589=A_Stammdaten!$B$9,$I1589-D_SAV!$U1589,HLOOKUP(A_Stammdaten!$B$9-1,$V$4:$AB$2004,ROW(C1589)-3,FALSE)-$U1589)</f>
        <v>0</v>
      </c>
      <c r="U1589" s="65">
        <f>HLOOKUP(A_Stammdaten!$B$9,$V$4:$AB$2004,ROW(C1589)-3,FALSE)</f>
        <v>0</v>
      </c>
      <c r="V1589" s="65">
        <f t="shared" si="1899"/>
        <v>0</v>
      </c>
      <c r="W1589" s="65">
        <f t="shared" si="1900"/>
        <v>0</v>
      </c>
      <c r="X1589" s="65">
        <f t="shared" si="1901"/>
        <v>0</v>
      </c>
      <c r="Y1589" s="65">
        <f t="shared" si="1902"/>
        <v>0</v>
      </c>
      <c r="Z1589" s="65">
        <f t="shared" si="1903"/>
        <v>0</v>
      </c>
      <c r="AA1589" s="65">
        <f t="shared" si="1904"/>
        <v>0</v>
      </c>
      <c r="AB1589" s="65">
        <f t="shared" si="1905"/>
        <v>0</v>
      </c>
    </row>
    <row r="1590" spans="1:28" x14ac:dyDescent="0.25">
      <c r="A1590" s="61"/>
      <c r="B1590" s="49"/>
      <c r="C1590" s="53"/>
      <c r="D1590" s="51"/>
      <c r="E1590" s="51"/>
      <c r="F1590" s="51"/>
      <c r="G1590" s="67">
        <f t="shared" si="1906"/>
        <v>0</v>
      </c>
      <c r="H1590" s="49"/>
      <c r="I1590" s="67">
        <f t="shared" si="1907"/>
        <v>0</v>
      </c>
      <c r="J1590" s="66">
        <f>IF(ISBLANK($B1590),0,VLOOKUP($B1590,Listen!$A$2:$C$44,2,FALSE))</f>
        <v>0</v>
      </c>
      <c r="K1590" s="66">
        <f>IF(ISBLANK($B1590),0,VLOOKUP($B1590,Listen!$A$2:$C$44,3,FALSE))</f>
        <v>0</v>
      </c>
      <c r="L1590" s="54">
        <f t="shared" si="1908"/>
        <v>0</v>
      </c>
      <c r="M1590" s="54">
        <f t="shared" si="1926"/>
        <v>0</v>
      </c>
      <c r="N1590" s="54">
        <f t="shared" si="1927"/>
        <v>0</v>
      </c>
      <c r="O1590" s="54">
        <f t="shared" ref="O1590" si="1962">N1590</f>
        <v>0</v>
      </c>
      <c r="P1590" s="54">
        <f t="shared" si="1961"/>
        <v>0</v>
      </c>
      <c r="Q1590" s="54">
        <f t="shared" si="1910"/>
        <v>0</v>
      </c>
      <c r="R1590" s="54">
        <f t="shared" si="1911"/>
        <v>0</v>
      </c>
      <c r="S1590" s="65">
        <f t="shared" si="1943"/>
        <v>0</v>
      </c>
      <c r="T1590" s="65">
        <f>IF(C1590=A_Stammdaten!$B$9,$I1590-D_SAV!$U1590,HLOOKUP(A_Stammdaten!$B$9-1,$V$4:$AB$2004,ROW(C1590)-3,FALSE)-$U1590)</f>
        <v>0</v>
      </c>
      <c r="U1590" s="65">
        <f>HLOOKUP(A_Stammdaten!$B$9,$V$4:$AB$2004,ROW(C1590)-3,FALSE)</f>
        <v>0</v>
      </c>
      <c r="V1590" s="65">
        <f t="shared" si="1899"/>
        <v>0</v>
      </c>
      <c r="W1590" s="65">
        <f t="shared" si="1900"/>
        <v>0</v>
      </c>
      <c r="X1590" s="65">
        <f t="shared" si="1901"/>
        <v>0</v>
      </c>
      <c r="Y1590" s="65">
        <f t="shared" si="1902"/>
        <v>0</v>
      </c>
      <c r="Z1590" s="65">
        <f t="shared" si="1903"/>
        <v>0</v>
      </c>
      <c r="AA1590" s="65">
        <f t="shared" si="1904"/>
        <v>0</v>
      </c>
      <c r="AB1590" s="65">
        <f t="shared" si="1905"/>
        <v>0</v>
      </c>
    </row>
    <row r="1591" spans="1:28" x14ac:dyDescent="0.25">
      <c r="A1591" s="61"/>
      <c r="B1591" s="49"/>
      <c r="C1591" s="53"/>
      <c r="D1591" s="51"/>
      <c r="E1591" s="51"/>
      <c r="F1591" s="51"/>
      <c r="G1591" s="67">
        <f t="shared" si="1906"/>
        <v>0</v>
      </c>
      <c r="H1591" s="49"/>
      <c r="I1591" s="67">
        <f t="shared" si="1907"/>
        <v>0</v>
      </c>
      <c r="J1591" s="66">
        <f>IF(ISBLANK($B1591),0,VLOOKUP($B1591,Listen!$A$2:$C$44,2,FALSE))</f>
        <v>0</v>
      </c>
      <c r="K1591" s="66">
        <f>IF(ISBLANK($B1591),0,VLOOKUP($B1591,Listen!$A$2:$C$44,3,FALSE))</f>
        <v>0</v>
      </c>
      <c r="L1591" s="54">
        <f t="shared" si="1908"/>
        <v>0</v>
      </c>
      <c r="M1591" s="54">
        <f t="shared" si="1926"/>
        <v>0</v>
      </c>
      <c r="N1591" s="54">
        <f t="shared" si="1927"/>
        <v>0</v>
      </c>
      <c r="O1591" s="54">
        <f t="shared" ref="O1591" si="1963">N1591</f>
        <v>0</v>
      </c>
      <c r="P1591" s="54">
        <f t="shared" si="1961"/>
        <v>0</v>
      </c>
      <c r="Q1591" s="54">
        <f t="shared" si="1910"/>
        <v>0</v>
      </c>
      <c r="R1591" s="54">
        <f t="shared" si="1911"/>
        <v>0</v>
      </c>
      <c r="S1591" s="65">
        <f t="shared" si="1943"/>
        <v>0</v>
      </c>
      <c r="T1591" s="65">
        <f>IF(C1591=A_Stammdaten!$B$9,$I1591-D_SAV!$U1591,HLOOKUP(A_Stammdaten!$B$9-1,$V$4:$AB$2004,ROW(C1591)-3,FALSE)-$U1591)</f>
        <v>0</v>
      </c>
      <c r="U1591" s="65">
        <f>HLOOKUP(A_Stammdaten!$B$9,$V$4:$AB$2004,ROW(C1591)-3,FALSE)</f>
        <v>0</v>
      </c>
      <c r="V1591" s="65">
        <f t="shared" si="1899"/>
        <v>0</v>
      </c>
      <c r="W1591" s="65">
        <f t="shared" si="1900"/>
        <v>0</v>
      </c>
      <c r="X1591" s="65">
        <f t="shared" si="1901"/>
        <v>0</v>
      </c>
      <c r="Y1591" s="65">
        <f t="shared" si="1902"/>
        <v>0</v>
      </c>
      <c r="Z1591" s="65">
        <f t="shared" si="1903"/>
        <v>0</v>
      </c>
      <c r="AA1591" s="65">
        <f t="shared" si="1904"/>
        <v>0</v>
      </c>
      <c r="AB1591" s="65">
        <f t="shared" si="1905"/>
        <v>0</v>
      </c>
    </row>
    <row r="1592" spans="1:28" x14ac:dyDescent="0.25">
      <c r="A1592" s="61"/>
      <c r="B1592" s="49"/>
      <c r="C1592" s="53"/>
      <c r="D1592" s="51"/>
      <c r="E1592" s="51"/>
      <c r="F1592" s="51"/>
      <c r="G1592" s="67">
        <f t="shared" si="1906"/>
        <v>0</v>
      </c>
      <c r="H1592" s="49"/>
      <c r="I1592" s="67">
        <f t="shared" si="1907"/>
        <v>0</v>
      </c>
      <c r="J1592" s="66">
        <f>IF(ISBLANK($B1592),0,VLOOKUP($B1592,Listen!$A$2:$C$44,2,FALSE))</f>
        <v>0</v>
      </c>
      <c r="K1592" s="66">
        <f>IF(ISBLANK($B1592),0,VLOOKUP($B1592,Listen!$A$2:$C$44,3,FALSE))</f>
        <v>0</v>
      </c>
      <c r="L1592" s="54">
        <f t="shared" si="1908"/>
        <v>0</v>
      </c>
      <c r="M1592" s="54">
        <f t="shared" si="1926"/>
        <v>0</v>
      </c>
      <c r="N1592" s="54">
        <f t="shared" si="1927"/>
        <v>0</v>
      </c>
      <c r="O1592" s="54">
        <f t="shared" ref="O1592" si="1964">N1592</f>
        <v>0</v>
      </c>
      <c r="P1592" s="54">
        <f t="shared" si="1961"/>
        <v>0</v>
      </c>
      <c r="Q1592" s="54">
        <f t="shared" si="1910"/>
        <v>0</v>
      </c>
      <c r="R1592" s="54">
        <f t="shared" si="1911"/>
        <v>0</v>
      </c>
      <c r="S1592" s="65">
        <f t="shared" si="1943"/>
        <v>0</v>
      </c>
      <c r="T1592" s="65">
        <f>IF(C1592=A_Stammdaten!$B$9,$I1592-D_SAV!$U1592,HLOOKUP(A_Stammdaten!$B$9-1,$V$4:$AB$2004,ROW(C1592)-3,FALSE)-$U1592)</f>
        <v>0</v>
      </c>
      <c r="U1592" s="65">
        <f>HLOOKUP(A_Stammdaten!$B$9,$V$4:$AB$2004,ROW(C1592)-3,FALSE)</f>
        <v>0</v>
      </c>
      <c r="V1592" s="65">
        <f t="shared" si="1899"/>
        <v>0</v>
      </c>
      <c r="W1592" s="65">
        <f t="shared" si="1900"/>
        <v>0</v>
      </c>
      <c r="X1592" s="65">
        <f t="shared" si="1901"/>
        <v>0</v>
      </c>
      <c r="Y1592" s="65">
        <f t="shared" si="1902"/>
        <v>0</v>
      </c>
      <c r="Z1592" s="65">
        <f t="shared" si="1903"/>
        <v>0</v>
      </c>
      <c r="AA1592" s="65">
        <f t="shared" si="1904"/>
        <v>0</v>
      </c>
      <c r="AB1592" s="65">
        <f t="shared" si="1905"/>
        <v>0</v>
      </c>
    </row>
    <row r="1593" spans="1:28" x14ac:dyDescent="0.25">
      <c r="A1593" s="61"/>
      <c r="B1593" s="49"/>
      <c r="C1593" s="53"/>
      <c r="D1593" s="51"/>
      <c r="E1593" s="51"/>
      <c r="F1593" s="51"/>
      <c r="G1593" s="67">
        <f t="shared" si="1906"/>
        <v>0</v>
      </c>
      <c r="H1593" s="49"/>
      <c r="I1593" s="67">
        <f t="shared" si="1907"/>
        <v>0</v>
      </c>
      <c r="J1593" s="66">
        <f>IF(ISBLANK($B1593),0,VLOOKUP($B1593,Listen!$A$2:$C$44,2,FALSE))</f>
        <v>0</v>
      </c>
      <c r="K1593" s="66">
        <f>IF(ISBLANK($B1593),0,VLOOKUP($B1593,Listen!$A$2:$C$44,3,FALSE))</f>
        <v>0</v>
      </c>
      <c r="L1593" s="54">
        <f t="shared" si="1908"/>
        <v>0</v>
      </c>
      <c r="M1593" s="54">
        <f t="shared" si="1926"/>
        <v>0</v>
      </c>
      <c r="N1593" s="54">
        <f t="shared" si="1927"/>
        <v>0</v>
      </c>
      <c r="O1593" s="54">
        <f t="shared" ref="O1593" si="1965">N1593</f>
        <v>0</v>
      </c>
      <c r="P1593" s="54">
        <f t="shared" si="1961"/>
        <v>0</v>
      </c>
      <c r="Q1593" s="54">
        <f t="shared" si="1910"/>
        <v>0</v>
      </c>
      <c r="R1593" s="54">
        <f t="shared" si="1911"/>
        <v>0</v>
      </c>
      <c r="S1593" s="65">
        <f t="shared" si="1943"/>
        <v>0</v>
      </c>
      <c r="T1593" s="65">
        <f>IF(C1593=A_Stammdaten!$B$9,$I1593-D_SAV!$U1593,HLOOKUP(A_Stammdaten!$B$9-1,$V$4:$AB$2004,ROW(C1593)-3,FALSE)-$U1593)</f>
        <v>0</v>
      </c>
      <c r="U1593" s="65">
        <f>HLOOKUP(A_Stammdaten!$B$9,$V$4:$AB$2004,ROW(C1593)-3,FALSE)</f>
        <v>0</v>
      </c>
      <c r="V1593" s="65">
        <f t="shared" si="1899"/>
        <v>0</v>
      </c>
      <c r="W1593" s="65">
        <f t="shared" si="1900"/>
        <v>0</v>
      </c>
      <c r="X1593" s="65">
        <f t="shared" si="1901"/>
        <v>0</v>
      </c>
      <c r="Y1593" s="65">
        <f t="shared" si="1902"/>
        <v>0</v>
      </c>
      <c r="Z1593" s="65">
        <f t="shared" si="1903"/>
        <v>0</v>
      </c>
      <c r="AA1593" s="65">
        <f t="shared" si="1904"/>
        <v>0</v>
      </c>
      <c r="AB1593" s="65">
        <f t="shared" si="1905"/>
        <v>0</v>
      </c>
    </row>
    <row r="1594" spans="1:28" x14ac:dyDescent="0.25">
      <c r="A1594" s="61"/>
      <c r="B1594" s="49"/>
      <c r="C1594" s="53"/>
      <c r="D1594" s="51"/>
      <c r="E1594" s="51"/>
      <c r="F1594" s="51"/>
      <c r="G1594" s="67">
        <f t="shared" si="1906"/>
        <v>0</v>
      </c>
      <c r="H1594" s="49"/>
      <c r="I1594" s="67">
        <f t="shared" si="1907"/>
        <v>0</v>
      </c>
      <c r="J1594" s="66">
        <f>IF(ISBLANK($B1594),0,VLOOKUP($B1594,Listen!$A$2:$C$44,2,FALSE))</f>
        <v>0</v>
      </c>
      <c r="K1594" s="66">
        <f>IF(ISBLANK($B1594),0,VLOOKUP($B1594,Listen!$A$2:$C$44,3,FALSE))</f>
        <v>0</v>
      </c>
      <c r="L1594" s="54">
        <f t="shared" si="1908"/>
        <v>0</v>
      </c>
      <c r="M1594" s="54">
        <f t="shared" si="1926"/>
        <v>0</v>
      </c>
      <c r="N1594" s="54">
        <f t="shared" si="1927"/>
        <v>0</v>
      </c>
      <c r="O1594" s="54">
        <f t="shared" ref="O1594" si="1966">N1594</f>
        <v>0</v>
      </c>
      <c r="P1594" s="54">
        <f t="shared" si="1961"/>
        <v>0</v>
      </c>
      <c r="Q1594" s="54">
        <f t="shared" si="1910"/>
        <v>0</v>
      </c>
      <c r="R1594" s="54">
        <f t="shared" si="1911"/>
        <v>0</v>
      </c>
      <c r="S1594" s="65">
        <f t="shared" si="1943"/>
        <v>0</v>
      </c>
      <c r="T1594" s="65">
        <f>IF(C1594=A_Stammdaten!$B$9,$I1594-D_SAV!$U1594,HLOOKUP(A_Stammdaten!$B$9-1,$V$4:$AB$2004,ROW(C1594)-3,FALSE)-$U1594)</f>
        <v>0</v>
      </c>
      <c r="U1594" s="65">
        <f>HLOOKUP(A_Stammdaten!$B$9,$V$4:$AB$2004,ROW(C1594)-3,FALSE)</f>
        <v>0</v>
      </c>
      <c r="V1594" s="65">
        <f t="shared" si="1899"/>
        <v>0</v>
      </c>
      <c r="W1594" s="65">
        <f t="shared" si="1900"/>
        <v>0</v>
      </c>
      <c r="X1594" s="65">
        <f t="shared" si="1901"/>
        <v>0</v>
      </c>
      <c r="Y1594" s="65">
        <f t="shared" si="1902"/>
        <v>0</v>
      </c>
      <c r="Z1594" s="65">
        <f t="shared" si="1903"/>
        <v>0</v>
      </c>
      <c r="AA1594" s="65">
        <f t="shared" si="1904"/>
        <v>0</v>
      </c>
      <c r="AB1594" s="65">
        <f t="shared" si="1905"/>
        <v>0</v>
      </c>
    </row>
    <row r="1595" spans="1:28" x14ac:dyDescent="0.25">
      <c r="A1595" s="61"/>
      <c r="B1595" s="49"/>
      <c r="C1595" s="53"/>
      <c r="D1595" s="51"/>
      <c r="E1595" s="51"/>
      <c r="F1595" s="51"/>
      <c r="G1595" s="67">
        <f t="shared" si="1906"/>
        <v>0</v>
      </c>
      <c r="H1595" s="49"/>
      <c r="I1595" s="67">
        <f t="shared" si="1907"/>
        <v>0</v>
      </c>
      <c r="J1595" s="66">
        <f>IF(ISBLANK($B1595),0,VLOOKUP($B1595,Listen!$A$2:$C$44,2,FALSE))</f>
        <v>0</v>
      </c>
      <c r="K1595" s="66">
        <f>IF(ISBLANK($B1595),0,VLOOKUP($B1595,Listen!$A$2:$C$44,3,FALSE))</f>
        <v>0</v>
      </c>
      <c r="L1595" s="54">
        <f t="shared" si="1908"/>
        <v>0</v>
      </c>
      <c r="M1595" s="54">
        <f t="shared" si="1926"/>
        <v>0</v>
      </c>
      <c r="N1595" s="54">
        <f t="shared" si="1927"/>
        <v>0</v>
      </c>
      <c r="O1595" s="54">
        <f t="shared" ref="O1595" si="1967">N1595</f>
        <v>0</v>
      </c>
      <c r="P1595" s="54">
        <f t="shared" si="1961"/>
        <v>0</v>
      </c>
      <c r="Q1595" s="54">
        <f t="shared" si="1910"/>
        <v>0</v>
      </c>
      <c r="R1595" s="54">
        <f t="shared" si="1911"/>
        <v>0</v>
      </c>
      <c r="S1595" s="65">
        <f t="shared" si="1943"/>
        <v>0</v>
      </c>
      <c r="T1595" s="65">
        <f>IF(C1595=A_Stammdaten!$B$9,$I1595-D_SAV!$U1595,HLOOKUP(A_Stammdaten!$B$9-1,$V$4:$AB$2004,ROW(C1595)-3,FALSE)-$U1595)</f>
        <v>0</v>
      </c>
      <c r="U1595" s="65">
        <f>HLOOKUP(A_Stammdaten!$B$9,$V$4:$AB$2004,ROW(C1595)-3,FALSE)</f>
        <v>0</v>
      </c>
      <c r="V1595" s="65">
        <f t="shared" si="1899"/>
        <v>0</v>
      </c>
      <c r="W1595" s="65">
        <f t="shared" si="1900"/>
        <v>0</v>
      </c>
      <c r="X1595" s="65">
        <f t="shared" si="1901"/>
        <v>0</v>
      </c>
      <c r="Y1595" s="65">
        <f t="shared" si="1902"/>
        <v>0</v>
      </c>
      <c r="Z1595" s="65">
        <f t="shared" si="1903"/>
        <v>0</v>
      </c>
      <c r="AA1595" s="65">
        <f t="shared" si="1904"/>
        <v>0</v>
      </c>
      <c r="AB1595" s="65">
        <f t="shared" si="1905"/>
        <v>0</v>
      </c>
    </row>
    <row r="1596" spans="1:28" x14ac:dyDescent="0.25">
      <c r="A1596" s="61"/>
      <c r="B1596" s="49"/>
      <c r="C1596" s="53"/>
      <c r="D1596" s="51"/>
      <c r="E1596" s="51"/>
      <c r="F1596" s="51"/>
      <c r="G1596" s="67">
        <f t="shared" si="1906"/>
        <v>0</v>
      </c>
      <c r="H1596" s="49"/>
      <c r="I1596" s="67">
        <f t="shared" si="1907"/>
        <v>0</v>
      </c>
      <c r="J1596" s="66">
        <f>IF(ISBLANK($B1596),0,VLOOKUP($B1596,Listen!$A$2:$C$44,2,FALSE))</f>
        <v>0</v>
      </c>
      <c r="K1596" s="66">
        <f>IF(ISBLANK($B1596),0,VLOOKUP($B1596,Listen!$A$2:$C$44,3,FALSE))</f>
        <v>0</v>
      </c>
      <c r="L1596" s="54">
        <f t="shared" si="1908"/>
        <v>0</v>
      </c>
      <c r="M1596" s="54">
        <f t="shared" si="1926"/>
        <v>0</v>
      </c>
      <c r="N1596" s="54">
        <f t="shared" si="1927"/>
        <v>0</v>
      </c>
      <c r="O1596" s="54">
        <f t="shared" ref="O1596" si="1968">N1596</f>
        <v>0</v>
      </c>
      <c r="P1596" s="54">
        <f t="shared" si="1961"/>
        <v>0</v>
      </c>
      <c r="Q1596" s="54">
        <f t="shared" si="1910"/>
        <v>0</v>
      </c>
      <c r="R1596" s="54">
        <f t="shared" si="1911"/>
        <v>0</v>
      </c>
      <c r="S1596" s="65">
        <f t="shared" si="1943"/>
        <v>0</v>
      </c>
      <c r="T1596" s="65">
        <f>IF(C1596=A_Stammdaten!$B$9,$I1596-D_SAV!$U1596,HLOOKUP(A_Stammdaten!$B$9-1,$V$4:$AB$2004,ROW(C1596)-3,FALSE)-$U1596)</f>
        <v>0</v>
      </c>
      <c r="U1596" s="65">
        <f>HLOOKUP(A_Stammdaten!$B$9,$V$4:$AB$2004,ROW(C1596)-3,FALSE)</f>
        <v>0</v>
      </c>
      <c r="V1596" s="65">
        <f t="shared" si="1899"/>
        <v>0</v>
      </c>
      <c r="W1596" s="65">
        <f t="shared" si="1900"/>
        <v>0</v>
      </c>
      <c r="X1596" s="65">
        <f t="shared" si="1901"/>
        <v>0</v>
      </c>
      <c r="Y1596" s="65">
        <f t="shared" si="1902"/>
        <v>0</v>
      </c>
      <c r="Z1596" s="65">
        <f t="shared" si="1903"/>
        <v>0</v>
      </c>
      <c r="AA1596" s="65">
        <f t="shared" si="1904"/>
        <v>0</v>
      </c>
      <c r="AB1596" s="65">
        <f t="shared" si="1905"/>
        <v>0</v>
      </c>
    </row>
    <row r="1597" spans="1:28" x14ac:dyDescent="0.25">
      <c r="A1597" s="61"/>
      <c r="B1597" s="49"/>
      <c r="C1597" s="53"/>
      <c r="D1597" s="51"/>
      <c r="E1597" s="51"/>
      <c r="F1597" s="51"/>
      <c r="G1597" s="67">
        <f t="shared" si="1906"/>
        <v>0</v>
      </c>
      <c r="H1597" s="49"/>
      <c r="I1597" s="67">
        <f t="shared" si="1907"/>
        <v>0</v>
      </c>
      <c r="J1597" s="66">
        <f>IF(ISBLANK($B1597),0,VLOOKUP($B1597,Listen!$A$2:$C$44,2,FALSE))</f>
        <v>0</v>
      </c>
      <c r="K1597" s="66">
        <f>IF(ISBLANK($B1597),0,VLOOKUP($B1597,Listen!$A$2:$C$44,3,FALSE))</f>
        <v>0</v>
      </c>
      <c r="L1597" s="54">
        <f t="shared" si="1908"/>
        <v>0</v>
      </c>
      <c r="M1597" s="54">
        <f t="shared" si="1926"/>
        <v>0</v>
      </c>
      <c r="N1597" s="54">
        <f t="shared" si="1927"/>
        <v>0</v>
      </c>
      <c r="O1597" s="54">
        <f t="shared" ref="O1597" si="1969">N1597</f>
        <v>0</v>
      </c>
      <c r="P1597" s="54">
        <f t="shared" si="1961"/>
        <v>0</v>
      </c>
      <c r="Q1597" s="54">
        <f t="shared" si="1910"/>
        <v>0</v>
      </c>
      <c r="R1597" s="54">
        <f t="shared" si="1911"/>
        <v>0</v>
      </c>
      <c r="S1597" s="65">
        <f t="shared" si="1943"/>
        <v>0</v>
      </c>
      <c r="T1597" s="65">
        <f>IF(C1597=A_Stammdaten!$B$9,$I1597-D_SAV!$U1597,HLOOKUP(A_Stammdaten!$B$9-1,$V$4:$AB$2004,ROW(C1597)-3,FALSE)-$U1597)</f>
        <v>0</v>
      </c>
      <c r="U1597" s="65">
        <f>HLOOKUP(A_Stammdaten!$B$9,$V$4:$AB$2004,ROW(C1597)-3,FALSE)</f>
        <v>0</v>
      </c>
      <c r="V1597" s="65">
        <f t="shared" si="1899"/>
        <v>0</v>
      </c>
      <c r="W1597" s="65">
        <f t="shared" si="1900"/>
        <v>0</v>
      </c>
      <c r="X1597" s="65">
        <f t="shared" si="1901"/>
        <v>0</v>
      </c>
      <c r="Y1597" s="65">
        <f t="shared" si="1902"/>
        <v>0</v>
      </c>
      <c r="Z1597" s="65">
        <f t="shared" si="1903"/>
        <v>0</v>
      </c>
      <c r="AA1597" s="65">
        <f t="shared" si="1904"/>
        <v>0</v>
      </c>
      <c r="AB1597" s="65">
        <f t="shared" si="1905"/>
        <v>0</v>
      </c>
    </row>
    <row r="1598" spans="1:28" x14ac:dyDescent="0.25">
      <c r="A1598" s="61"/>
      <c r="B1598" s="49"/>
      <c r="C1598" s="53"/>
      <c r="D1598" s="51"/>
      <c r="E1598" s="51"/>
      <c r="F1598" s="51"/>
      <c r="G1598" s="67">
        <f t="shared" si="1906"/>
        <v>0</v>
      </c>
      <c r="H1598" s="49"/>
      <c r="I1598" s="67">
        <f t="shared" si="1907"/>
        <v>0</v>
      </c>
      <c r="J1598" s="66">
        <f>IF(ISBLANK($B1598),0,VLOOKUP($B1598,Listen!$A$2:$C$44,2,FALSE))</f>
        <v>0</v>
      </c>
      <c r="K1598" s="66">
        <f>IF(ISBLANK($B1598),0,VLOOKUP($B1598,Listen!$A$2:$C$44,3,FALSE))</f>
        <v>0</v>
      </c>
      <c r="L1598" s="54">
        <f t="shared" si="1908"/>
        <v>0</v>
      </c>
      <c r="M1598" s="54">
        <f t="shared" si="1926"/>
        <v>0</v>
      </c>
      <c r="N1598" s="54">
        <f t="shared" si="1927"/>
        <v>0</v>
      </c>
      <c r="O1598" s="54">
        <f t="shared" ref="O1598" si="1970">N1598</f>
        <v>0</v>
      </c>
      <c r="P1598" s="54">
        <f t="shared" si="1961"/>
        <v>0</v>
      </c>
      <c r="Q1598" s="54">
        <f t="shared" si="1910"/>
        <v>0</v>
      </c>
      <c r="R1598" s="54">
        <f t="shared" si="1911"/>
        <v>0</v>
      </c>
      <c r="S1598" s="65">
        <f t="shared" si="1943"/>
        <v>0</v>
      </c>
      <c r="T1598" s="65">
        <f>IF(C1598=A_Stammdaten!$B$9,$I1598-D_SAV!$U1598,HLOOKUP(A_Stammdaten!$B$9-1,$V$4:$AB$2004,ROW(C1598)-3,FALSE)-$U1598)</f>
        <v>0</v>
      </c>
      <c r="U1598" s="65">
        <f>HLOOKUP(A_Stammdaten!$B$9,$V$4:$AB$2004,ROW(C1598)-3,FALSE)</f>
        <v>0</v>
      </c>
      <c r="V1598" s="65">
        <f t="shared" si="1899"/>
        <v>0</v>
      </c>
      <c r="W1598" s="65">
        <f t="shared" si="1900"/>
        <v>0</v>
      </c>
      <c r="X1598" s="65">
        <f t="shared" si="1901"/>
        <v>0</v>
      </c>
      <c r="Y1598" s="65">
        <f t="shared" si="1902"/>
        <v>0</v>
      </c>
      <c r="Z1598" s="65">
        <f t="shared" si="1903"/>
        <v>0</v>
      </c>
      <c r="AA1598" s="65">
        <f t="shared" si="1904"/>
        <v>0</v>
      </c>
      <c r="AB1598" s="65">
        <f t="shared" si="1905"/>
        <v>0</v>
      </c>
    </row>
    <row r="1599" spans="1:28" x14ac:dyDescent="0.25">
      <c r="A1599" s="61"/>
      <c r="B1599" s="49"/>
      <c r="C1599" s="53"/>
      <c r="D1599" s="51"/>
      <c r="E1599" s="51"/>
      <c r="F1599" s="51"/>
      <c r="G1599" s="67">
        <f t="shared" si="1906"/>
        <v>0</v>
      </c>
      <c r="H1599" s="49"/>
      <c r="I1599" s="67">
        <f t="shared" si="1907"/>
        <v>0</v>
      </c>
      <c r="J1599" s="66">
        <f>IF(ISBLANK($B1599),0,VLOOKUP($B1599,Listen!$A$2:$C$44,2,FALSE))</f>
        <v>0</v>
      </c>
      <c r="K1599" s="66">
        <f>IF(ISBLANK($B1599),0,VLOOKUP($B1599,Listen!$A$2:$C$44,3,FALSE))</f>
        <v>0</v>
      </c>
      <c r="L1599" s="54">
        <f t="shared" si="1908"/>
        <v>0</v>
      </c>
      <c r="M1599" s="54">
        <f t="shared" si="1926"/>
        <v>0</v>
      </c>
      <c r="N1599" s="54">
        <f t="shared" si="1927"/>
        <v>0</v>
      </c>
      <c r="O1599" s="54">
        <f t="shared" ref="O1599" si="1971">N1599</f>
        <v>0</v>
      </c>
      <c r="P1599" s="54">
        <f t="shared" si="1961"/>
        <v>0</v>
      </c>
      <c r="Q1599" s="54">
        <f t="shared" si="1910"/>
        <v>0</v>
      </c>
      <c r="R1599" s="54">
        <f t="shared" si="1911"/>
        <v>0</v>
      </c>
      <c r="S1599" s="65">
        <f t="shared" si="1943"/>
        <v>0</v>
      </c>
      <c r="T1599" s="65">
        <f>IF(C1599=A_Stammdaten!$B$9,$I1599-D_SAV!$U1599,HLOOKUP(A_Stammdaten!$B$9-1,$V$4:$AB$2004,ROW(C1599)-3,FALSE)-$U1599)</f>
        <v>0</v>
      </c>
      <c r="U1599" s="65">
        <f>HLOOKUP(A_Stammdaten!$B$9,$V$4:$AB$2004,ROW(C1599)-3,FALSE)</f>
        <v>0</v>
      </c>
      <c r="V1599" s="65">
        <f t="shared" si="1899"/>
        <v>0</v>
      </c>
      <c r="W1599" s="65">
        <f t="shared" si="1900"/>
        <v>0</v>
      </c>
      <c r="X1599" s="65">
        <f t="shared" si="1901"/>
        <v>0</v>
      </c>
      <c r="Y1599" s="65">
        <f t="shared" si="1902"/>
        <v>0</v>
      </c>
      <c r="Z1599" s="65">
        <f t="shared" si="1903"/>
        <v>0</v>
      </c>
      <c r="AA1599" s="65">
        <f t="shared" si="1904"/>
        <v>0</v>
      </c>
      <c r="AB1599" s="65">
        <f t="shared" si="1905"/>
        <v>0</v>
      </c>
    </row>
    <row r="1600" spans="1:28" x14ac:dyDescent="0.25">
      <c r="A1600" s="61"/>
      <c r="B1600" s="49"/>
      <c r="C1600" s="53"/>
      <c r="D1600" s="51"/>
      <c r="E1600" s="51"/>
      <c r="F1600" s="51"/>
      <c r="G1600" s="67">
        <f t="shared" si="1906"/>
        <v>0</v>
      </c>
      <c r="H1600" s="49"/>
      <c r="I1600" s="67">
        <f t="shared" si="1907"/>
        <v>0</v>
      </c>
      <c r="J1600" s="66">
        <f>IF(ISBLANK($B1600),0,VLOOKUP($B1600,Listen!$A$2:$C$44,2,FALSE))</f>
        <v>0</v>
      </c>
      <c r="K1600" s="66">
        <f>IF(ISBLANK($B1600),0,VLOOKUP($B1600,Listen!$A$2:$C$44,3,FALSE))</f>
        <v>0</v>
      </c>
      <c r="L1600" s="54">
        <f t="shared" si="1908"/>
        <v>0</v>
      </c>
      <c r="M1600" s="54">
        <f t="shared" si="1926"/>
        <v>0</v>
      </c>
      <c r="N1600" s="54">
        <f t="shared" si="1927"/>
        <v>0</v>
      </c>
      <c r="O1600" s="54">
        <f t="shared" ref="O1600" si="1972">N1600</f>
        <v>0</v>
      </c>
      <c r="P1600" s="54">
        <f t="shared" si="1961"/>
        <v>0</v>
      </c>
      <c r="Q1600" s="54">
        <f t="shared" si="1910"/>
        <v>0</v>
      </c>
      <c r="R1600" s="54">
        <f t="shared" si="1911"/>
        <v>0</v>
      </c>
      <c r="S1600" s="65">
        <f t="shared" si="1943"/>
        <v>0</v>
      </c>
      <c r="T1600" s="65">
        <f>IF(C1600=A_Stammdaten!$B$9,$I1600-D_SAV!$U1600,HLOOKUP(A_Stammdaten!$B$9-1,$V$4:$AB$2004,ROW(C1600)-3,FALSE)-$U1600)</f>
        <v>0</v>
      </c>
      <c r="U1600" s="65">
        <f>HLOOKUP(A_Stammdaten!$B$9,$V$4:$AB$2004,ROW(C1600)-3,FALSE)</f>
        <v>0</v>
      </c>
      <c r="V1600" s="65">
        <f t="shared" si="1899"/>
        <v>0</v>
      </c>
      <c r="W1600" s="65">
        <f t="shared" si="1900"/>
        <v>0</v>
      </c>
      <c r="X1600" s="65">
        <f t="shared" si="1901"/>
        <v>0</v>
      </c>
      <c r="Y1600" s="65">
        <f t="shared" si="1902"/>
        <v>0</v>
      </c>
      <c r="Z1600" s="65">
        <f t="shared" si="1903"/>
        <v>0</v>
      </c>
      <c r="AA1600" s="65">
        <f t="shared" si="1904"/>
        <v>0</v>
      </c>
      <c r="AB1600" s="65">
        <f t="shared" si="1905"/>
        <v>0</v>
      </c>
    </row>
    <row r="1601" spans="1:28" x14ac:dyDescent="0.25">
      <c r="A1601" s="61"/>
      <c r="B1601" s="49"/>
      <c r="C1601" s="53"/>
      <c r="D1601" s="51"/>
      <c r="E1601" s="51"/>
      <c r="F1601" s="51"/>
      <c r="G1601" s="67">
        <f t="shared" si="1906"/>
        <v>0</v>
      </c>
      <c r="H1601" s="49"/>
      <c r="I1601" s="67">
        <f t="shared" si="1907"/>
        <v>0</v>
      </c>
      <c r="J1601" s="66">
        <f>IF(ISBLANK($B1601),0,VLOOKUP($B1601,Listen!$A$2:$C$44,2,FALSE))</f>
        <v>0</v>
      </c>
      <c r="K1601" s="66">
        <f>IF(ISBLANK($B1601),0,VLOOKUP($B1601,Listen!$A$2:$C$44,3,FALSE))</f>
        <v>0</v>
      </c>
      <c r="L1601" s="54">
        <f t="shared" si="1908"/>
        <v>0</v>
      </c>
      <c r="M1601" s="54">
        <f t="shared" si="1926"/>
        <v>0</v>
      </c>
      <c r="N1601" s="54">
        <f t="shared" si="1927"/>
        <v>0</v>
      </c>
      <c r="O1601" s="54">
        <f t="shared" ref="O1601" si="1973">N1601</f>
        <v>0</v>
      </c>
      <c r="P1601" s="54">
        <f t="shared" si="1961"/>
        <v>0</v>
      </c>
      <c r="Q1601" s="54">
        <f t="shared" si="1910"/>
        <v>0</v>
      </c>
      <c r="R1601" s="54">
        <f t="shared" si="1911"/>
        <v>0</v>
      </c>
      <c r="S1601" s="65">
        <f t="shared" si="1943"/>
        <v>0</v>
      </c>
      <c r="T1601" s="65">
        <f>IF(C1601=A_Stammdaten!$B$9,$I1601-D_SAV!$U1601,HLOOKUP(A_Stammdaten!$B$9-1,$V$4:$AB$2004,ROW(C1601)-3,FALSE)-$U1601)</f>
        <v>0</v>
      </c>
      <c r="U1601" s="65">
        <f>HLOOKUP(A_Stammdaten!$B$9,$V$4:$AB$2004,ROW(C1601)-3,FALSE)</f>
        <v>0</v>
      </c>
      <c r="V1601" s="65">
        <f t="shared" si="1899"/>
        <v>0</v>
      </c>
      <c r="W1601" s="65">
        <f t="shared" si="1900"/>
        <v>0</v>
      </c>
      <c r="X1601" s="65">
        <f t="shared" si="1901"/>
        <v>0</v>
      </c>
      <c r="Y1601" s="65">
        <f t="shared" si="1902"/>
        <v>0</v>
      </c>
      <c r="Z1601" s="65">
        <f t="shared" si="1903"/>
        <v>0</v>
      </c>
      <c r="AA1601" s="65">
        <f t="shared" si="1904"/>
        <v>0</v>
      </c>
      <c r="AB1601" s="65">
        <f t="shared" si="1905"/>
        <v>0</v>
      </c>
    </row>
    <row r="1602" spans="1:28" x14ac:dyDescent="0.25">
      <c r="A1602" s="61"/>
      <c r="B1602" s="49"/>
      <c r="C1602" s="53"/>
      <c r="D1602" s="51"/>
      <c r="E1602" s="51"/>
      <c r="F1602" s="51"/>
      <c r="G1602" s="67">
        <f t="shared" si="1906"/>
        <v>0</v>
      </c>
      <c r="H1602" s="49"/>
      <c r="I1602" s="67">
        <f t="shared" si="1907"/>
        <v>0</v>
      </c>
      <c r="J1602" s="66">
        <f>IF(ISBLANK($B1602),0,VLOOKUP($B1602,Listen!$A$2:$C$44,2,FALSE))</f>
        <v>0</v>
      </c>
      <c r="K1602" s="66">
        <f>IF(ISBLANK($B1602),0,VLOOKUP($B1602,Listen!$A$2:$C$44,3,FALSE))</f>
        <v>0</v>
      </c>
      <c r="L1602" s="54">
        <f t="shared" si="1908"/>
        <v>0</v>
      </c>
      <c r="M1602" s="54">
        <f t="shared" si="1926"/>
        <v>0</v>
      </c>
      <c r="N1602" s="54">
        <f t="shared" si="1927"/>
        <v>0</v>
      </c>
      <c r="O1602" s="54">
        <f t="shared" ref="O1602" si="1974">N1602</f>
        <v>0</v>
      </c>
      <c r="P1602" s="54">
        <f t="shared" si="1961"/>
        <v>0</v>
      </c>
      <c r="Q1602" s="54">
        <f t="shared" si="1910"/>
        <v>0</v>
      </c>
      <c r="R1602" s="54">
        <f t="shared" si="1911"/>
        <v>0</v>
      </c>
      <c r="S1602" s="65">
        <f t="shared" si="1943"/>
        <v>0</v>
      </c>
      <c r="T1602" s="65">
        <f>IF(C1602=A_Stammdaten!$B$9,$I1602-D_SAV!$U1602,HLOOKUP(A_Stammdaten!$B$9-1,$V$4:$AB$2004,ROW(C1602)-3,FALSE)-$U1602)</f>
        <v>0</v>
      </c>
      <c r="U1602" s="65">
        <f>HLOOKUP(A_Stammdaten!$B$9,$V$4:$AB$2004,ROW(C1602)-3,FALSE)</f>
        <v>0</v>
      </c>
      <c r="V1602" s="65">
        <f t="shared" si="1899"/>
        <v>0</v>
      </c>
      <c r="W1602" s="65">
        <f t="shared" si="1900"/>
        <v>0</v>
      </c>
      <c r="X1602" s="65">
        <f t="shared" si="1901"/>
        <v>0</v>
      </c>
      <c r="Y1602" s="65">
        <f t="shared" si="1902"/>
        <v>0</v>
      </c>
      <c r="Z1602" s="65">
        <f t="shared" si="1903"/>
        <v>0</v>
      </c>
      <c r="AA1602" s="65">
        <f t="shared" si="1904"/>
        <v>0</v>
      </c>
      <c r="AB1602" s="65">
        <f t="shared" si="1905"/>
        <v>0</v>
      </c>
    </row>
    <row r="1603" spans="1:28" x14ac:dyDescent="0.25">
      <c r="A1603" s="61"/>
      <c r="B1603" s="49"/>
      <c r="C1603" s="53"/>
      <c r="D1603" s="51"/>
      <c r="E1603" s="51"/>
      <c r="F1603" s="51"/>
      <c r="G1603" s="67">
        <f t="shared" si="1906"/>
        <v>0</v>
      </c>
      <c r="H1603" s="49"/>
      <c r="I1603" s="67">
        <f t="shared" si="1907"/>
        <v>0</v>
      </c>
      <c r="J1603" s="66">
        <f>IF(ISBLANK($B1603),0,VLOOKUP($B1603,Listen!$A$2:$C$44,2,FALSE))</f>
        <v>0</v>
      </c>
      <c r="K1603" s="66">
        <f>IF(ISBLANK($B1603),0,VLOOKUP($B1603,Listen!$A$2:$C$44,3,FALSE))</f>
        <v>0</v>
      </c>
      <c r="L1603" s="54">
        <f t="shared" si="1908"/>
        <v>0</v>
      </c>
      <c r="M1603" s="54">
        <f t="shared" si="1926"/>
        <v>0</v>
      </c>
      <c r="N1603" s="54">
        <f t="shared" si="1927"/>
        <v>0</v>
      </c>
      <c r="O1603" s="54">
        <f t="shared" ref="O1603" si="1975">N1603</f>
        <v>0</v>
      </c>
      <c r="P1603" s="54">
        <f t="shared" si="1961"/>
        <v>0</v>
      </c>
      <c r="Q1603" s="54">
        <f t="shared" si="1910"/>
        <v>0</v>
      </c>
      <c r="R1603" s="54">
        <f t="shared" si="1911"/>
        <v>0</v>
      </c>
      <c r="S1603" s="65">
        <f t="shared" si="1943"/>
        <v>0</v>
      </c>
      <c r="T1603" s="65">
        <f>IF(C1603=A_Stammdaten!$B$9,$I1603-D_SAV!$U1603,HLOOKUP(A_Stammdaten!$B$9-1,$V$4:$AB$2004,ROW(C1603)-3,FALSE)-$U1603)</f>
        <v>0</v>
      </c>
      <c r="U1603" s="65">
        <f>HLOOKUP(A_Stammdaten!$B$9,$V$4:$AB$2004,ROW(C1603)-3,FALSE)</f>
        <v>0</v>
      </c>
      <c r="V1603" s="65">
        <f t="shared" si="1899"/>
        <v>0</v>
      </c>
      <c r="W1603" s="65">
        <f t="shared" si="1900"/>
        <v>0</v>
      </c>
      <c r="X1603" s="65">
        <f t="shared" si="1901"/>
        <v>0</v>
      </c>
      <c r="Y1603" s="65">
        <f t="shared" si="1902"/>
        <v>0</v>
      </c>
      <c r="Z1603" s="65">
        <f t="shared" si="1903"/>
        <v>0</v>
      </c>
      <c r="AA1603" s="65">
        <f t="shared" si="1904"/>
        <v>0</v>
      </c>
      <c r="AB1603" s="65">
        <f t="shared" si="1905"/>
        <v>0</v>
      </c>
    </row>
    <row r="1604" spans="1:28" x14ac:dyDescent="0.25">
      <c r="A1604" s="61"/>
      <c r="B1604" s="49"/>
      <c r="C1604" s="53"/>
      <c r="D1604" s="51"/>
      <c r="E1604" s="51"/>
      <c r="F1604" s="51"/>
      <c r="G1604" s="67">
        <f t="shared" si="1906"/>
        <v>0</v>
      </c>
      <c r="H1604" s="49"/>
      <c r="I1604" s="67">
        <f t="shared" si="1907"/>
        <v>0</v>
      </c>
      <c r="J1604" s="66">
        <f>IF(ISBLANK($B1604),0,VLOOKUP($B1604,Listen!$A$2:$C$44,2,FALSE))</f>
        <v>0</v>
      </c>
      <c r="K1604" s="66">
        <f>IF(ISBLANK($B1604),0,VLOOKUP($B1604,Listen!$A$2:$C$44,3,FALSE))</f>
        <v>0</v>
      </c>
      <c r="L1604" s="54">
        <f t="shared" si="1908"/>
        <v>0</v>
      </c>
      <c r="M1604" s="54">
        <f t="shared" si="1926"/>
        <v>0</v>
      </c>
      <c r="N1604" s="54">
        <f t="shared" si="1927"/>
        <v>0</v>
      </c>
      <c r="O1604" s="54">
        <f t="shared" ref="O1604" si="1976">N1604</f>
        <v>0</v>
      </c>
      <c r="P1604" s="54">
        <f t="shared" si="1961"/>
        <v>0</v>
      </c>
      <c r="Q1604" s="54">
        <f t="shared" si="1910"/>
        <v>0</v>
      </c>
      <c r="R1604" s="54">
        <f t="shared" si="1911"/>
        <v>0</v>
      </c>
      <c r="S1604" s="65">
        <f t="shared" si="1943"/>
        <v>0</v>
      </c>
      <c r="T1604" s="65">
        <f>IF(C1604=A_Stammdaten!$B$9,$I1604-D_SAV!$U1604,HLOOKUP(A_Stammdaten!$B$9-1,$V$4:$AB$2004,ROW(C1604)-3,FALSE)-$U1604)</f>
        <v>0</v>
      </c>
      <c r="U1604" s="65">
        <f>HLOOKUP(A_Stammdaten!$B$9,$V$4:$AB$2004,ROW(C1604)-3,FALSE)</f>
        <v>0</v>
      </c>
      <c r="V1604" s="65">
        <f t="shared" si="1899"/>
        <v>0</v>
      </c>
      <c r="W1604" s="65">
        <f t="shared" si="1900"/>
        <v>0</v>
      </c>
      <c r="X1604" s="65">
        <f t="shared" si="1901"/>
        <v>0</v>
      </c>
      <c r="Y1604" s="65">
        <f t="shared" si="1902"/>
        <v>0</v>
      </c>
      <c r="Z1604" s="65">
        <f t="shared" si="1903"/>
        <v>0</v>
      </c>
      <c r="AA1604" s="65">
        <f t="shared" si="1904"/>
        <v>0</v>
      </c>
      <c r="AB1604" s="65">
        <f t="shared" si="1905"/>
        <v>0</v>
      </c>
    </row>
    <row r="1605" spans="1:28" x14ac:dyDescent="0.25">
      <c r="A1605" s="61"/>
      <c r="B1605" s="49"/>
      <c r="C1605" s="53"/>
      <c r="D1605" s="51"/>
      <c r="E1605" s="51"/>
      <c r="F1605" s="51"/>
      <c r="G1605" s="67">
        <f t="shared" si="1906"/>
        <v>0</v>
      </c>
      <c r="H1605" s="49"/>
      <c r="I1605" s="67">
        <f t="shared" si="1907"/>
        <v>0</v>
      </c>
      <c r="J1605" s="66">
        <f>IF(ISBLANK($B1605),0,VLOOKUP($B1605,Listen!$A$2:$C$44,2,FALSE))</f>
        <v>0</v>
      </c>
      <c r="K1605" s="66">
        <f>IF(ISBLANK($B1605),0,VLOOKUP($B1605,Listen!$A$2:$C$44,3,FALSE))</f>
        <v>0</v>
      </c>
      <c r="L1605" s="54">
        <f t="shared" si="1908"/>
        <v>0</v>
      </c>
      <c r="M1605" s="54">
        <f t="shared" si="1926"/>
        <v>0</v>
      </c>
      <c r="N1605" s="54">
        <f t="shared" si="1927"/>
        <v>0</v>
      </c>
      <c r="O1605" s="54">
        <f t="shared" ref="O1605:P1620" si="1977">N1605</f>
        <v>0</v>
      </c>
      <c r="P1605" s="54">
        <f t="shared" si="1977"/>
        <v>0</v>
      </c>
      <c r="Q1605" s="54">
        <f t="shared" si="1910"/>
        <v>0</v>
      </c>
      <c r="R1605" s="54">
        <f t="shared" si="1911"/>
        <v>0</v>
      </c>
      <c r="S1605" s="65">
        <f t="shared" si="1943"/>
        <v>0</v>
      </c>
      <c r="T1605" s="65">
        <f>IF(C1605=A_Stammdaten!$B$9,$I1605-D_SAV!$U1605,HLOOKUP(A_Stammdaten!$B$9-1,$V$4:$AB$2004,ROW(C1605)-3,FALSE)-$U1605)</f>
        <v>0</v>
      </c>
      <c r="U1605" s="65">
        <f>HLOOKUP(A_Stammdaten!$B$9,$V$4:$AB$2004,ROW(C1605)-3,FALSE)</f>
        <v>0</v>
      </c>
      <c r="V1605" s="65">
        <f t="shared" ref="V1605:V1668" si="1978">IF(OR($C1605=0,$I1605=0),0,IF($C1605&lt;=V$4,$I1605-$I1605/L1605*(V$4-$C1605+1),0))</f>
        <v>0</v>
      </c>
      <c r="W1605" s="65">
        <f t="shared" ref="W1605:W1668" si="1979">IF(OR($C1605=0,$I1605=0,M1605-(W$4-$C1605)=0),0,IF($C1605&lt;W$4,V1605-V1605/(M1605-(W$4-$C1605)),IF($C1605=W$4,$I1605-$I1605/M1605,0)))</f>
        <v>0</v>
      </c>
      <c r="X1605" s="65">
        <f t="shared" ref="X1605:X1668" si="1980">IF(OR($C1605=0,$I1605=0,N1605-(X$4-$C1605)=0),0,IF($C1605&lt;X$4,W1605-W1605/(N1605-(X$4-$C1605)),IF($C1605=X$4,$I1605-$I1605/N1605,0)))</f>
        <v>0</v>
      </c>
      <c r="Y1605" s="65">
        <f t="shared" ref="Y1605:Y1668" si="1981">IF(OR($C1605=0,$I1605=0,O1605-(Y$4-$C1605)=0),0,IF($C1605&lt;Y$4,X1605-X1605/(O1605-(Y$4-$C1605)),IF($C1605=Y$4,$I1605-$I1605/O1605,0)))</f>
        <v>0</v>
      </c>
      <c r="Z1605" s="65">
        <f t="shared" ref="Z1605:Z1668" si="1982">IF(OR($C1605=0,$I1605=0,P1605-(Z$4-$C1605)=0),0,IF($C1605&lt;Z$4,Y1605-Y1605/(P1605-(Z$4-$C1605)),IF($C1605=Z$4,$I1605-$I1605/P1605,0)))</f>
        <v>0</v>
      </c>
      <c r="AA1605" s="65">
        <f t="shared" ref="AA1605:AA1668" si="1983">IF(OR($C1605=0,$I1605=0,Q1605-(AA$4-$C1605)=0),0,IF($C1605&lt;AA$4,Z1605-Z1605/(Q1605-(AA$4-$C1605)),IF($C1605=AA$4,$I1605-$I1605/Q1605,0)))</f>
        <v>0</v>
      </c>
      <c r="AB1605" s="65">
        <f t="shared" ref="AB1605:AB1668" si="1984">IF(OR($C1605=0,$I1605=0,R1605-(AB$4-$C1605)=0),0,IF($C1605&lt;AB$4,AA1605-AA1605/(R1605-(AB$4-$C1605)),IF($C1605=AB$4,$I1605-$I1605/R1605,0)))</f>
        <v>0</v>
      </c>
    </row>
    <row r="1606" spans="1:28" x14ac:dyDescent="0.25">
      <c r="A1606" s="61"/>
      <c r="B1606" s="49"/>
      <c r="C1606" s="53"/>
      <c r="D1606" s="51"/>
      <c r="E1606" s="51"/>
      <c r="F1606" s="51"/>
      <c r="G1606" s="67">
        <f t="shared" ref="G1606:G1669" si="1985">D1606+E1606-F1606</f>
        <v>0</v>
      </c>
      <c r="H1606" s="49"/>
      <c r="I1606" s="67">
        <f t="shared" ref="I1606:I1669" si="1986">G1606-H1606</f>
        <v>0</v>
      </c>
      <c r="J1606" s="66">
        <f>IF(ISBLANK($B1606),0,VLOOKUP($B1606,Listen!$A$2:$C$44,2,FALSE))</f>
        <v>0</v>
      </c>
      <c r="K1606" s="66">
        <f>IF(ISBLANK($B1606),0,VLOOKUP($B1606,Listen!$A$2:$C$44,3,FALSE))</f>
        <v>0</v>
      </c>
      <c r="L1606" s="54">
        <f t="shared" ref="L1606:L1669" si="1987">$J1606</f>
        <v>0</v>
      </c>
      <c r="M1606" s="54">
        <f t="shared" si="1926"/>
        <v>0</v>
      </c>
      <c r="N1606" s="54">
        <f t="shared" si="1927"/>
        <v>0</v>
      </c>
      <c r="O1606" s="54">
        <f t="shared" ref="O1606" si="1988">N1606</f>
        <v>0</v>
      </c>
      <c r="P1606" s="54">
        <f t="shared" si="1977"/>
        <v>0</v>
      </c>
      <c r="Q1606" s="54">
        <f t="shared" ref="Q1606:Q1669" si="1989">P1606</f>
        <v>0</v>
      </c>
      <c r="R1606" s="54">
        <f t="shared" ref="R1606:R1669" si="1990">Q1606</f>
        <v>0</v>
      </c>
      <c r="S1606" s="65">
        <f t="shared" si="1943"/>
        <v>0</v>
      </c>
      <c r="T1606" s="65">
        <f>IF(C1606=A_Stammdaten!$B$9,$I1606-D_SAV!$U1606,HLOOKUP(A_Stammdaten!$B$9-1,$V$4:$AB$2004,ROW(C1606)-3,FALSE)-$U1606)</f>
        <v>0</v>
      </c>
      <c r="U1606" s="65">
        <f>HLOOKUP(A_Stammdaten!$B$9,$V$4:$AB$2004,ROW(C1606)-3,FALSE)</f>
        <v>0</v>
      </c>
      <c r="V1606" s="65">
        <f t="shared" si="1978"/>
        <v>0</v>
      </c>
      <c r="W1606" s="65">
        <f t="shared" si="1979"/>
        <v>0</v>
      </c>
      <c r="X1606" s="65">
        <f t="shared" si="1980"/>
        <v>0</v>
      </c>
      <c r="Y1606" s="65">
        <f t="shared" si="1981"/>
        <v>0</v>
      </c>
      <c r="Z1606" s="65">
        <f t="shared" si="1982"/>
        <v>0</v>
      </c>
      <c r="AA1606" s="65">
        <f t="shared" si="1983"/>
        <v>0</v>
      </c>
      <c r="AB1606" s="65">
        <f t="shared" si="1984"/>
        <v>0</v>
      </c>
    </row>
    <row r="1607" spans="1:28" x14ac:dyDescent="0.25">
      <c r="A1607" s="61"/>
      <c r="B1607" s="49"/>
      <c r="C1607" s="53"/>
      <c r="D1607" s="51"/>
      <c r="E1607" s="51"/>
      <c r="F1607" s="51"/>
      <c r="G1607" s="67">
        <f t="shared" si="1985"/>
        <v>0</v>
      </c>
      <c r="H1607" s="49"/>
      <c r="I1607" s="67">
        <f t="shared" si="1986"/>
        <v>0</v>
      </c>
      <c r="J1607" s="66">
        <f>IF(ISBLANK($B1607),0,VLOOKUP($B1607,Listen!$A$2:$C$44,2,FALSE))</f>
        <v>0</v>
      </c>
      <c r="K1607" s="66">
        <f>IF(ISBLANK($B1607),0,VLOOKUP($B1607,Listen!$A$2:$C$44,3,FALSE))</f>
        <v>0</v>
      </c>
      <c r="L1607" s="54">
        <f t="shared" si="1987"/>
        <v>0</v>
      </c>
      <c r="M1607" s="54">
        <f t="shared" si="1926"/>
        <v>0</v>
      </c>
      <c r="N1607" s="54">
        <f t="shared" si="1927"/>
        <v>0</v>
      </c>
      <c r="O1607" s="54">
        <f t="shared" ref="O1607" si="1991">N1607</f>
        <v>0</v>
      </c>
      <c r="P1607" s="54">
        <f t="shared" si="1977"/>
        <v>0</v>
      </c>
      <c r="Q1607" s="54">
        <f t="shared" si="1989"/>
        <v>0</v>
      </c>
      <c r="R1607" s="54">
        <f t="shared" si="1990"/>
        <v>0</v>
      </c>
      <c r="S1607" s="65">
        <f t="shared" si="1943"/>
        <v>0</v>
      </c>
      <c r="T1607" s="65">
        <f>IF(C1607=A_Stammdaten!$B$9,$I1607-D_SAV!$U1607,HLOOKUP(A_Stammdaten!$B$9-1,$V$4:$AB$2004,ROW(C1607)-3,FALSE)-$U1607)</f>
        <v>0</v>
      </c>
      <c r="U1607" s="65">
        <f>HLOOKUP(A_Stammdaten!$B$9,$V$4:$AB$2004,ROW(C1607)-3,FALSE)</f>
        <v>0</v>
      </c>
      <c r="V1607" s="65">
        <f t="shared" si="1978"/>
        <v>0</v>
      </c>
      <c r="W1607" s="65">
        <f t="shared" si="1979"/>
        <v>0</v>
      </c>
      <c r="X1607" s="65">
        <f t="shared" si="1980"/>
        <v>0</v>
      </c>
      <c r="Y1607" s="65">
        <f t="shared" si="1981"/>
        <v>0</v>
      </c>
      <c r="Z1607" s="65">
        <f t="shared" si="1982"/>
        <v>0</v>
      </c>
      <c r="AA1607" s="65">
        <f t="shared" si="1983"/>
        <v>0</v>
      </c>
      <c r="AB1607" s="65">
        <f t="shared" si="1984"/>
        <v>0</v>
      </c>
    </row>
    <row r="1608" spans="1:28" x14ac:dyDescent="0.25">
      <c r="A1608" s="61"/>
      <c r="B1608" s="49"/>
      <c r="C1608" s="53"/>
      <c r="D1608" s="51"/>
      <c r="E1608" s="51"/>
      <c r="F1608" s="51"/>
      <c r="G1608" s="67">
        <f t="shared" si="1985"/>
        <v>0</v>
      </c>
      <c r="H1608" s="49"/>
      <c r="I1608" s="67">
        <f t="shared" si="1986"/>
        <v>0</v>
      </c>
      <c r="J1608" s="66">
        <f>IF(ISBLANK($B1608),0,VLOOKUP($B1608,Listen!$A$2:$C$44,2,FALSE))</f>
        <v>0</v>
      </c>
      <c r="K1608" s="66">
        <f>IF(ISBLANK($B1608),0,VLOOKUP($B1608,Listen!$A$2:$C$44,3,FALSE))</f>
        <v>0</v>
      </c>
      <c r="L1608" s="54">
        <f t="shared" si="1987"/>
        <v>0</v>
      </c>
      <c r="M1608" s="54">
        <f t="shared" si="1926"/>
        <v>0</v>
      </c>
      <c r="N1608" s="54">
        <f t="shared" si="1927"/>
        <v>0</v>
      </c>
      <c r="O1608" s="54">
        <f t="shared" ref="O1608" si="1992">N1608</f>
        <v>0</v>
      </c>
      <c r="P1608" s="54">
        <f t="shared" si="1977"/>
        <v>0</v>
      </c>
      <c r="Q1608" s="54">
        <f t="shared" si="1989"/>
        <v>0</v>
      </c>
      <c r="R1608" s="54">
        <f t="shared" si="1990"/>
        <v>0</v>
      </c>
      <c r="S1608" s="65">
        <f t="shared" si="1943"/>
        <v>0</v>
      </c>
      <c r="T1608" s="65">
        <f>IF(C1608=A_Stammdaten!$B$9,$I1608-D_SAV!$U1608,HLOOKUP(A_Stammdaten!$B$9-1,$V$4:$AB$2004,ROW(C1608)-3,FALSE)-$U1608)</f>
        <v>0</v>
      </c>
      <c r="U1608" s="65">
        <f>HLOOKUP(A_Stammdaten!$B$9,$V$4:$AB$2004,ROW(C1608)-3,FALSE)</f>
        <v>0</v>
      </c>
      <c r="V1608" s="65">
        <f t="shared" si="1978"/>
        <v>0</v>
      </c>
      <c r="W1608" s="65">
        <f t="shared" si="1979"/>
        <v>0</v>
      </c>
      <c r="X1608" s="65">
        <f t="shared" si="1980"/>
        <v>0</v>
      </c>
      <c r="Y1608" s="65">
        <f t="shared" si="1981"/>
        <v>0</v>
      </c>
      <c r="Z1608" s="65">
        <f t="shared" si="1982"/>
        <v>0</v>
      </c>
      <c r="AA1608" s="65">
        <f t="shared" si="1983"/>
        <v>0</v>
      </c>
      <c r="AB1608" s="65">
        <f t="shared" si="1984"/>
        <v>0</v>
      </c>
    </row>
    <row r="1609" spans="1:28" x14ac:dyDescent="0.25">
      <c r="A1609" s="61"/>
      <c r="B1609" s="49"/>
      <c r="C1609" s="53"/>
      <c r="D1609" s="51"/>
      <c r="E1609" s="51"/>
      <c r="F1609" s="51"/>
      <c r="G1609" s="67">
        <f t="shared" si="1985"/>
        <v>0</v>
      </c>
      <c r="H1609" s="49"/>
      <c r="I1609" s="67">
        <f t="shared" si="1986"/>
        <v>0</v>
      </c>
      <c r="J1609" s="66">
        <f>IF(ISBLANK($B1609),0,VLOOKUP($B1609,Listen!$A$2:$C$44,2,FALSE))</f>
        <v>0</v>
      </c>
      <c r="K1609" s="66">
        <f>IF(ISBLANK($B1609),0,VLOOKUP($B1609,Listen!$A$2:$C$44,3,FALSE))</f>
        <v>0</v>
      </c>
      <c r="L1609" s="54">
        <f t="shared" si="1987"/>
        <v>0</v>
      </c>
      <c r="M1609" s="54">
        <f t="shared" si="1926"/>
        <v>0</v>
      </c>
      <c r="N1609" s="54">
        <f t="shared" si="1927"/>
        <v>0</v>
      </c>
      <c r="O1609" s="54">
        <f t="shared" ref="O1609" si="1993">N1609</f>
        <v>0</v>
      </c>
      <c r="P1609" s="54">
        <f t="shared" si="1977"/>
        <v>0</v>
      </c>
      <c r="Q1609" s="54">
        <f t="shared" si="1989"/>
        <v>0</v>
      </c>
      <c r="R1609" s="54">
        <f t="shared" si="1990"/>
        <v>0</v>
      </c>
      <c r="S1609" s="65">
        <f t="shared" si="1943"/>
        <v>0</v>
      </c>
      <c r="T1609" s="65">
        <f>IF(C1609=A_Stammdaten!$B$9,$I1609-D_SAV!$U1609,HLOOKUP(A_Stammdaten!$B$9-1,$V$4:$AB$2004,ROW(C1609)-3,FALSE)-$U1609)</f>
        <v>0</v>
      </c>
      <c r="U1609" s="65">
        <f>HLOOKUP(A_Stammdaten!$B$9,$V$4:$AB$2004,ROW(C1609)-3,FALSE)</f>
        <v>0</v>
      </c>
      <c r="V1609" s="65">
        <f t="shared" si="1978"/>
        <v>0</v>
      </c>
      <c r="W1609" s="65">
        <f t="shared" si="1979"/>
        <v>0</v>
      </c>
      <c r="X1609" s="65">
        <f t="shared" si="1980"/>
        <v>0</v>
      </c>
      <c r="Y1609" s="65">
        <f t="shared" si="1981"/>
        <v>0</v>
      </c>
      <c r="Z1609" s="65">
        <f t="shared" si="1982"/>
        <v>0</v>
      </c>
      <c r="AA1609" s="65">
        <f t="shared" si="1983"/>
        <v>0</v>
      </c>
      <c r="AB1609" s="65">
        <f t="shared" si="1984"/>
        <v>0</v>
      </c>
    </row>
    <row r="1610" spans="1:28" x14ac:dyDescent="0.25">
      <c r="A1610" s="61"/>
      <c r="B1610" s="49"/>
      <c r="C1610" s="53"/>
      <c r="D1610" s="51"/>
      <c r="E1610" s="51"/>
      <c r="F1610" s="51"/>
      <c r="G1610" s="67">
        <f t="shared" si="1985"/>
        <v>0</v>
      </c>
      <c r="H1610" s="49"/>
      <c r="I1610" s="67">
        <f t="shared" si="1986"/>
        <v>0</v>
      </c>
      <c r="J1610" s="66">
        <f>IF(ISBLANK($B1610),0,VLOOKUP($B1610,Listen!$A$2:$C$44,2,FALSE))</f>
        <v>0</v>
      </c>
      <c r="K1610" s="66">
        <f>IF(ISBLANK($B1610),0,VLOOKUP($B1610,Listen!$A$2:$C$44,3,FALSE))</f>
        <v>0</v>
      </c>
      <c r="L1610" s="54">
        <f t="shared" si="1987"/>
        <v>0</v>
      </c>
      <c r="M1610" s="54">
        <f t="shared" si="1926"/>
        <v>0</v>
      </c>
      <c r="N1610" s="54">
        <f t="shared" si="1927"/>
        <v>0</v>
      </c>
      <c r="O1610" s="54">
        <f t="shared" ref="O1610" si="1994">N1610</f>
        <v>0</v>
      </c>
      <c r="P1610" s="54">
        <f t="shared" si="1977"/>
        <v>0</v>
      </c>
      <c r="Q1610" s="54">
        <f t="shared" si="1989"/>
        <v>0</v>
      </c>
      <c r="R1610" s="54">
        <f t="shared" si="1990"/>
        <v>0</v>
      </c>
      <c r="S1610" s="65">
        <f t="shared" si="1943"/>
        <v>0</v>
      </c>
      <c r="T1610" s="65">
        <f>IF(C1610=A_Stammdaten!$B$9,$I1610-D_SAV!$U1610,HLOOKUP(A_Stammdaten!$B$9-1,$V$4:$AB$2004,ROW(C1610)-3,FALSE)-$U1610)</f>
        <v>0</v>
      </c>
      <c r="U1610" s="65">
        <f>HLOOKUP(A_Stammdaten!$B$9,$V$4:$AB$2004,ROW(C1610)-3,FALSE)</f>
        <v>0</v>
      </c>
      <c r="V1610" s="65">
        <f t="shared" si="1978"/>
        <v>0</v>
      </c>
      <c r="W1610" s="65">
        <f t="shared" si="1979"/>
        <v>0</v>
      </c>
      <c r="X1610" s="65">
        <f t="shared" si="1980"/>
        <v>0</v>
      </c>
      <c r="Y1610" s="65">
        <f t="shared" si="1981"/>
        <v>0</v>
      </c>
      <c r="Z1610" s="65">
        <f t="shared" si="1982"/>
        <v>0</v>
      </c>
      <c r="AA1610" s="65">
        <f t="shared" si="1983"/>
        <v>0</v>
      </c>
      <c r="AB1610" s="65">
        <f t="shared" si="1984"/>
        <v>0</v>
      </c>
    </row>
    <row r="1611" spans="1:28" x14ac:dyDescent="0.25">
      <c r="A1611" s="61"/>
      <c r="B1611" s="49"/>
      <c r="C1611" s="53"/>
      <c r="D1611" s="51"/>
      <c r="E1611" s="51"/>
      <c r="F1611" s="51"/>
      <c r="G1611" s="67">
        <f t="shared" si="1985"/>
        <v>0</v>
      </c>
      <c r="H1611" s="49"/>
      <c r="I1611" s="67">
        <f t="shared" si="1986"/>
        <v>0</v>
      </c>
      <c r="J1611" s="66">
        <f>IF(ISBLANK($B1611),0,VLOOKUP($B1611,Listen!$A$2:$C$44,2,FALSE))</f>
        <v>0</v>
      </c>
      <c r="K1611" s="66">
        <f>IF(ISBLANK($B1611),0,VLOOKUP($B1611,Listen!$A$2:$C$44,3,FALSE))</f>
        <v>0</v>
      </c>
      <c r="L1611" s="54">
        <f t="shared" si="1987"/>
        <v>0</v>
      </c>
      <c r="M1611" s="54">
        <f t="shared" si="1926"/>
        <v>0</v>
      </c>
      <c r="N1611" s="54">
        <f t="shared" si="1927"/>
        <v>0</v>
      </c>
      <c r="O1611" s="54">
        <f t="shared" ref="O1611" si="1995">N1611</f>
        <v>0</v>
      </c>
      <c r="P1611" s="54">
        <f t="shared" si="1977"/>
        <v>0</v>
      </c>
      <c r="Q1611" s="54">
        <f t="shared" si="1989"/>
        <v>0</v>
      </c>
      <c r="R1611" s="54">
        <f t="shared" si="1990"/>
        <v>0</v>
      </c>
      <c r="S1611" s="65">
        <f t="shared" si="1943"/>
        <v>0</v>
      </c>
      <c r="T1611" s="65">
        <f>IF(C1611=A_Stammdaten!$B$9,$I1611-D_SAV!$U1611,HLOOKUP(A_Stammdaten!$B$9-1,$V$4:$AB$2004,ROW(C1611)-3,FALSE)-$U1611)</f>
        <v>0</v>
      </c>
      <c r="U1611" s="65">
        <f>HLOOKUP(A_Stammdaten!$B$9,$V$4:$AB$2004,ROW(C1611)-3,FALSE)</f>
        <v>0</v>
      </c>
      <c r="V1611" s="65">
        <f t="shared" si="1978"/>
        <v>0</v>
      </c>
      <c r="W1611" s="65">
        <f t="shared" si="1979"/>
        <v>0</v>
      </c>
      <c r="X1611" s="65">
        <f t="shared" si="1980"/>
        <v>0</v>
      </c>
      <c r="Y1611" s="65">
        <f t="shared" si="1981"/>
        <v>0</v>
      </c>
      <c r="Z1611" s="65">
        <f t="shared" si="1982"/>
        <v>0</v>
      </c>
      <c r="AA1611" s="65">
        <f t="shared" si="1983"/>
        <v>0</v>
      </c>
      <c r="AB1611" s="65">
        <f t="shared" si="1984"/>
        <v>0</v>
      </c>
    </row>
    <row r="1612" spans="1:28" x14ac:dyDescent="0.25">
      <c r="A1612" s="61"/>
      <c r="B1612" s="49"/>
      <c r="C1612" s="53"/>
      <c r="D1612" s="51"/>
      <c r="E1612" s="51"/>
      <c r="F1612" s="51"/>
      <c r="G1612" s="67">
        <f t="shared" si="1985"/>
        <v>0</v>
      </c>
      <c r="H1612" s="49"/>
      <c r="I1612" s="67">
        <f t="shared" si="1986"/>
        <v>0</v>
      </c>
      <c r="J1612" s="66">
        <f>IF(ISBLANK($B1612),0,VLOOKUP($B1612,Listen!$A$2:$C$44,2,FALSE))</f>
        <v>0</v>
      </c>
      <c r="K1612" s="66">
        <f>IF(ISBLANK($B1612),0,VLOOKUP($B1612,Listen!$A$2:$C$44,3,FALSE))</f>
        <v>0</v>
      </c>
      <c r="L1612" s="54">
        <f t="shared" si="1987"/>
        <v>0</v>
      </c>
      <c r="M1612" s="54">
        <f t="shared" si="1926"/>
        <v>0</v>
      </c>
      <c r="N1612" s="54">
        <f t="shared" si="1927"/>
        <v>0</v>
      </c>
      <c r="O1612" s="54">
        <f t="shared" ref="O1612" si="1996">N1612</f>
        <v>0</v>
      </c>
      <c r="P1612" s="54">
        <f t="shared" si="1977"/>
        <v>0</v>
      </c>
      <c r="Q1612" s="54">
        <f t="shared" si="1989"/>
        <v>0</v>
      </c>
      <c r="R1612" s="54">
        <f t="shared" si="1990"/>
        <v>0</v>
      </c>
      <c r="S1612" s="65">
        <f t="shared" si="1943"/>
        <v>0</v>
      </c>
      <c r="T1612" s="65">
        <f>IF(C1612=A_Stammdaten!$B$9,$I1612-D_SAV!$U1612,HLOOKUP(A_Stammdaten!$B$9-1,$V$4:$AB$2004,ROW(C1612)-3,FALSE)-$U1612)</f>
        <v>0</v>
      </c>
      <c r="U1612" s="65">
        <f>HLOOKUP(A_Stammdaten!$B$9,$V$4:$AB$2004,ROW(C1612)-3,FALSE)</f>
        <v>0</v>
      </c>
      <c r="V1612" s="65">
        <f t="shared" si="1978"/>
        <v>0</v>
      </c>
      <c r="W1612" s="65">
        <f t="shared" si="1979"/>
        <v>0</v>
      </c>
      <c r="X1612" s="65">
        <f t="shared" si="1980"/>
        <v>0</v>
      </c>
      <c r="Y1612" s="65">
        <f t="shared" si="1981"/>
        <v>0</v>
      </c>
      <c r="Z1612" s="65">
        <f t="shared" si="1982"/>
        <v>0</v>
      </c>
      <c r="AA1612" s="65">
        <f t="shared" si="1983"/>
        <v>0</v>
      </c>
      <c r="AB1612" s="65">
        <f t="shared" si="1984"/>
        <v>0</v>
      </c>
    </row>
    <row r="1613" spans="1:28" x14ac:dyDescent="0.25">
      <c r="A1613" s="61"/>
      <c r="B1613" s="49"/>
      <c r="C1613" s="53"/>
      <c r="D1613" s="51"/>
      <c r="E1613" s="51"/>
      <c r="F1613" s="51"/>
      <c r="G1613" s="67">
        <f t="shared" si="1985"/>
        <v>0</v>
      </c>
      <c r="H1613" s="49"/>
      <c r="I1613" s="67">
        <f t="shared" si="1986"/>
        <v>0</v>
      </c>
      <c r="J1613" s="66">
        <f>IF(ISBLANK($B1613),0,VLOOKUP($B1613,Listen!$A$2:$C$44,2,FALSE))</f>
        <v>0</v>
      </c>
      <c r="K1613" s="66">
        <f>IF(ISBLANK($B1613),0,VLOOKUP($B1613,Listen!$A$2:$C$44,3,FALSE))</f>
        <v>0</v>
      </c>
      <c r="L1613" s="54">
        <f t="shared" si="1987"/>
        <v>0</v>
      </c>
      <c r="M1613" s="54">
        <f t="shared" si="1926"/>
        <v>0</v>
      </c>
      <c r="N1613" s="54">
        <f t="shared" si="1927"/>
        <v>0</v>
      </c>
      <c r="O1613" s="54">
        <f t="shared" ref="O1613" si="1997">N1613</f>
        <v>0</v>
      </c>
      <c r="P1613" s="54">
        <f t="shared" si="1977"/>
        <v>0</v>
      </c>
      <c r="Q1613" s="54">
        <f t="shared" si="1989"/>
        <v>0</v>
      </c>
      <c r="R1613" s="54">
        <f t="shared" si="1990"/>
        <v>0</v>
      </c>
      <c r="S1613" s="65">
        <f t="shared" si="1943"/>
        <v>0</v>
      </c>
      <c r="T1613" s="65">
        <f>IF(C1613=A_Stammdaten!$B$9,$I1613-D_SAV!$U1613,HLOOKUP(A_Stammdaten!$B$9-1,$V$4:$AB$2004,ROW(C1613)-3,FALSE)-$U1613)</f>
        <v>0</v>
      </c>
      <c r="U1613" s="65">
        <f>HLOOKUP(A_Stammdaten!$B$9,$V$4:$AB$2004,ROW(C1613)-3,FALSE)</f>
        <v>0</v>
      </c>
      <c r="V1613" s="65">
        <f t="shared" si="1978"/>
        <v>0</v>
      </c>
      <c r="W1613" s="65">
        <f t="shared" si="1979"/>
        <v>0</v>
      </c>
      <c r="X1613" s="65">
        <f t="shared" si="1980"/>
        <v>0</v>
      </c>
      <c r="Y1613" s="65">
        <f t="shared" si="1981"/>
        <v>0</v>
      </c>
      <c r="Z1613" s="65">
        <f t="shared" si="1982"/>
        <v>0</v>
      </c>
      <c r="AA1613" s="65">
        <f t="shared" si="1983"/>
        <v>0</v>
      </c>
      <c r="AB1613" s="65">
        <f t="shared" si="1984"/>
        <v>0</v>
      </c>
    </row>
    <row r="1614" spans="1:28" x14ac:dyDescent="0.25">
      <c r="A1614" s="61"/>
      <c r="B1614" s="49"/>
      <c r="C1614" s="53"/>
      <c r="D1614" s="51"/>
      <c r="E1614" s="51"/>
      <c r="F1614" s="51"/>
      <c r="G1614" s="67">
        <f t="shared" si="1985"/>
        <v>0</v>
      </c>
      <c r="H1614" s="49"/>
      <c r="I1614" s="67">
        <f t="shared" si="1986"/>
        <v>0</v>
      </c>
      <c r="J1614" s="66">
        <f>IF(ISBLANK($B1614),0,VLOOKUP($B1614,Listen!$A$2:$C$44,2,FALSE))</f>
        <v>0</v>
      </c>
      <c r="K1614" s="66">
        <f>IF(ISBLANK($B1614),0,VLOOKUP($B1614,Listen!$A$2:$C$44,3,FALSE))</f>
        <v>0</v>
      </c>
      <c r="L1614" s="54">
        <f t="shared" si="1987"/>
        <v>0</v>
      </c>
      <c r="M1614" s="54">
        <f t="shared" si="1926"/>
        <v>0</v>
      </c>
      <c r="N1614" s="54">
        <f t="shared" si="1927"/>
        <v>0</v>
      </c>
      <c r="O1614" s="54">
        <f t="shared" ref="O1614" si="1998">N1614</f>
        <v>0</v>
      </c>
      <c r="P1614" s="54">
        <f t="shared" si="1977"/>
        <v>0</v>
      </c>
      <c r="Q1614" s="54">
        <f t="shared" si="1989"/>
        <v>0</v>
      </c>
      <c r="R1614" s="54">
        <f t="shared" si="1990"/>
        <v>0</v>
      </c>
      <c r="S1614" s="65">
        <f t="shared" si="1943"/>
        <v>0</v>
      </c>
      <c r="T1614" s="65">
        <f>IF(C1614=A_Stammdaten!$B$9,$I1614-D_SAV!$U1614,HLOOKUP(A_Stammdaten!$B$9-1,$V$4:$AB$2004,ROW(C1614)-3,FALSE)-$U1614)</f>
        <v>0</v>
      </c>
      <c r="U1614" s="65">
        <f>HLOOKUP(A_Stammdaten!$B$9,$V$4:$AB$2004,ROW(C1614)-3,FALSE)</f>
        <v>0</v>
      </c>
      <c r="V1614" s="65">
        <f t="shared" si="1978"/>
        <v>0</v>
      </c>
      <c r="W1614" s="65">
        <f t="shared" si="1979"/>
        <v>0</v>
      </c>
      <c r="X1614" s="65">
        <f t="shared" si="1980"/>
        <v>0</v>
      </c>
      <c r="Y1614" s="65">
        <f t="shared" si="1981"/>
        <v>0</v>
      </c>
      <c r="Z1614" s="65">
        <f t="shared" si="1982"/>
        <v>0</v>
      </c>
      <c r="AA1614" s="65">
        <f t="shared" si="1983"/>
        <v>0</v>
      </c>
      <c r="AB1614" s="65">
        <f t="shared" si="1984"/>
        <v>0</v>
      </c>
    </row>
    <row r="1615" spans="1:28" x14ac:dyDescent="0.25">
      <c r="A1615" s="61"/>
      <c r="B1615" s="49"/>
      <c r="C1615" s="53"/>
      <c r="D1615" s="51"/>
      <c r="E1615" s="51"/>
      <c r="F1615" s="51"/>
      <c r="G1615" s="67">
        <f t="shared" si="1985"/>
        <v>0</v>
      </c>
      <c r="H1615" s="49"/>
      <c r="I1615" s="67">
        <f t="shared" si="1986"/>
        <v>0</v>
      </c>
      <c r="J1615" s="66">
        <f>IF(ISBLANK($B1615),0,VLOOKUP($B1615,Listen!$A$2:$C$44,2,FALSE))</f>
        <v>0</v>
      </c>
      <c r="K1615" s="66">
        <f>IF(ISBLANK($B1615),0,VLOOKUP($B1615,Listen!$A$2:$C$44,3,FALSE))</f>
        <v>0</v>
      </c>
      <c r="L1615" s="54">
        <f t="shared" si="1987"/>
        <v>0</v>
      </c>
      <c r="M1615" s="54">
        <f t="shared" si="1926"/>
        <v>0</v>
      </c>
      <c r="N1615" s="54">
        <f t="shared" si="1927"/>
        <v>0</v>
      </c>
      <c r="O1615" s="54">
        <f t="shared" ref="O1615" si="1999">N1615</f>
        <v>0</v>
      </c>
      <c r="P1615" s="54">
        <f t="shared" si="1977"/>
        <v>0</v>
      </c>
      <c r="Q1615" s="54">
        <f t="shared" si="1989"/>
        <v>0</v>
      </c>
      <c r="R1615" s="54">
        <f t="shared" si="1990"/>
        <v>0</v>
      </c>
      <c r="S1615" s="65">
        <f t="shared" si="1943"/>
        <v>0</v>
      </c>
      <c r="T1615" s="65">
        <f>IF(C1615=A_Stammdaten!$B$9,$I1615-D_SAV!$U1615,HLOOKUP(A_Stammdaten!$B$9-1,$V$4:$AB$2004,ROW(C1615)-3,FALSE)-$U1615)</f>
        <v>0</v>
      </c>
      <c r="U1615" s="65">
        <f>HLOOKUP(A_Stammdaten!$B$9,$V$4:$AB$2004,ROW(C1615)-3,FALSE)</f>
        <v>0</v>
      </c>
      <c r="V1615" s="65">
        <f t="shared" si="1978"/>
        <v>0</v>
      </c>
      <c r="W1615" s="65">
        <f t="shared" si="1979"/>
        <v>0</v>
      </c>
      <c r="X1615" s="65">
        <f t="shared" si="1980"/>
        <v>0</v>
      </c>
      <c r="Y1615" s="65">
        <f t="shared" si="1981"/>
        <v>0</v>
      </c>
      <c r="Z1615" s="65">
        <f t="shared" si="1982"/>
        <v>0</v>
      </c>
      <c r="AA1615" s="65">
        <f t="shared" si="1983"/>
        <v>0</v>
      </c>
      <c r="AB1615" s="65">
        <f t="shared" si="1984"/>
        <v>0</v>
      </c>
    </row>
    <row r="1616" spans="1:28" x14ac:dyDescent="0.25">
      <c r="A1616" s="61"/>
      <c r="B1616" s="49"/>
      <c r="C1616" s="53"/>
      <c r="D1616" s="51"/>
      <c r="E1616" s="51"/>
      <c r="F1616" s="51"/>
      <c r="G1616" s="67">
        <f t="shared" si="1985"/>
        <v>0</v>
      </c>
      <c r="H1616" s="49"/>
      <c r="I1616" s="67">
        <f t="shared" si="1986"/>
        <v>0</v>
      </c>
      <c r="J1616" s="66">
        <f>IF(ISBLANK($B1616),0,VLOOKUP($B1616,Listen!$A$2:$C$44,2,FALSE))</f>
        <v>0</v>
      </c>
      <c r="K1616" s="66">
        <f>IF(ISBLANK($B1616),0,VLOOKUP($B1616,Listen!$A$2:$C$44,3,FALSE))</f>
        <v>0</v>
      </c>
      <c r="L1616" s="54">
        <f t="shared" si="1987"/>
        <v>0</v>
      </c>
      <c r="M1616" s="54">
        <f t="shared" si="1926"/>
        <v>0</v>
      </c>
      <c r="N1616" s="54">
        <f t="shared" si="1927"/>
        <v>0</v>
      </c>
      <c r="O1616" s="54">
        <f t="shared" ref="O1616" si="2000">N1616</f>
        <v>0</v>
      </c>
      <c r="P1616" s="54">
        <f t="shared" si="1977"/>
        <v>0</v>
      </c>
      <c r="Q1616" s="54">
        <f t="shared" si="1989"/>
        <v>0</v>
      </c>
      <c r="R1616" s="54">
        <f t="shared" si="1990"/>
        <v>0</v>
      </c>
      <c r="S1616" s="65">
        <f t="shared" si="1943"/>
        <v>0</v>
      </c>
      <c r="T1616" s="65">
        <f>IF(C1616=A_Stammdaten!$B$9,$I1616-D_SAV!$U1616,HLOOKUP(A_Stammdaten!$B$9-1,$V$4:$AB$2004,ROW(C1616)-3,FALSE)-$U1616)</f>
        <v>0</v>
      </c>
      <c r="U1616" s="65">
        <f>HLOOKUP(A_Stammdaten!$B$9,$V$4:$AB$2004,ROW(C1616)-3,FALSE)</f>
        <v>0</v>
      </c>
      <c r="V1616" s="65">
        <f t="shared" si="1978"/>
        <v>0</v>
      </c>
      <c r="W1616" s="65">
        <f t="shared" si="1979"/>
        <v>0</v>
      </c>
      <c r="X1616" s="65">
        <f t="shared" si="1980"/>
        <v>0</v>
      </c>
      <c r="Y1616" s="65">
        <f t="shared" si="1981"/>
        <v>0</v>
      </c>
      <c r="Z1616" s="65">
        <f t="shared" si="1982"/>
        <v>0</v>
      </c>
      <c r="AA1616" s="65">
        <f t="shared" si="1983"/>
        <v>0</v>
      </c>
      <c r="AB1616" s="65">
        <f t="shared" si="1984"/>
        <v>0</v>
      </c>
    </row>
    <row r="1617" spans="1:28" x14ac:dyDescent="0.25">
      <c r="A1617" s="61"/>
      <c r="B1617" s="49"/>
      <c r="C1617" s="53"/>
      <c r="D1617" s="51"/>
      <c r="E1617" s="51"/>
      <c r="F1617" s="51"/>
      <c r="G1617" s="67">
        <f t="shared" si="1985"/>
        <v>0</v>
      </c>
      <c r="H1617" s="49"/>
      <c r="I1617" s="67">
        <f t="shared" si="1986"/>
        <v>0</v>
      </c>
      <c r="J1617" s="66">
        <f>IF(ISBLANK($B1617),0,VLOOKUP($B1617,Listen!$A$2:$C$44,2,FALSE))</f>
        <v>0</v>
      </c>
      <c r="K1617" s="66">
        <f>IF(ISBLANK($B1617),0,VLOOKUP($B1617,Listen!$A$2:$C$44,3,FALSE))</f>
        <v>0</v>
      </c>
      <c r="L1617" s="54">
        <f t="shared" si="1987"/>
        <v>0</v>
      </c>
      <c r="M1617" s="54">
        <f t="shared" si="1926"/>
        <v>0</v>
      </c>
      <c r="N1617" s="54">
        <f t="shared" si="1927"/>
        <v>0</v>
      </c>
      <c r="O1617" s="54">
        <f t="shared" ref="O1617" si="2001">N1617</f>
        <v>0</v>
      </c>
      <c r="P1617" s="54">
        <f t="shared" si="1977"/>
        <v>0</v>
      </c>
      <c r="Q1617" s="54">
        <f t="shared" si="1989"/>
        <v>0</v>
      </c>
      <c r="R1617" s="54">
        <f t="shared" si="1990"/>
        <v>0</v>
      </c>
      <c r="S1617" s="65">
        <f t="shared" si="1943"/>
        <v>0</v>
      </c>
      <c r="T1617" s="65">
        <f>IF(C1617=A_Stammdaten!$B$9,$I1617-D_SAV!$U1617,HLOOKUP(A_Stammdaten!$B$9-1,$V$4:$AB$2004,ROW(C1617)-3,FALSE)-$U1617)</f>
        <v>0</v>
      </c>
      <c r="U1617" s="65">
        <f>HLOOKUP(A_Stammdaten!$B$9,$V$4:$AB$2004,ROW(C1617)-3,FALSE)</f>
        <v>0</v>
      </c>
      <c r="V1617" s="65">
        <f t="shared" si="1978"/>
        <v>0</v>
      </c>
      <c r="W1617" s="65">
        <f t="shared" si="1979"/>
        <v>0</v>
      </c>
      <c r="X1617" s="65">
        <f t="shared" si="1980"/>
        <v>0</v>
      </c>
      <c r="Y1617" s="65">
        <f t="shared" si="1981"/>
        <v>0</v>
      </c>
      <c r="Z1617" s="65">
        <f t="shared" si="1982"/>
        <v>0</v>
      </c>
      <c r="AA1617" s="65">
        <f t="shared" si="1983"/>
        <v>0</v>
      </c>
      <c r="AB1617" s="65">
        <f t="shared" si="1984"/>
        <v>0</v>
      </c>
    </row>
    <row r="1618" spans="1:28" x14ac:dyDescent="0.25">
      <c r="A1618" s="61"/>
      <c r="B1618" s="49"/>
      <c r="C1618" s="53"/>
      <c r="D1618" s="51"/>
      <c r="E1618" s="51"/>
      <c r="F1618" s="51"/>
      <c r="G1618" s="67">
        <f t="shared" si="1985"/>
        <v>0</v>
      </c>
      <c r="H1618" s="49"/>
      <c r="I1618" s="67">
        <f t="shared" si="1986"/>
        <v>0</v>
      </c>
      <c r="J1618" s="66">
        <f>IF(ISBLANK($B1618),0,VLOOKUP($B1618,Listen!$A$2:$C$44,2,FALSE))</f>
        <v>0</v>
      </c>
      <c r="K1618" s="66">
        <f>IF(ISBLANK($B1618),0,VLOOKUP($B1618,Listen!$A$2:$C$44,3,FALSE))</f>
        <v>0</v>
      </c>
      <c r="L1618" s="54">
        <f t="shared" si="1987"/>
        <v>0</v>
      </c>
      <c r="M1618" s="54">
        <f t="shared" si="1926"/>
        <v>0</v>
      </c>
      <c r="N1618" s="54">
        <f t="shared" si="1927"/>
        <v>0</v>
      </c>
      <c r="O1618" s="54">
        <f t="shared" ref="O1618" si="2002">N1618</f>
        <v>0</v>
      </c>
      <c r="P1618" s="54">
        <f t="shared" si="1977"/>
        <v>0</v>
      </c>
      <c r="Q1618" s="54">
        <f t="shared" si="1989"/>
        <v>0</v>
      </c>
      <c r="R1618" s="54">
        <f t="shared" si="1990"/>
        <v>0</v>
      </c>
      <c r="S1618" s="65">
        <f t="shared" si="1943"/>
        <v>0</v>
      </c>
      <c r="T1618" s="65">
        <f>IF(C1618=A_Stammdaten!$B$9,$I1618-D_SAV!$U1618,HLOOKUP(A_Stammdaten!$B$9-1,$V$4:$AB$2004,ROW(C1618)-3,FALSE)-$U1618)</f>
        <v>0</v>
      </c>
      <c r="U1618" s="65">
        <f>HLOOKUP(A_Stammdaten!$B$9,$V$4:$AB$2004,ROW(C1618)-3,FALSE)</f>
        <v>0</v>
      </c>
      <c r="V1618" s="65">
        <f t="shared" si="1978"/>
        <v>0</v>
      </c>
      <c r="W1618" s="65">
        <f t="shared" si="1979"/>
        <v>0</v>
      </c>
      <c r="X1618" s="65">
        <f t="shared" si="1980"/>
        <v>0</v>
      </c>
      <c r="Y1618" s="65">
        <f t="shared" si="1981"/>
        <v>0</v>
      </c>
      <c r="Z1618" s="65">
        <f t="shared" si="1982"/>
        <v>0</v>
      </c>
      <c r="AA1618" s="65">
        <f t="shared" si="1983"/>
        <v>0</v>
      </c>
      <c r="AB1618" s="65">
        <f t="shared" si="1984"/>
        <v>0</v>
      </c>
    </row>
    <row r="1619" spans="1:28" x14ac:dyDescent="0.25">
      <c r="A1619" s="61"/>
      <c r="B1619" s="49"/>
      <c r="C1619" s="53"/>
      <c r="D1619" s="51"/>
      <c r="E1619" s="51"/>
      <c r="F1619" s="51"/>
      <c r="G1619" s="67">
        <f t="shared" si="1985"/>
        <v>0</v>
      </c>
      <c r="H1619" s="49"/>
      <c r="I1619" s="67">
        <f t="shared" si="1986"/>
        <v>0</v>
      </c>
      <c r="J1619" s="66">
        <f>IF(ISBLANK($B1619),0,VLOOKUP($B1619,Listen!$A$2:$C$44,2,FALSE))</f>
        <v>0</v>
      </c>
      <c r="K1619" s="66">
        <f>IF(ISBLANK($B1619),0,VLOOKUP($B1619,Listen!$A$2:$C$44,3,FALSE))</f>
        <v>0</v>
      </c>
      <c r="L1619" s="54">
        <f t="shared" si="1987"/>
        <v>0</v>
      </c>
      <c r="M1619" s="54">
        <f t="shared" si="1926"/>
        <v>0</v>
      </c>
      <c r="N1619" s="54">
        <f t="shared" si="1927"/>
        <v>0</v>
      </c>
      <c r="O1619" s="54">
        <f t="shared" ref="O1619" si="2003">N1619</f>
        <v>0</v>
      </c>
      <c r="P1619" s="54">
        <f t="shared" si="1977"/>
        <v>0</v>
      </c>
      <c r="Q1619" s="54">
        <f t="shared" si="1989"/>
        <v>0</v>
      </c>
      <c r="R1619" s="54">
        <f t="shared" si="1990"/>
        <v>0</v>
      </c>
      <c r="S1619" s="65">
        <f t="shared" si="1943"/>
        <v>0</v>
      </c>
      <c r="T1619" s="65">
        <f>IF(C1619=A_Stammdaten!$B$9,$I1619-D_SAV!$U1619,HLOOKUP(A_Stammdaten!$B$9-1,$V$4:$AB$2004,ROW(C1619)-3,FALSE)-$U1619)</f>
        <v>0</v>
      </c>
      <c r="U1619" s="65">
        <f>HLOOKUP(A_Stammdaten!$B$9,$V$4:$AB$2004,ROW(C1619)-3,FALSE)</f>
        <v>0</v>
      </c>
      <c r="V1619" s="65">
        <f t="shared" si="1978"/>
        <v>0</v>
      </c>
      <c r="W1619" s="65">
        <f t="shared" si="1979"/>
        <v>0</v>
      </c>
      <c r="X1619" s="65">
        <f t="shared" si="1980"/>
        <v>0</v>
      </c>
      <c r="Y1619" s="65">
        <f t="shared" si="1981"/>
        <v>0</v>
      </c>
      <c r="Z1619" s="65">
        <f t="shared" si="1982"/>
        <v>0</v>
      </c>
      <c r="AA1619" s="65">
        <f t="shared" si="1983"/>
        <v>0</v>
      </c>
      <c r="AB1619" s="65">
        <f t="shared" si="1984"/>
        <v>0</v>
      </c>
    </row>
    <row r="1620" spans="1:28" x14ac:dyDescent="0.25">
      <c r="A1620" s="61"/>
      <c r="B1620" s="49"/>
      <c r="C1620" s="53"/>
      <c r="D1620" s="51"/>
      <c r="E1620" s="51"/>
      <c r="F1620" s="51"/>
      <c r="G1620" s="67">
        <f t="shared" si="1985"/>
        <v>0</v>
      </c>
      <c r="H1620" s="49"/>
      <c r="I1620" s="67">
        <f t="shared" si="1986"/>
        <v>0</v>
      </c>
      <c r="J1620" s="66">
        <f>IF(ISBLANK($B1620),0,VLOOKUP($B1620,Listen!$A$2:$C$44,2,FALSE))</f>
        <v>0</v>
      </c>
      <c r="K1620" s="66">
        <f>IF(ISBLANK($B1620),0,VLOOKUP($B1620,Listen!$A$2:$C$44,3,FALSE))</f>
        <v>0</v>
      </c>
      <c r="L1620" s="54">
        <f t="shared" si="1987"/>
        <v>0</v>
      </c>
      <c r="M1620" s="54">
        <f t="shared" si="1926"/>
        <v>0</v>
      </c>
      <c r="N1620" s="54">
        <f t="shared" si="1927"/>
        <v>0</v>
      </c>
      <c r="O1620" s="54">
        <f t="shared" ref="O1620" si="2004">N1620</f>
        <v>0</v>
      </c>
      <c r="P1620" s="54">
        <f t="shared" si="1977"/>
        <v>0</v>
      </c>
      <c r="Q1620" s="54">
        <f t="shared" si="1989"/>
        <v>0</v>
      </c>
      <c r="R1620" s="54">
        <f t="shared" si="1990"/>
        <v>0</v>
      </c>
      <c r="S1620" s="65">
        <f t="shared" si="1943"/>
        <v>0</v>
      </c>
      <c r="T1620" s="65">
        <f>IF(C1620=A_Stammdaten!$B$9,$I1620-D_SAV!$U1620,HLOOKUP(A_Stammdaten!$B$9-1,$V$4:$AB$2004,ROW(C1620)-3,FALSE)-$U1620)</f>
        <v>0</v>
      </c>
      <c r="U1620" s="65">
        <f>HLOOKUP(A_Stammdaten!$B$9,$V$4:$AB$2004,ROW(C1620)-3,FALSE)</f>
        <v>0</v>
      </c>
      <c r="V1620" s="65">
        <f t="shared" si="1978"/>
        <v>0</v>
      </c>
      <c r="W1620" s="65">
        <f t="shared" si="1979"/>
        <v>0</v>
      </c>
      <c r="X1620" s="65">
        <f t="shared" si="1980"/>
        <v>0</v>
      </c>
      <c r="Y1620" s="65">
        <f t="shared" si="1981"/>
        <v>0</v>
      </c>
      <c r="Z1620" s="65">
        <f t="shared" si="1982"/>
        <v>0</v>
      </c>
      <c r="AA1620" s="65">
        <f t="shared" si="1983"/>
        <v>0</v>
      </c>
      <c r="AB1620" s="65">
        <f t="shared" si="1984"/>
        <v>0</v>
      </c>
    </row>
    <row r="1621" spans="1:28" x14ac:dyDescent="0.25">
      <c r="A1621" s="61"/>
      <c r="B1621" s="49"/>
      <c r="C1621" s="53"/>
      <c r="D1621" s="51"/>
      <c r="E1621" s="51"/>
      <c r="F1621" s="51"/>
      <c r="G1621" s="67">
        <f t="shared" si="1985"/>
        <v>0</v>
      </c>
      <c r="H1621" s="49"/>
      <c r="I1621" s="67">
        <f t="shared" si="1986"/>
        <v>0</v>
      </c>
      <c r="J1621" s="66">
        <f>IF(ISBLANK($B1621),0,VLOOKUP($B1621,Listen!$A$2:$C$44,2,FALSE))</f>
        <v>0</v>
      </c>
      <c r="K1621" s="66">
        <f>IF(ISBLANK($B1621),0,VLOOKUP($B1621,Listen!$A$2:$C$44,3,FALSE))</f>
        <v>0</v>
      </c>
      <c r="L1621" s="54">
        <f t="shared" si="1987"/>
        <v>0</v>
      </c>
      <c r="M1621" s="54">
        <f t="shared" ref="M1621:M1684" si="2005">L1621</f>
        <v>0</v>
      </c>
      <c r="N1621" s="54">
        <f t="shared" ref="N1621:N1684" si="2006">M1621</f>
        <v>0</v>
      </c>
      <c r="O1621" s="54">
        <f t="shared" ref="O1621:P1636" si="2007">N1621</f>
        <v>0</v>
      </c>
      <c r="P1621" s="54">
        <f t="shared" si="2007"/>
        <v>0</v>
      </c>
      <c r="Q1621" s="54">
        <f t="shared" si="1989"/>
        <v>0</v>
      </c>
      <c r="R1621" s="54">
        <f t="shared" si="1990"/>
        <v>0</v>
      </c>
      <c r="S1621" s="65">
        <f t="shared" si="1943"/>
        <v>0</v>
      </c>
      <c r="T1621" s="65">
        <f>IF(C1621=A_Stammdaten!$B$9,$I1621-D_SAV!$U1621,HLOOKUP(A_Stammdaten!$B$9-1,$V$4:$AB$2004,ROW(C1621)-3,FALSE)-$U1621)</f>
        <v>0</v>
      </c>
      <c r="U1621" s="65">
        <f>HLOOKUP(A_Stammdaten!$B$9,$V$4:$AB$2004,ROW(C1621)-3,FALSE)</f>
        <v>0</v>
      </c>
      <c r="V1621" s="65">
        <f t="shared" si="1978"/>
        <v>0</v>
      </c>
      <c r="W1621" s="65">
        <f t="shared" si="1979"/>
        <v>0</v>
      </c>
      <c r="X1621" s="65">
        <f t="shared" si="1980"/>
        <v>0</v>
      </c>
      <c r="Y1621" s="65">
        <f t="shared" si="1981"/>
        <v>0</v>
      </c>
      <c r="Z1621" s="65">
        <f t="shared" si="1982"/>
        <v>0</v>
      </c>
      <c r="AA1621" s="65">
        <f t="shared" si="1983"/>
        <v>0</v>
      </c>
      <c r="AB1621" s="65">
        <f t="shared" si="1984"/>
        <v>0</v>
      </c>
    </row>
    <row r="1622" spans="1:28" x14ac:dyDescent="0.25">
      <c r="A1622" s="61"/>
      <c r="B1622" s="49"/>
      <c r="C1622" s="53"/>
      <c r="D1622" s="51"/>
      <c r="E1622" s="51"/>
      <c r="F1622" s="51"/>
      <c r="G1622" s="67">
        <f t="shared" si="1985"/>
        <v>0</v>
      </c>
      <c r="H1622" s="49"/>
      <c r="I1622" s="67">
        <f t="shared" si="1986"/>
        <v>0</v>
      </c>
      <c r="J1622" s="66">
        <f>IF(ISBLANK($B1622),0,VLOOKUP($B1622,Listen!$A$2:$C$44,2,FALSE))</f>
        <v>0</v>
      </c>
      <c r="K1622" s="66">
        <f>IF(ISBLANK($B1622),0,VLOOKUP($B1622,Listen!$A$2:$C$44,3,FALSE))</f>
        <v>0</v>
      </c>
      <c r="L1622" s="54">
        <f t="shared" si="1987"/>
        <v>0</v>
      </c>
      <c r="M1622" s="54">
        <f t="shared" si="2005"/>
        <v>0</v>
      </c>
      <c r="N1622" s="54">
        <f t="shared" si="2006"/>
        <v>0</v>
      </c>
      <c r="O1622" s="54">
        <f t="shared" ref="O1622" si="2008">N1622</f>
        <v>0</v>
      </c>
      <c r="P1622" s="54">
        <f t="shared" si="2007"/>
        <v>0</v>
      </c>
      <c r="Q1622" s="54">
        <f t="shared" si="1989"/>
        <v>0</v>
      </c>
      <c r="R1622" s="54">
        <f t="shared" si="1990"/>
        <v>0</v>
      </c>
      <c r="S1622" s="65">
        <f t="shared" si="1943"/>
        <v>0</v>
      </c>
      <c r="T1622" s="65">
        <f>IF(C1622=A_Stammdaten!$B$9,$I1622-D_SAV!$U1622,HLOOKUP(A_Stammdaten!$B$9-1,$V$4:$AB$2004,ROW(C1622)-3,FALSE)-$U1622)</f>
        <v>0</v>
      </c>
      <c r="U1622" s="65">
        <f>HLOOKUP(A_Stammdaten!$B$9,$V$4:$AB$2004,ROW(C1622)-3,FALSE)</f>
        <v>0</v>
      </c>
      <c r="V1622" s="65">
        <f t="shared" si="1978"/>
        <v>0</v>
      </c>
      <c r="W1622" s="65">
        <f t="shared" si="1979"/>
        <v>0</v>
      </c>
      <c r="X1622" s="65">
        <f t="shared" si="1980"/>
        <v>0</v>
      </c>
      <c r="Y1622" s="65">
        <f t="shared" si="1981"/>
        <v>0</v>
      </c>
      <c r="Z1622" s="65">
        <f t="shared" si="1982"/>
        <v>0</v>
      </c>
      <c r="AA1622" s="65">
        <f t="shared" si="1983"/>
        <v>0</v>
      </c>
      <c r="AB1622" s="65">
        <f t="shared" si="1984"/>
        <v>0</v>
      </c>
    </row>
    <row r="1623" spans="1:28" x14ac:dyDescent="0.25">
      <c r="A1623" s="61"/>
      <c r="B1623" s="49"/>
      <c r="C1623" s="53"/>
      <c r="D1623" s="51"/>
      <c r="E1623" s="51"/>
      <c r="F1623" s="51"/>
      <c r="G1623" s="67">
        <f t="shared" si="1985"/>
        <v>0</v>
      </c>
      <c r="H1623" s="49"/>
      <c r="I1623" s="67">
        <f t="shared" si="1986"/>
        <v>0</v>
      </c>
      <c r="J1623" s="66">
        <f>IF(ISBLANK($B1623),0,VLOOKUP($B1623,Listen!$A$2:$C$44,2,FALSE))</f>
        <v>0</v>
      </c>
      <c r="K1623" s="66">
        <f>IF(ISBLANK($B1623),0,VLOOKUP($B1623,Listen!$A$2:$C$44,3,FALSE))</f>
        <v>0</v>
      </c>
      <c r="L1623" s="54">
        <f t="shared" si="1987"/>
        <v>0</v>
      </c>
      <c r="M1623" s="54">
        <f t="shared" si="2005"/>
        <v>0</v>
      </c>
      <c r="N1623" s="54">
        <f t="shared" si="2006"/>
        <v>0</v>
      </c>
      <c r="O1623" s="54">
        <f t="shared" ref="O1623" si="2009">N1623</f>
        <v>0</v>
      </c>
      <c r="P1623" s="54">
        <f t="shared" si="2007"/>
        <v>0</v>
      </c>
      <c r="Q1623" s="54">
        <f t="shared" si="1989"/>
        <v>0</v>
      </c>
      <c r="R1623" s="54">
        <f t="shared" si="1990"/>
        <v>0</v>
      </c>
      <c r="S1623" s="65">
        <f t="shared" si="1943"/>
        <v>0</v>
      </c>
      <c r="T1623" s="65">
        <f>IF(C1623=A_Stammdaten!$B$9,$I1623-D_SAV!$U1623,HLOOKUP(A_Stammdaten!$B$9-1,$V$4:$AB$2004,ROW(C1623)-3,FALSE)-$U1623)</f>
        <v>0</v>
      </c>
      <c r="U1623" s="65">
        <f>HLOOKUP(A_Stammdaten!$B$9,$V$4:$AB$2004,ROW(C1623)-3,FALSE)</f>
        <v>0</v>
      </c>
      <c r="V1623" s="65">
        <f t="shared" si="1978"/>
        <v>0</v>
      </c>
      <c r="W1623" s="65">
        <f t="shared" si="1979"/>
        <v>0</v>
      </c>
      <c r="X1623" s="65">
        <f t="shared" si="1980"/>
        <v>0</v>
      </c>
      <c r="Y1623" s="65">
        <f t="shared" si="1981"/>
        <v>0</v>
      </c>
      <c r="Z1623" s="65">
        <f t="shared" si="1982"/>
        <v>0</v>
      </c>
      <c r="AA1623" s="65">
        <f t="shared" si="1983"/>
        <v>0</v>
      </c>
      <c r="AB1623" s="65">
        <f t="shared" si="1984"/>
        <v>0</v>
      </c>
    </row>
    <row r="1624" spans="1:28" x14ac:dyDescent="0.25">
      <c r="A1624" s="61"/>
      <c r="B1624" s="49"/>
      <c r="C1624" s="53"/>
      <c r="D1624" s="51"/>
      <c r="E1624" s="51"/>
      <c r="F1624" s="51"/>
      <c r="G1624" s="67">
        <f t="shared" si="1985"/>
        <v>0</v>
      </c>
      <c r="H1624" s="49"/>
      <c r="I1624" s="67">
        <f t="shared" si="1986"/>
        <v>0</v>
      </c>
      <c r="J1624" s="66">
        <f>IF(ISBLANK($B1624),0,VLOOKUP($B1624,Listen!$A$2:$C$44,2,FALSE))</f>
        <v>0</v>
      </c>
      <c r="K1624" s="66">
        <f>IF(ISBLANK($B1624),0,VLOOKUP($B1624,Listen!$A$2:$C$44,3,FALSE))</f>
        <v>0</v>
      </c>
      <c r="L1624" s="54">
        <f t="shared" si="1987"/>
        <v>0</v>
      </c>
      <c r="M1624" s="54">
        <f t="shared" si="2005"/>
        <v>0</v>
      </c>
      <c r="N1624" s="54">
        <f t="shared" si="2006"/>
        <v>0</v>
      </c>
      <c r="O1624" s="54">
        <f t="shared" ref="O1624" si="2010">N1624</f>
        <v>0</v>
      </c>
      <c r="P1624" s="54">
        <f t="shared" si="2007"/>
        <v>0</v>
      </c>
      <c r="Q1624" s="54">
        <f t="shared" si="1989"/>
        <v>0</v>
      </c>
      <c r="R1624" s="54">
        <f t="shared" si="1990"/>
        <v>0</v>
      </c>
      <c r="S1624" s="65">
        <f t="shared" si="1943"/>
        <v>0</v>
      </c>
      <c r="T1624" s="65">
        <f>IF(C1624=A_Stammdaten!$B$9,$I1624-D_SAV!$U1624,HLOOKUP(A_Stammdaten!$B$9-1,$V$4:$AB$2004,ROW(C1624)-3,FALSE)-$U1624)</f>
        <v>0</v>
      </c>
      <c r="U1624" s="65">
        <f>HLOOKUP(A_Stammdaten!$B$9,$V$4:$AB$2004,ROW(C1624)-3,FALSE)</f>
        <v>0</v>
      </c>
      <c r="V1624" s="65">
        <f t="shared" si="1978"/>
        <v>0</v>
      </c>
      <c r="W1624" s="65">
        <f t="shared" si="1979"/>
        <v>0</v>
      </c>
      <c r="X1624" s="65">
        <f t="shared" si="1980"/>
        <v>0</v>
      </c>
      <c r="Y1624" s="65">
        <f t="shared" si="1981"/>
        <v>0</v>
      </c>
      <c r="Z1624" s="65">
        <f t="shared" si="1982"/>
        <v>0</v>
      </c>
      <c r="AA1624" s="65">
        <f t="shared" si="1983"/>
        <v>0</v>
      </c>
      <c r="AB1624" s="65">
        <f t="shared" si="1984"/>
        <v>0</v>
      </c>
    </row>
    <row r="1625" spans="1:28" x14ac:dyDescent="0.25">
      <c r="A1625" s="61"/>
      <c r="B1625" s="49"/>
      <c r="C1625" s="53"/>
      <c r="D1625" s="51"/>
      <c r="E1625" s="51"/>
      <c r="F1625" s="51"/>
      <c r="G1625" s="67">
        <f t="shared" si="1985"/>
        <v>0</v>
      </c>
      <c r="H1625" s="49"/>
      <c r="I1625" s="67">
        <f t="shared" si="1986"/>
        <v>0</v>
      </c>
      <c r="J1625" s="66">
        <f>IF(ISBLANK($B1625),0,VLOOKUP($B1625,Listen!$A$2:$C$44,2,FALSE))</f>
        <v>0</v>
      </c>
      <c r="K1625" s="66">
        <f>IF(ISBLANK($B1625),0,VLOOKUP($B1625,Listen!$A$2:$C$44,3,FALSE))</f>
        <v>0</v>
      </c>
      <c r="L1625" s="54">
        <f t="shared" si="1987"/>
        <v>0</v>
      </c>
      <c r="M1625" s="54">
        <f t="shared" si="2005"/>
        <v>0</v>
      </c>
      <c r="N1625" s="54">
        <f t="shared" si="2006"/>
        <v>0</v>
      </c>
      <c r="O1625" s="54">
        <f t="shared" ref="O1625" si="2011">N1625</f>
        <v>0</v>
      </c>
      <c r="P1625" s="54">
        <f t="shared" si="2007"/>
        <v>0</v>
      </c>
      <c r="Q1625" s="54">
        <f t="shared" si="1989"/>
        <v>0</v>
      </c>
      <c r="R1625" s="54">
        <f t="shared" si="1990"/>
        <v>0</v>
      </c>
      <c r="S1625" s="65">
        <f t="shared" si="1943"/>
        <v>0</v>
      </c>
      <c r="T1625" s="65">
        <f>IF(C1625=A_Stammdaten!$B$9,$I1625-D_SAV!$U1625,HLOOKUP(A_Stammdaten!$B$9-1,$V$4:$AB$2004,ROW(C1625)-3,FALSE)-$U1625)</f>
        <v>0</v>
      </c>
      <c r="U1625" s="65">
        <f>HLOOKUP(A_Stammdaten!$B$9,$V$4:$AB$2004,ROW(C1625)-3,FALSE)</f>
        <v>0</v>
      </c>
      <c r="V1625" s="65">
        <f t="shared" si="1978"/>
        <v>0</v>
      </c>
      <c r="W1625" s="65">
        <f t="shared" si="1979"/>
        <v>0</v>
      </c>
      <c r="X1625" s="65">
        <f t="shared" si="1980"/>
        <v>0</v>
      </c>
      <c r="Y1625" s="65">
        <f t="shared" si="1981"/>
        <v>0</v>
      </c>
      <c r="Z1625" s="65">
        <f t="shared" si="1982"/>
        <v>0</v>
      </c>
      <c r="AA1625" s="65">
        <f t="shared" si="1983"/>
        <v>0</v>
      </c>
      <c r="AB1625" s="65">
        <f t="shared" si="1984"/>
        <v>0</v>
      </c>
    </row>
    <row r="1626" spans="1:28" x14ac:dyDescent="0.25">
      <c r="A1626" s="61"/>
      <c r="B1626" s="49"/>
      <c r="C1626" s="53"/>
      <c r="D1626" s="51"/>
      <c r="E1626" s="51"/>
      <c r="F1626" s="51"/>
      <c r="G1626" s="67">
        <f t="shared" si="1985"/>
        <v>0</v>
      </c>
      <c r="H1626" s="49"/>
      <c r="I1626" s="67">
        <f t="shared" si="1986"/>
        <v>0</v>
      </c>
      <c r="J1626" s="66">
        <f>IF(ISBLANK($B1626),0,VLOOKUP($B1626,Listen!$A$2:$C$44,2,FALSE))</f>
        <v>0</v>
      </c>
      <c r="K1626" s="66">
        <f>IF(ISBLANK($B1626),0,VLOOKUP($B1626,Listen!$A$2:$C$44,3,FALSE))</f>
        <v>0</v>
      </c>
      <c r="L1626" s="54">
        <f t="shared" si="1987"/>
        <v>0</v>
      </c>
      <c r="M1626" s="54">
        <f t="shared" si="2005"/>
        <v>0</v>
      </c>
      <c r="N1626" s="54">
        <f t="shared" si="2006"/>
        <v>0</v>
      </c>
      <c r="O1626" s="54">
        <f t="shared" ref="O1626" si="2012">N1626</f>
        <v>0</v>
      </c>
      <c r="P1626" s="54">
        <f t="shared" si="2007"/>
        <v>0</v>
      </c>
      <c r="Q1626" s="54">
        <f t="shared" si="1989"/>
        <v>0</v>
      </c>
      <c r="R1626" s="54">
        <f t="shared" si="1990"/>
        <v>0</v>
      </c>
      <c r="S1626" s="65">
        <f t="shared" si="1943"/>
        <v>0</v>
      </c>
      <c r="T1626" s="65">
        <f>IF(C1626=A_Stammdaten!$B$9,$I1626-D_SAV!$U1626,HLOOKUP(A_Stammdaten!$B$9-1,$V$4:$AB$2004,ROW(C1626)-3,FALSE)-$U1626)</f>
        <v>0</v>
      </c>
      <c r="U1626" s="65">
        <f>HLOOKUP(A_Stammdaten!$B$9,$V$4:$AB$2004,ROW(C1626)-3,FALSE)</f>
        <v>0</v>
      </c>
      <c r="V1626" s="65">
        <f t="shared" si="1978"/>
        <v>0</v>
      </c>
      <c r="W1626" s="65">
        <f t="shared" si="1979"/>
        <v>0</v>
      </c>
      <c r="X1626" s="65">
        <f t="shared" si="1980"/>
        <v>0</v>
      </c>
      <c r="Y1626" s="65">
        <f t="shared" si="1981"/>
        <v>0</v>
      </c>
      <c r="Z1626" s="65">
        <f t="shared" si="1982"/>
        <v>0</v>
      </c>
      <c r="AA1626" s="65">
        <f t="shared" si="1983"/>
        <v>0</v>
      </c>
      <c r="AB1626" s="65">
        <f t="shared" si="1984"/>
        <v>0</v>
      </c>
    </row>
    <row r="1627" spans="1:28" x14ac:dyDescent="0.25">
      <c r="A1627" s="61"/>
      <c r="B1627" s="49"/>
      <c r="C1627" s="53"/>
      <c r="D1627" s="51"/>
      <c r="E1627" s="51"/>
      <c r="F1627" s="51"/>
      <c r="G1627" s="67">
        <f t="shared" si="1985"/>
        <v>0</v>
      </c>
      <c r="H1627" s="49"/>
      <c r="I1627" s="67">
        <f t="shared" si="1986"/>
        <v>0</v>
      </c>
      <c r="J1627" s="66">
        <f>IF(ISBLANK($B1627),0,VLOOKUP($B1627,Listen!$A$2:$C$44,2,FALSE))</f>
        <v>0</v>
      </c>
      <c r="K1627" s="66">
        <f>IF(ISBLANK($B1627),0,VLOOKUP($B1627,Listen!$A$2:$C$44,3,FALSE))</f>
        <v>0</v>
      </c>
      <c r="L1627" s="54">
        <f t="shared" si="1987"/>
        <v>0</v>
      </c>
      <c r="M1627" s="54">
        <f t="shared" si="2005"/>
        <v>0</v>
      </c>
      <c r="N1627" s="54">
        <f t="shared" si="2006"/>
        <v>0</v>
      </c>
      <c r="O1627" s="54">
        <f t="shared" ref="O1627" si="2013">N1627</f>
        <v>0</v>
      </c>
      <c r="P1627" s="54">
        <f t="shared" si="2007"/>
        <v>0</v>
      </c>
      <c r="Q1627" s="54">
        <f t="shared" si="1989"/>
        <v>0</v>
      </c>
      <c r="R1627" s="54">
        <f t="shared" si="1990"/>
        <v>0</v>
      </c>
      <c r="S1627" s="65">
        <f t="shared" si="1943"/>
        <v>0</v>
      </c>
      <c r="T1627" s="65">
        <f>IF(C1627=A_Stammdaten!$B$9,$I1627-D_SAV!$U1627,HLOOKUP(A_Stammdaten!$B$9-1,$V$4:$AB$2004,ROW(C1627)-3,FALSE)-$U1627)</f>
        <v>0</v>
      </c>
      <c r="U1627" s="65">
        <f>HLOOKUP(A_Stammdaten!$B$9,$V$4:$AB$2004,ROW(C1627)-3,FALSE)</f>
        <v>0</v>
      </c>
      <c r="V1627" s="65">
        <f t="shared" si="1978"/>
        <v>0</v>
      </c>
      <c r="W1627" s="65">
        <f t="shared" si="1979"/>
        <v>0</v>
      </c>
      <c r="X1627" s="65">
        <f t="shared" si="1980"/>
        <v>0</v>
      </c>
      <c r="Y1627" s="65">
        <f t="shared" si="1981"/>
        <v>0</v>
      </c>
      <c r="Z1627" s="65">
        <f t="shared" si="1982"/>
        <v>0</v>
      </c>
      <c r="AA1627" s="65">
        <f t="shared" si="1983"/>
        <v>0</v>
      </c>
      <c r="AB1627" s="65">
        <f t="shared" si="1984"/>
        <v>0</v>
      </c>
    </row>
    <row r="1628" spans="1:28" x14ac:dyDescent="0.25">
      <c r="A1628" s="61"/>
      <c r="B1628" s="49"/>
      <c r="C1628" s="53"/>
      <c r="D1628" s="51"/>
      <c r="E1628" s="51"/>
      <c r="F1628" s="51"/>
      <c r="G1628" s="67">
        <f t="shared" si="1985"/>
        <v>0</v>
      </c>
      <c r="H1628" s="49"/>
      <c r="I1628" s="67">
        <f t="shared" si="1986"/>
        <v>0</v>
      </c>
      <c r="J1628" s="66">
        <f>IF(ISBLANK($B1628),0,VLOOKUP($B1628,Listen!$A$2:$C$44,2,FALSE))</f>
        <v>0</v>
      </c>
      <c r="K1628" s="66">
        <f>IF(ISBLANK($B1628),0,VLOOKUP($B1628,Listen!$A$2:$C$44,3,FALSE))</f>
        <v>0</v>
      </c>
      <c r="L1628" s="54">
        <f t="shared" si="1987"/>
        <v>0</v>
      </c>
      <c r="M1628" s="54">
        <f t="shared" si="2005"/>
        <v>0</v>
      </c>
      <c r="N1628" s="54">
        <f t="shared" si="2006"/>
        <v>0</v>
      </c>
      <c r="O1628" s="54">
        <f t="shared" ref="O1628" si="2014">N1628</f>
        <v>0</v>
      </c>
      <c r="P1628" s="54">
        <f t="shared" si="2007"/>
        <v>0</v>
      </c>
      <c r="Q1628" s="54">
        <f t="shared" si="1989"/>
        <v>0</v>
      </c>
      <c r="R1628" s="54">
        <f t="shared" si="1990"/>
        <v>0</v>
      </c>
      <c r="S1628" s="65">
        <f t="shared" si="1943"/>
        <v>0</v>
      </c>
      <c r="T1628" s="65">
        <f>IF(C1628=A_Stammdaten!$B$9,$I1628-D_SAV!$U1628,HLOOKUP(A_Stammdaten!$B$9-1,$V$4:$AB$2004,ROW(C1628)-3,FALSE)-$U1628)</f>
        <v>0</v>
      </c>
      <c r="U1628" s="65">
        <f>HLOOKUP(A_Stammdaten!$B$9,$V$4:$AB$2004,ROW(C1628)-3,FALSE)</f>
        <v>0</v>
      </c>
      <c r="V1628" s="65">
        <f t="shared" si="1978"/>
        <v>0</v>
      </c>
      <c r="W1628" s="65">
        <f t="shared" si="1979"/>
        <v>0</v>
      </c>
      <c r="X1628" s="65">
        <f t="shared" si="1980"/>
        <v>0</v>
      </c>
      <c r="Y1628" s="65">
        <f t="shared" si="1981"/>
        <v>0</v>
      </c>
      <c r="Z1628" s="65">
        <f t="shared" si="1982"/>
        <v>0</v>
      </c>
      <c r="AA1628" s="65">
        <f t="shared" si="1983"/>
        <v>0</v>
      </c>
      <c r="AB1628" s="65">
        <f t="shared" si="1984"/>
        <v>0</v>
      </c>
    </row>
    <row r="1629" spans="1:28" x14ac:dyDescent="0.25">
      <c r="A1629" s="61"/>
      <c r="B1629" s="49"/>
      <c r="C1629" s="53"/>
      <c r="D1629" s="51"/>
      <c r="E1629" s="51"/>
      <c r="F1629" s="51"/>
      <c r="G1629" s="67">
        <f t="shared" si="1985"/>
        <v>0</v>
      </c>
      <c r="H1629" s="49"/>
      <c r="I1629" s="67">
        <f t="shared" si="1986"/>
        <v>0</v>
      </c>
      <c r="J1629" s="66">
        <f>IF(ISBLANK($B1629),0,VLOOKUP($B1629,Listen!$A$2:$C$44,2,FALSE))</f>
        <v>0</v>
      </c>
      <c r="K1629" s="66">
        <f>IF(ISBLANK($B1629),0,VLOOKUP($B1629,Listen!$A$2:$C$44,3,FALSE))</f>
        <v>0</v>
      </c>
      <c r="L1629" s="54">
        <f t="shared" si="1987"/>
        <v>0</v>
      </c>
      <c r="M1629" s="54">
        <f t="shared" si="2005"/>
        <v>0</v>
      </c>
      <c r="N1629" s="54">
        <f t="shared" si="2006"/>
        <v>0</v>
      </c>
      <c r="O1629" s="54">
        <f t="shared" ref="O1629" si="2015">N1629</f>
        <v>0</v>
      </c>
      <c r="P1629" s="54">
        <f t="shared" si="2007"/>
        <v>0</v>
      </c>
      <c r="Q1629" s="54">
        <f t="shared" si="1989"/>
        <v>0</v>
      </c>
      <c r="R1629" s="54">
        <f t="shared" si="1990"/>
        <v>0</v>
      </c>
      <c r="S1629" s="65">
        <f t="shared" si="1943"/>
        <v>0</v>
      </c>
      <c r="T1629" s="65">
        <f>IF(C1629=A_Stammdaten!$B$9,$I1629-D_SAV!$U1629,HLOOKUP(A_Stammdaten!$B$9-1,$V$4:$AB$2004,ROW(C1629)-3,FALSE)-$U1629)</f>
        <v>0</v>
      </c>
      <c r="U1629" s="65">
        <f>HLOOKUP(A_Stammdaten!$B$9,$V$4:$AB$2004,ROW(C1629)-3,FALSE)</f>
        <v>0</v>
      </c>
      <c r="V1629" s="65">
        <f t="shared" si="1978"/>
        <v>0</v>
      </c>
      <c r="W1629" s="65">
        <f t="shared" si="1979"/>
        <v>0</v>
      </c>
      <c r="X1629" s="65">
        <f t="shared" si="1980"/>
        <v>0</v>
      </c>
      <c r="Y1629" s="65">
        <f t="shared" si="1981"/>
        <v>0</v>
      </c>
      <c r="Z1629" s="65">
        <f t="shared" si="1982"/>
        <v>0</v>
      </c>
      <c r="AA1629" s="65">
        <f t="shared" si="1983"/>
        <v>0</v>
      </c>
      <c r="AB1629" s="65">
        <f t="shared" si="1984"/>
        <v>0</v>
      </c>
    </row>
    <row r="1630" spans="1:28" x14ac:dyDescent="0.25">
      <c r="A1630" s="61"/>
      <c r="B1630" s="49"/>
      <c r="C1630" s="53"/>
      <c r="D1630" s="51"/>
      <c r="E1630" s="51"/>
      <c r="F1630" s="51"/>
      <c r="G1630" s="67">
        <f t="shared" si="1985"/>
        <v>0</v>
      </c>
      <c r="H1630" s="49"/>
      <c r="I1630" s="67">
        <f t="shared" si="1986"/>
        <v>0</v>
      </c>
      <c r="J1630" s="66">
        <f>IF(ISBLANK($B1630),0,VLOOKUP($B1630,Listen!$A$2:$C$44,2,FALSE))</f>
        <v>0</v>
      </c>
      <c r="K1630" s="66">
        <f>IF(ISBLANK($B1630),0,VLOOKUP($B1630,Listen!$A$2:$C$44,3,FALSE))</f>
        <v>0</v>
      </c>
      <c r="L1630" s="54">
        <f t="shared" si="1987"/>
        <v>0</v>
      </c>
      <c r="M1630" s="54">
        <f t="shared" si="2005"/>
        <v>0</v>
      </c>
      <c r="N1630" s="54">
        <f t="shared" si="2006"/>
        <v>0</v>
      </c>
      <c r="O1630" s="54">
        <f t="shared" ref="O1630" si="2016">N1630</f>
        <v>0</v>
      </c>
      <c r="P1630" s="54">
        <f t="shared" si="2007"/>
        <v>0</v>
      </c>
      <c r="Q1630" s="54">
        <f t="shared" si="1989"/>
        <v>0</v>
      </c>
      <c r="R1630" s="54">
        <f t="shared" si="1990"/>
        <v>0</v>
      </c>
      <c r="S1630" s="65">
        <f t="shared" si="1943"/>
        <v>0</v>
      </c>
      <c r="T1630" s="65">
        <f>IF(C1630=A_Stammdaten!$B$9,$I1630-D_SAV!$U1630,HLOOKUP(A_Stammdaten!$B$9-1,$V$4:$AB$2004,ROW(C1630)-3,FALSE)-$U1630)</f>
        <v>0</v>
      </c>
      <c r="U1630" s="65">
        <f>HLOOKUP(A_Stammdaten!$B$9,$V$4:$AB$2004,ROW(C1630)-3,FALSE)</f>
        <v>0</v>
      </c>
      <c r="V1630" s="65">
        <f t="shared" si="1978"/>
        <v>0</v>
      </c>
      <c r="W1630" s="65">
        <f t="shared" si="1979"/>
        <v>0</v>
      </c>
      <c r="X1630" s="65">
        <f t="shared" si="1980"/>
        <v>0</v>
      </c>
      <c r="Y1630" s="65">
        <f t="shared" si="1981"/>
        <v>0</v>
      </c>
      <c r="Z1630" s="65">
        <f t="shared" si="1982"/>
        <v>0</v>
      </c>
      <c r="AA1630" s="65">
        <f t="shared" si="1983"/>
        <v>0</v>
      </c>
      <c r="AB1630" s="65">
        <f t="shared" si="1984"/>
        <v>0</v>
      </c>
    </row>
    <row r="1631" spans="1:28" x14ac:dyDescent="0.25">
      <c r="A1631" s="61"/>
      <c r="B1631" s="49"/>
      <c r="C1631" s="53"/>
      <c r="D1631" s="51"/>
      <c r="E1631" s="51"/>
      <c r="F1631" s="51"/>
      <c r="G1631" s="67">
        <f t="shared" si="1985"/>
        <v>0</v>
      </c>
      <c r="H1631" s="49"/>
      <c r="I1631" s="67">
        <f t="shared" si="1986"/>
        <v>0</v>
      </c>
      <c r="J1631" s="66">
        <f>IF(ISBLANK($B1631),0,VLOOKUP($B1631,Listen!$A$2:$C$44,2,FALSE))</f>
        <v>0</v>
      </c>
      <c r="K1631" s="66">
        <f>IF(ISBLANK($B1631),0,VLOOKUP($B1631,Listen!$A$2:$C$44,3,FALSE))</f>
        <v>0</v>
      </c>
      <c r="L1631" s="54">
        <f t="shared" si="1987"/>
        <v>0</v>
      </c>
      <c r="M1631" s="54">
        <f t="shared" si="2005"/>
        <v>0</v>
      </c>
      <c r="N1631" s="54">
        <f t="shared" si="2006"/>
        <v>0</v>
      </c>
      <c r="O1631" s="54">
        <f t="shared" ref="O1631" si="2017">N1631</f>
        <v>0</v>
      </c>
      <c r="P1631" s="54">
        <f t="shared" si="2007"/>
        <v>0</v>
      </c>
      <c r="Q1631" s="54">
        <f t="shared" si="1989"/>
        <v>0</v>
      </c>
      <c r="R1631" s="54">
        <f t="shared" si="1990"/>
        <v>0</v>
      </c>
      <c r="S1631" s="65">
        <f t="shared" si="1943"/>
        <v>0</v>
      </c>
      <c r="T1631" s="65">
        <f>IF(C1631=A_Stammdaten!$B$9,$I1631-D_SAV!$U1631,HLOOKUP(A_Stammdaten!$B$9-1,$V$4:$AB$2004,ROW(C1631)-3,FALSE)-$U1631)</f>
        <v>0</v>
      </c>
      <c r="U1631" s="65">
        <f>HLOOKUP(A_Stammdaten!$B$9,$V$4:$AB$2004,ROW(C1631)-3,FALSE)</f>
        <v>0</v>
      </c>
      <c r="V1631" s="65">
        <f t="shared" si="1978"/>
        <v>0</v>
      </c>
      <c r="W1631" s="65">
        <f t="shared" si="1979"/>
        <v>0</v>
      </c>
      <c r="X1631" s="65">
        <f t="shared" si="1980"/>
        <v>0</v>
      </c>
      <c r="Y1631" s="65">
        <f t="shared" si="1981"/>
        <v>0</v>
      </c>
      <c r="Z1631" s="65">
        <f t="shared" si="1982"/>
        <v>0</v>
      </c>
      <c r="AA1631" s="65">
        <f t="shared" si="1983"/>
        <v>0</v>
      </c>
      <c r="AB1631" s="65">
        <f t="shared" si="1984"/>
        <v>0</v>
      </c>
    </row>
    <row r="1632" spans="1:28" x14ac:dyDescent="0.25">
      <c r="A1632" s="61"/>
      <c r="B1632" s="49"/>
      <c r="C1632" s="53"/>
      <c r="D1632" s="51"/>
      <c r="E1632" s="51"/>
      <c r="F1632" s="51"/>
      <c r="G1632" s="67">
        <f t="shared" si="1985"/>
        <v>0</v>
      </c>
      <c r="H1632" s="49"/>
      <c r="I1632" s="67">
        <f t="shared" si="1986"/>
        <v>0</v>
      </c>
      <c r="J1632" s="66">
        <f>IF(ISBLANK($B1632),0,VLOOKUP($B1632,Listen!$A$2:$C$44,2,FALSE))</f>
        <v>0</v>
      </c>
      <c r="K1632" s="66">
        <f>IF(ISBLANK($B1632),0,VLOOKUP($B1632,Listen!$A$2:$C$44,3,FALSE))</f>
        <v>0</v>
      </c>
      <c r="L1632" s="54">
        <f t="shared" si="1987"/>
        <v>0</v>
      </c>
      <c r="M1632" s="54">
        <f t="shared" si="2005"/>
        <v>0</v>
      </c>
      <c r="N1632" s="54">
        <f t="shared" si="2006"/>
        <v>0</v>
      </c>
      <c r="O1632" s="54">
        <f t="shared" ref="O1632" si="2018">N1632</f>
        <v>0</v>
      </c>
      <c r="P1632" s="54">
        <f t="shared" si="2007"/>
        <v>0</v>
      </c>
      <c r="Q1632" s="54">
        <f t="shared" si="1989"/>
        <v>0</v>
      </c>
      <c r="R1632" s="54">
        <f t="shared" si="1990"/>
        <v>0</v>
      </c>
      <c r="S1632" s="65">
        <f t="shared" si="1943"/>
        <v>0</v>
      </c>
      <c r="T1632" s="65">
        <f>IF(C1632=A_Stammdaten!$B$9,$I1632-D_SAV!$U1632,HLOOKUP(A_Stammdaten!$B$9-1,$V$4:$AB$2004,ROW(C1632)-3,FALSE)-$U1632)</f>
        <v>0</v>
      </c>
      <c r="U1632" s="65">
        <f>HLOOKUP(A_Stammdaten!$B$9,$V$4:$AB$2004,ROW(C1632)-3,FALSE)</f>
        <v>0</v>
      </c>
      <c r="V1632" s="65">
        <f t="shared" si="1978"/>
        <v>0</v>
      </c>
      <c r="W1632" s="65">
        <f t="shared" si="1979"/>
        <v>0</v>
      </c>
      <c r="X1632" s="65">
        <f t="shared" si="1980"/>
        <v>0</v>
      </c>
      <c r="Y1632" s="65">
        <f t="shared" si="1981"/>
        <v>0</v>
      </c>
      <c r="Z1632" s="65">
        <f t="shared" si="1982"/>
        <v>0</v>
      </c>
      <c r="AA1632" s="65">
        <f t="shared" si="1983"/>
        <v>0</v>
      </c>
      <c r="AB1632" s="65">
        <f t="shared" si="1984"/>
        <v>0</v>
      </c>
    </row>
    <row r="1633" spans="1:28" x14ac:dyDescent="0.25">
      <c r="A1633" s="61"/>
      <c r="B1633" s="49"/>
      <c r="C1633" s="53"/>
      <c r="D1633" s="51"/>
      <c r="E1633" s="51"/>
      <c r="F1633" s="51"/>
      <c r="G1633" s="67">
        <f t="shared" si="1985"/>
        <v>0</v>
      </c>
      <c r="H1633" s="49"/>
      <c r="I1633" s="67">
        <f t="shared" si="1986"/>
        <v>0</v>
      </c>
      <c r="J1633" s="66">
        <f>IF(ISBLANK($B1633),0,VLOOKUP($B1633,Listen!$A$2:$C$44,2,FALSE))</f>
        <v>0</v>
      </c>
      <c r="K1633" s="66">
        <f>IF(ISBLANK($B1633),0,VLOOKUP($B1633,Listen!$A$2:$C$44,3,FALSE))</f>
        <v>0</v>
      </c>
      <c r="L1633" s="54">
        <f t="shared" si="1987"/>
        <v>0</v>
      </c>
      <c r="M1633" s="54">
        <f t="shared" si="2005"/>
        <v>0</v>
      </c>
      <c r="N1633" s="54">
        <f t="shared" si="2006"/>
        <v>0</v>
      </c>
      <c r="O1633" s="54">
        <f t="shared" ref="O1633" si="2019">N1633</f>
        <v>0</v>
      </c>
      <c r="P1633" s="54">
        <f t="shared" si="2007"/>
        <v>0</v>
      </c>
      <c r="Q1633" s="54">
        <f t="shared" si="1989"/>
        <v>0</v>
      </c>
      <c r="R1633" s="54">
        <f t="shared" si="1990"/>
        <v>0</v>
      </c>
      <c r="S1633" s="65">
        <f t="shared" si="1943"/>
        <v>0</v>
      </c>
      <c r="T1633" s="65">
        <f>IF(C1633=A_Stammdaten!$B$9,$I1633-D_SAV!$U1633,HLOOKUP(A_Stammdaten!$B$9-1,$V$4:$AB$2004,ROW(C1633)-3,FALSE)-$U1633)</f>
        <v>0</v>
      </c>
      <c r="U1633" s="65">
        <f>HLOOKUP(A_Stammdaten!$B$9,$V$4:$AB$2004,ROW(C1633)-3,FALSE)</f>
        <v>0</v>
      </c>
      <c r="V1633" s="65">
        <f t="shared" si="1978"/>
        <v>0</v>
      </c>
      <c r="W1633" s="65">
        <f t="shared" si="1979"/>
        <v>0</v>
      </c>
      <c r="X1633" s="65">
        <f t="shared" si="1980"/>
        <v>0</v>
      </c>
      <c r="Y1633" s="65">
        <f t="shared" si="1981"/>
        <v>0</v>
      </c>
      <c r="Z1633" s="65">
        <f t="shared" si="1982"/>
        <v>0</v>
      </c>
      <c r="AA1633" s="65">
        <f t="shared" si="1983"/>
        <v>0</v>
      </c>
      <c r="AB1633" s="65">
        <f t="shared" si="1984"/>
        <v>0</v>
      </c>
    </row>
    <row r="1634" spans="1:28" x14ac:dyDescent="0.25">
      <c r="A1634" s="61"/>
      <c r="B1634" s="49"/>
      <c r="C1634" s="53"/>
      <c r="D1634" s="51"/>
      <c r="E1634" s="51"/>
      <c r="F1634" s="51"/>
      <c r="G1634" s="67">
        <f t="shared" si="1985"/>
        <v>0</v>
      </c>
      <c r="H1634" s="49"/>
      <c r="I1634" s="67">
        <f t="shared" si="1986"/>
        <v>0</v>
      </c>
      <c r="J1634" s="66">
        <f>IF(ISBLANK($B1634),0,VLOOKUP($B1634,Listen!$A$2:$C$44,2,FALSE))</f>
        <v>0</v>
      </c>
      <c r="K1634" s="66">
        <f>IF(ISBLANK($B1634),0,VLOOKUP($B1634,Listen!$A$2:$C$44,3,FALSE))</f>
        <v>0</v>
      </c>
      <c r="L1634" s="54">
        <f t="shared" si="1987"/>
        <v>0</v>
      </c>
      <c r="M1634" s="54">
        <f t="shared" si="2005"/>
        <v>0</v>
      </c>
      <c r="N1634" s="54">
        <f t="shared" si="2006"/>
        <v>0</v>
      </c>
      <c r="O1634" s="54">
        <f t="shared" ref="O1634" si="2020">N1634</f>
        <v>0</v>
      </c>
      <c r="P1634" s="54">
        <f t="shared" si="2007"/>
        <v>0</v>
      </c>
      <c r="Q1634" s="54">
        <f t="shared" si="1989"/>
        <v>0</v>
      </c>
      <c r="R1634" s="54">
        <f t="shared" si="1990"/>
        <v>0</v>
      </c>
      <c r="S1634" s="65">
        <f t="shared" si="1943"/>
        <v>0</v>
      </c>
      <c r="T1634" s="65">
        <f>IF(C1634=A_Stammdaten!$B$9,$I1634-D_SAV!$U1634,HLOOKUP(A_Stammdaten!$B$9-1,$V$4:$AB$2004,ROW(C1634)-3,FALSE)-$U1634)</f>
        <v>0</v>
      </c>
      <c r="U1634" s="65">
        <f>HLOOKUP(A_Stammdaten!$B$9,$V$4:$AB$2004,ROW(C1634)-3,FALSE)</f>
        <v>0</v>
      </c>
      <c r="V1634" s="65">
        <f t="shared" si="1978"/>
        <v>0</v>
      </c>
      <c r="W1634" s="65">
        <f t="shared" si="1979"/>
        <v>0</v>
      </c>
      <c r="X1634" s="65">
        <f t="shared" si="1980"/>
        <v>0</v>
      </c>
      <c r="Y1634" s="65">
        <f t="shared" si="1981"/>
        <v>0</v>
      </c>
      <c r="Z1634" s="65">
        <f t="shared" si="1982"/>
        <v>0</v>
      </c>
      <c r="AA1634" s="65">
        <f t="shared" si="1983"/>
        <v>0</v>
      </c>
      <c r="AB1634" s="65">
        <f t="shared" si="1984"/>
        <v>0</v>
      </c>
    </row>
    <row r="1635" spans="1:28" x14ac:dyDescent="0.25">
      <c r="A1635" s="61"/>
      <c r="B1635" s="49"/>
      <c r="C1635" s="53"/>
      <c r="D1635" s="51"/>
      <c r="E1635" s="51"/>
      <c r="F1635" s="51"/>
      <c r="G1635" s="67">
        <f t="shared" si="1985"/>
        <v>0</v>
      </c>
      <c r="H1635" s="49"/>
      <c r="I1635" s="67">
        <f t="shared" si="1986"/>
        <v>0</v>
      </c>
      <c r="J1635" s="66">
        <f>IF(ISBLANK($B1635),0,VLOOKUP($B1635,Listen!$A$2:$C$44,2,FALSE))</f>
        <v>0</v>
      </c>
      <c r="K1635" s="66">
        <f>IF(ISBLANK($B1635),0,VLOOKUP($B1635,Listen!$A$2:$C$44,3,FALSE))</f>
        <v>0</v>
      </c>
      <c r="L1635" s="54">
        <f t="shared" si="1987"/>
        <v>0</v>
      </c>
      <c r="M1635" s="54">
        <f t="shared" si="2005"/>
        <v>0</v>
      </c>
      <c r="N1635" s="54">
        <f t="shared" si="2006"/>
        <v>0</v>
      </c>
      <c r="O1635" s="54">
        <f t="shared" ref="O1635" si="2021">N1635</f>
        <v>0</v>
      </c>
      <c r="P1635" s="54">
        <f t="shared" si="2007"/>
        <v>0</v>
      </c>
      <c r="Q1635" s="54">
        <f t="shared" si="1989"/>
        <v>0</v>
      </c>
      <c r="R1635" s="54">
        <f t="shared" si="1990"/>
        <v>0</v>
      </c>
      <c r="S1635" s="65">
        <f t="shared" ref="S1635:S1698" si="2022">U1635+T1635</f>
        <v>0</v>
      </c>
      <c r="T1635" s="65">
        <f>IF(C1635=A_Stammdaten!$B$9,$I1635-D_SAV!$U1635,HLOOKUP(A_Stammdaten!$B$9-1,$V$4:$AB$2004,ROW(C1635)-3,FALSE)-$U1635)</f>
        <v>0</v>
      </c>
      <c r="U1635" s="65">
        <f>HLOOKUP(A_Stammdaten!$B$9,$V$4:$AB$2004,ROW(C1635)-3,FALSE)</f>
        <v>0</v>
      </c>
      <c r="V1635" s="65">
        <f t="shared" si="1978"/>
        <v>0</v>
      </c>
      <c r="W1635" s="65">
        <f t="shared" si="1979"/>
        <v>0</v>
      </c>
      <c r="X1635" s="65">
        <f t="shared" si="1980"/>
        <v>0</v>
      </c>
      <c r="Y1635" s="65">
        <f t="shared" si="1981"/>
        <v>0</v>
      </c>
      <c r="Z1635" s="65">
        <f t="shared" si="1982"/>
        <v>0</v>
      </c>
      <c r="AA1635" s="65">
        <f t="shared" si="1983"/>
        <v>0</v>
      </c>
      <c r="AB1635" s="65">
        <f t="shared" si="1984"/>
        <v>0</v>
      </c>
    </row>
    <row r="1636" spans="1:28" x14ac:dyDescent="0.25">
      <c r="A1636" s="61"/>
      <c r="B1636" s="49"/>
      <c r="C1636" s="53"/>
      <c r="D1636" s="51"/>
      <c r="E1636" s="51"/>
      <c r="F1636" s="51"/>
      <c r="G1636" s="67">
        <f t="shared" si="1985"/>
        <v>0</v>
      </c>
      <c r="H1636" s="49"/>
      <c r="I1636" s="67">
        <f t="shared" si="1986"/>
        <v>0</v>
      </c>
      <c r="J1636" s="66">
        <f>IF(ISBLANK($B1636),0,VLOOKUP($B1636,Listen!$A$2:$C$44,2,FALSE))</f>
        <v>0</v>
      </c>
      <c r="K1636" s="66">
        <f>IF(ISBLANK($B1636),0,VLOOKUP($B1636,Listen!$A$2:$C$44,3,FALSE))</f>
        <v>0</v>
      </c>
      <c r="L1636" s="54">
        <f t="shared" si="1987"/>
        <v>0</v>
      </c>
      <c r="M1636" s="54">
        <f t="shared" si="2005"/>
        <v>0</v>
      </c>
      <c r="N1636" s="54">
        <f t="shared" si="2006"/>
        <v>0</v>
      </c>
      <c r="O1636" s="54">
        <f t="shared" ref="O1636" si="2023">N1636</f>
        <v>0</v>
      </c>
      <c r="P1636" s="54">
        <f t="shared" si="2007"/>
        <v>0</v>
      </c>
      <c r="Q1636" s="54">
        <f t="shared" si="1989"/>
        <v>0</v>
      </c>
      <c r="R1636" s="54">
        <f t="shared" si="1990"/>
        <v>0</v>
      </c>
      <c r="S1636" s="65">
        <f t="shared" si="2022"/>
        <v>0</v>
      </c>
      <c r="T1636" s="65">
        <f>IF(C1636=A_Stammdaten!$B$9,$I1636-D_SAV!$U1636,HLOOKUP(A_Stammdaten!$B$9-1,$V$4:$AB$2004,ROW(C1636)-3,FALSE)-$U1636)</f>
        <v>0</v>
      </c>
      <c r="U1636" s="65">
        <f>HLOOKUP(A_Stammdaten!$B$9,$V$4:$AB$2004,ROW(C1636)-3,FALSE)</f>
        <v>0</v>
      </c>
      <c r="V1636" s="65">
        <f t="shared" si="1978"/>
        <v>0</v>
      </c>
      <c r="W1636" s="65">
        <f t="shared" si="1979"/>
        <v>0</v>
      </c>
      <c r="X1636" s="65">
        <f t="shared" si="1980"/>
        <v>0</v>
      </c>
      <c r="Y1636" s="65">
        <f t="shared" si="1981"/>
        <v>0</v>
      </c>
      <c r="Z1636" s="65">
        <f t="shared" si="1982"/>
        <v>0</v>
      </c>
      <c r="AA1636" s="65">
        <f t="shared" si="1983"/>
        <v>0</v>
      </c>
      <c r="AB1636" s="65">
        <f t="shared" si="1984"/>
        <v>0</v>
      </c>
    </row>
    <row r="1637" spans="1:28" x14ac:dyDescent="0.25">
      <c r="A1637" s="61"/>
      <c r="B1637" s="49"/>
      <c r="C1637" s="53"/>
      <c r="D1637" s="51"/>
      <c r="E1637" s="51"/>
      <c r="F1637" s="51"/>
      <c r="G1637" s="67">
        <f t="shared" si="1985"/>
        <v>0</v>
      </c>
      <c r="H1637" s="49"/>
      <c r="I1637" s="67">
        <f t="shared" si="1986"/>
        <v>0</v>
      </c>
      <c r="J1637" s="66">
        <f>IF(ISBLANK($B1637),0,VLOOKUP($B1637,Listen!$A$2:$C$44,2,FALSE))</f>
        <v>0</v>
      </c>
      <c r="K1637" s="66">
        <f>IF(ISBLANK($B1637),0,VLOOKUP($B1637,Listen!$A$2:$C$44,3,FALSE))</f>
        <v>0</v>
      </c>
      <c r="L1637" s="54">
        <f t="shared" si="1987"/>
        <v>0</v>
      </c>
      <c r="M1637" s="54">
        <f t="shared" si="2005"/>
        <v>0</v>
      </c>
      <c r="N1637" s="54">
        <f t="shared" si="2006"/>
        <v>0</v>
      </c>
      <c r="O1637" s="54">
        <f t="shared" ref="O1637:P1652" si="2024">N1637</f>
        <v>0</v>
      </c>
      <c r="P1637" s="54">
        <f t="shared" si="2024"/>
        <v>0</v>
      </c>
      <c r="Q1637" s="54">
        <f t="shared" si="1989"/>
        <v>0</v>
      </c>
      <c r="R1637" s="54">
        <f t="shared" si="1990"/>
        <v>0</v>
      </c>
      <c r="S1637" s="65">
        <f t="shared" si="2022"/>
        <v>0</v>
      </c>
      <c r="T1637" s="65">
        <f>IF(C1637=A_Stammdaten!$B$9,$I1637-D_SAV!$U1637,HLOOKUP(A_Stammdaten!$B$9-1,$V$4:$AB$2004,ROW(C1637)-3,FALSE)-$U1637)</f>
        <v>0</v>
      </c>
      <c r="U1637" s="65">
        <f>HLOOKUP(A_Stammdaten!$B$9,$V$4:$AB$2004,ROW(C1637)-3,FALSE)</f>
        <v>0</v>
      </c>
      <c r="V1637" s="65">
        <f t="shared" si="1978"/>
        <v>0</v>
      </c>
      <c r="W1637" s="65">
        <f t="shared" si="1979"/>
        <v>0</v>
      </c>
      <c r="X1637" s="65">
        <f t="shared" si="1980"/>
        <v>0</v>
      </c>
      <c r="Y1637" s="65">
        <f t="shared" si="1981"/>
        <v>0</v>
      </c>
      <c r="Z1637" s="65">
        <f t="shared" si="1982"/>
        <v>0</v>
      </c>
      <c r="AA1637" s="65">
        <f t="shared" si="1983"/>
        <v>0</v>
      </c>
      <c r="AB1637" s="65">
        <f t="shared" si="1984"/>
        <v>0</v>
      </c>
    </row>
    <row r="1638" spans="1:28" x14ac:dyDescent="0.25">
      <c r="A1638" s="61"/>
      <c r="B1638" s="49"/>
      <c r="C1638" s="53"/>
      <c r="D1638" s="51"/>
      <c r="E1638" s="51"/>
      <c r="F1638" s="51"/>
      <c r="G1638" s="67">
        <f t="shared" si="1985"/>
        <v>0</v>
      </c>
      <c r="H1638" s="49"/>
      <c r="I1638" s="67">
        <f t="shared" si="1986"/>
        <v>0</v>
      </c>
      <c r="J1638" s="66">
        <f>IF(ISBLANK($B1638),0,VLOOKUP($B1638,Listen!$A$2:$C$44,2,FALSE))</f>
        <v>0</v>
      </c>
      <c r="K1638" s="66">
        <f>IF(ISBLANK($B1638),0,VLOOKUP($B1638,Listen!$A$2:$C$44,3,FALSE))</f>
        <v>0</v>
      </c>
      <c r="L1638" s="54">
        <f t="shared" si="1987"/>
        <v>0</v>
      </c>
      <c r="M1638" s="54">
        <f t="shared" si="2005"/>
        <v>0</v>
      </c>
      <c r="N1638" s="54">
        <f t="shared" si="2006"/>
        <v>0</v>
      </c>
      <c r="O1638" s="54">
        <f t="shared" ref="O1638" si="2025">N1638</f>
        <v>0</v>
      </c>
      <c r="P1638" s="54">
        <f t="shared" si="2024"/>
        <v>0</v>
      </c>
      <c r="Q1638" s="54">
        <f t="shared" si="1989"/>
        <v>0</v>
      </c>
      <c r="R1638" s="54">
        <f t="shared" si="1990"/>
        <v>0</v>
      </c>
      <c r="S1638" s="65">
        <f t="shared" si="2022"/>
        <v>0</v>
      </c>
      <c r="T1638" s="65">
        <f>IF(C1638=A_Stammdaten!$B$9,$I1638-D_SAV!$U1638,HLOOKUP(A_Stammdaten!$B$9-1,$V$4:$AB$2004,ROW(C1638)-3,FALSE)-$U1638)</f>
        <v>0</v>
      </c>
      <c r="U1638" s="65">
        <f>HLOOKUP(A_Stammdaten!$B$9,$V$4:$AB$2004,ROW(C1638)-3,FALSE)</f>
        <v>0</v>
      </c>
      <c r="V1638" s="65">
        <f t="shared" si="1978"/>
        <v>0</v>
      </c>
      <c r="W1638" s="65">
        <f t="shared" si="1979"/>
        <v>0</v>
      </c>
      <c r="X1638" s="65">
        <f t="shared" si="1980"/>
        <v>0</v>
      </c>
      <c r="Y1638" s="65">
        <f t="shared" si="1981"/>
        <v>0</v>
      </c>
      <c r="Z1638" s="65">
        <f t="shared" si="1982"/>
        <v>0</v>
      </c>
      <c r="AA1638" s="65">
        <f t="shared" si="1983"/>
        <v>0</v>
      </c>
      <c r="AB1638" s="65">
        <f t="shared" si="1984"/>
        <v>0</v>
      </c>
    </row>
    <row r="1639" spans="1:28" x14ac:dyDescent="0.25">
      <c r="A1639" s="61"/>
      <c r="B1639" s="49"/>
      <c r="C1639" s="53"/>
      <c r="D1639" s="51"/>
      <c r="E1639" s="51"/>
      <c r="F1639" s="51"/>
      <c r="G1639" s="67">
        <f t="shared" si="1985"/>
        <v>0</v>
      </c>
      <c r="H1639" s="49"/>
      <c r="I1639" s="67">
        <f t="shared" si="1986"/>
        <v>0</v>
      </c>
      <c r="J1639" s="66">
        <f>IF(ISBLANK($B1639),0,VLOOKUP($B1639,Listen!$A$2:$C$44,2,FALSE))</f>
        <v>0</v>
      </c>
      <c r="K1639" s="66">
        <f>IF(ISBLANK($B1639),0,VLOOKUP($B1639,Listen!$A$2:$C$44,3,FALSE))</f>
        <v>0</v>
      </c>
      <c r="L1639" s="54">
        <f t="shared" si="1987"/>
        <v>0</v>
      </c>
      <c r="M1639" s="54">
        <f t="shared" si="2005"/>
        <v>0</v>
      </c>
      <c r="N1639" s="54">
        <f t="shared" si="2006"/>
        <v>0</v>
      </c>
      <c r="O1639" s="54">
        <f t="shared" ref="O1639" si="2026">N1639</f>
        <v>0</v>
      </c>
      <c r="P1639" s="54">
        <f t="shared" si="2024"/>
        <v>0</v>
      </c>
      <c r="Q1639" s="54">
        <f t="shared" si="1989"/>
        <v>0</v>
      </c>
      <c r="R1639" s="54">
        <f t="shared" si="1990"/>
        <v>0</v>
      </c>
      <c r="S1639" s="65">
        <f t="shared" si="2022"/>
        <v>0</v>
      </c>
      <c r="T1639" s="65">
        <f>IF(C1639=A_Stammdaten!$B$9,$I1639-D_SAV!$U1639,HLOOKUP(A_Stammdaten!$B$9-1,$V$4:$AB$2004,ROW(C1639)-3,FALSE)-$U1639)</f>
        <v>0</v>
      </c>
      <c r="U1639" s="65">
        <f>HLOOKUP(A_Stammdaten!$B$9,$V$4:$AB$2004,ROW(C1639)-3,FALSE)</f>
        <v>0</v>
      </c>
      <c r="V1639" s="65">
        <f t="shared" si="1978"/>
        <v>0</v>
      </c>
      <c r="W1639" s="65">
        <f t="shared" si="1979"/>
        <v>0</v>
      </c>
      <c r="X1639" s="65">
        <f t="shared" si="1980"/>
        <v>0</v>
      </c>
      <c r="Y1639" s="65">
        <f t="shared" si="1981"/>
        <v>0</v>
      </c>
      <c r="Z1639" s="65">
        <f t="shared" si="1982"/>
        <v>0</v>
      </c>
      <c r="AA1639" s="65">
        <f t="shared" si="1983"/>
        <v>0</v>
      </c>
      <c r="AB1639" s="65">
        <f t="shared" si="1984"/>
        <v>0</v>
      </c>
    </row>
    <row r="1640" spans="1:28" x14ac:dyDescent="0.25">
      <c r="A1640" s="61"/>
      <c r="B1640" s="49"/>
      <c r="C1640" s="53"/>
      <c r="D1640" s="51"/>
      <c r="E1640" s="51"/>
      <c r="F1640" s="51"/>
      <c r="G1640" s="67">
        <f t="shared" si="1985"/>
        <v>0</v>
      </c>
      <c r="H1640" s="49"/>
      <c r="I1640" s="67">
        <f t="shared" si="1986"/>
        <v>0</v>
      </c>
      <c r="J1640" s="66">
        <f>IF(ISBLANK($B1640),0,VLOOKUP($B1640,Listen!$A$2:$C$44,2,FALSE))</f>
        <v>0</v>
      </c>
      <c r="K1640" s="66">
        <f>IF(ISBLANK($B1640),0,VLOOKUP($B1640,Listen!$A$2:$C$44,3,FALSE))</f>
        <v>0</v>
      </c>
      <c r="L1640" s="54">
        <f t="shared" si="1987"/>
        <v>0</v>
      </c>
      <c r="M1640" s="54">
        <f t="shared" si="2005"/>
        <v>0</v>
      </c>
      <c r="N1640" s="54">
        <f t="shared" si="2006"/>
        <v>0</v>
      </c>
      <c r="O1640" s="54">
        <f t="shared" ref="O1640" si="2027">N1640</f>
        <v>0</v>
      </c>
      <c r="P1640" s="54">
        <f t="shared" si="2024"/>
        <v>0</v>
      </c>
      <c r="Q1640" s="54">
        <f t="shared" si="1989"/>
        <v>0</v>
      </c>
      <c r="R1640" s="54">
        <f t="shared" si="1990"/>
        <v>0</v>
      </c>
      <c r="S1640" s="65">
        <f t="shared" si="2022"/>
        <v>0</v>
      </c>
      <c r="T1640" s="65">
        <f>IF(C1640=A_Stammdaten!$B$9,$I1640-D_SAV!$U1640,HLOOKUP(A_Stammdaten!$B$9-1,$V$4:$AB$2004,ROW(C1640)-3,FALSE)-$U1640)</f>
        <v>0</v>
      </c>
      <c r="U1640" s="65">
        <f>HLOOKUP(A_Stammdaten!$B$9,$V$4:$AB$2004,ROW(C1640)-3,FALSE)</f>
        <v>0</v>
      </c>
      <c r="V1640" s="65">
        <f t="shared" si="1978"/>
        <v>0</v>
      </c>
      <c r="W1640" s="65">
        <f t="shared" si="1979"/>
        <v>0</v>
      </c>
      <c r="X1640" s="65">
        <f t="shared" si="1980"/>
        <v>0</v>
      </c>
      <c r="Y1640" s="65">
        <f t="shared" si="1981"/>
        <v>0</v>
      </c>
      <c r="Z1640" s="65">
        <f t="shared" si="1982"/>
        <v>0</v>
      </c>
      <c r="AA1640" s="65">
        <f t="shared" si="1983"/>
        <v>0</v>
      </c>
      <c r="AB1640" s="65">
        <f t="shared" si="1984"/>
        <v>0</v>
      </c>
    </row>
    <row r="1641" spans="1:28" x14ac:dyDescent="0.25">
      <c r="A1641" s="61"/>
      <c r="B1641" s="49"/>
      <c r="C1641" s="53"/>
      <c r="D1641" s="51"/>
      <c r="E1641" s="51"/>
      <c r="F1641" s="51"/>
      <c r="G1641" s="67">
        <f t="shared" si="1985"/>
        <v>0</v>
      </c>
      <c r="H1641" s="49"/>
      <c r="I1641" s="67">
        <f t="shared" si="1986"/>
        <v>0</v>
      </c>
      <c r="J1641" s="66">
        <f>IF(ISBLANK($B1641),0,VLOOKUP($B1641,Listen!$A$2:$C$44,2,FALSE))</f>
        <v>0</v>
      </c>
      <c r="K1641" s="66">
        <f>IF(ISBLANK($B1641),0,VLOOKUP($B1641,Listen!$A$2:$C$44,3,FALSE))</f>
        <v>0</v>
      </c>
      <c r="L1641" s="54">
        <f t="shared" si="1987"/>
        <v>0</v>
      </c>
      <c r="M1641" s="54">
        <f t="shared" si="2005"/>
        <v>0</v>
      </c>
      <c r="N1641" s="54">
        <f t="shared" si="2006"/>
        <v>0</v>
      </c>
      <c r="O1641" s="54">
        <f t="shared" ref="O1641" si="2028">N1641</f>
        <v>0</v>
      </c>
      <c r="P1641" s="54">
        <f t="shared" si="2024"/>
        <v>0</v>
      </c>
      <c r="Q1641" s="54">
        <f t="shared" si="1989"/>
        <v>0</v>
      </c>
      <c r="R1641" s="54">
        <f t="shared" si="1990"/>
        <v>0</v>
      </c>
      <c r="S1641" s="65">
        <f t="shared" si="2022"/>
        <v>0</v>
      </c>
      <c r="T1641" s="65">
        <f>IF(C1641=A_Stammdaten!$B$9,$I1641-D_SAV!$U1641,HLOOKUP(A_Stammdaten!$B$9-1,$V$4:$AB$2004,ROW(C1641)-3,FALSE)-$U1641)</f>
        <v>0</v>
      </c>
      <c r="U1641" s="65">
        <f>HLOOKUP(A_Stammdaten!$B$9,$V$4:$AB$2004,ROW(C1641)-3,FALSE)</f>
        <v>0</v>
      </c>
      <c r="V1641" s="65">
        <f t="shared" si="1978"/>
        <v>0</v>
      </c>
      <c r="W1641" s="65">
        <f t="shared" si="1979"/>
        <v>0</v>
      </c>
      <c r="X1641" s="65">
        <f t="shared" si="1980"/>
        <v>0</v>
      </c>
      <c r="Y1641" s="65">
        <f t="shared" si="1981"/>
        <v>0</v>
      </c>
      <c r="Z1641" s="65">
        <f t="shared" si="1982"/>
        <v>0</v>
      </c>
      <c r="AA1641" s="65">
        <f t="shared" si="1983"/>
        <v>0</v>
      </c>
      <c r="AB1641" s="65">
        <f t="shared" si="1984"/>
        <v>0</v>
      </c>
    </row>
    <row r="1642" spans="1:28" x14ac:dyDescent="0.25">
      <c r="A1642" s="61"/>
      <c r="B1642" s="49"/>
      <c r="C1642" s="53"/>
      <c r="D1642" s="51"/>
      <c r="E1642" s="51"/>
      <c r="F1642" s="51"/>
      <c r="G1642" s="67">
        <f t="shared" si="1985"/>
        <v>0</v>
      </c>
      <c r="H1642" s="49"/>
      <c r="I1642" s="67">
        <f t="shared" si="1986"/>
        <v>0</v>
      </c>
      <c r="J1642" s="66">
        <f>IF(ISBLANK($B1642),0,VLOOKUP($B1642,Listen!$A$2:$C$44,2,FALSE))</f>
        <v>0</v>
      </c>
      <c r="K1642" s="66">
        <f>IF(ISBLANK($B1642),0,VLOOKUP($B1642,Listen!$A$2:$C$44,3,FALSE))</f>
        <v>0</v>
      </c>
      <c r="L1642" s="54">
        <f t="shared" si="1987"/>
        <v>0</v>
      </c>
      <c r="M1642" s="54">
        <f t="shared" si="2005"/>
        <v>0</v>
      </c>
      <c r="N1642" s="54">
        <f t="shared" si="2006"/>
        <v>0</v>
      </c>
      <c r="O1642" s="54">
        <f t="shared" ref="O1642" si="2029">N1642</f>
        <v>0</v>
      </c>
      <c r="P1642" s="54">
        <f t="shared" si="2024"/>
        <v>0</v>
      </c>
      <c r="Q1642" s="54">
        <f t="shared" si="1989"/>
        <v>0</v>
      </c>
      <c r="R1642" s="54">
        <f t="shared" si="1990"/>
        <v>0</v>
      </c>
      <c r="S1642" s="65">
        <f t="shared" si="2022"/>
        <v>0</v>
      </c>
      <c r="T1642" s="65">
        <f>IF(C1642=A_Stammdaten!$B$9,$I1642-D_SAV!$U1642,HLOOKUP(A_Stammdaten!$B$9-1,$V$4:$AB$2004,ROW(C1642)-3,FALSE)-$U1642)</f>
        <v>0</v>
      </c>
      <c r="U1642" s="65">
        <f>HLOOKUP(A_Stammdaten!$B$9,$V$4:$AB$2004,ROW(C1642)-3,FALSE)</f>
        <v>0</v>
      </c>
      <c r="V1642" s="65">
        <f t="shared" si="1978"/>
        <v>0</v>
      </c>
      <c r="W1642" s="65">
        <f t="shared" si="1979"/>
        <v>0</v>
      </c>
      <c r="X1642" s="65">
        <f t="shared" si="1980"/>
        <v>0</v>
      </c>
      <c r="Y1642" s="65">
        <f t="shared" si="1981"/>
        <v>0</v>
      </c>
      <c r="Z1642" s="65">
        <f t="shared" si="1982"/>
        <v>0</v>
      </c>
      <c r="AA1642" s="65">
        <f t="shared" si="1983"/>
        <v>0</v>
      </c>
      <c r="AB1642" s="65">
        <f t="shared" si="1984"/>
        <v>0</v>
      </c>
    </row>
    <row r="1643" spans="1:28" x14ac:dyDescent="0.25">
      <c r="A1643" s="61"/>
      <c r="B1643" s="49"/>
      <c r="C1643" s="53"/>
      <c r="D1643" s="51"/>
      <c r="E1643" s="51"/>
      <c r="F1643" s="51"/>
      <c r="G1643" s="67">
        <f t="shared" si="1985"/>
        <v>0</v>
      </c>
      <c r="H1643" s="49"/>
      <c r="I1643" s="67">
        <f t="shared" si="1986"/>
        <v>0</v>
      </c>
      <c r="J1643" s="66">
        <f>IF(ISBLANK($B1643),0,VLOOKUP($B1643,Listen!$A$2:$C$44,2,FALSE))</f>
        <v>0</v>
      </c>
      <c r="K1643" s="66">
        <f>IF(ISBLANK($B1643),0,VLOOKUP($B1643,Listen!$A$2:$C$44,3,FALSE))</f>
        <v>0</v>
      </c>
      <c r="L1643" s="54">
        <f t="shared" si="1987"/>
        <v>0</v>
      </c>
      <c r="M1643" s="54">
        <f t="shared" si="2005"/>
        <v>0</v>
      </c>
      <c r="N1643" s="54">
        <f t="shared" si="2006"/>
        <v>0</v>
      </c>
      <c r="O1643" s="54">
        <f t="shared" ref="O1643" si="2030">N1643</f>
        <v>0</v>
      </c>
      <c r="P1643" s="54">
        <f t="shared" si="2024"/>
        <v>0</v>
      </c>
      <c r="Q1643" s="54">
        <f t="shared" si="1989"/>
        <v>0</v>
      </c>
      <c r="R1643" s="54">
        <f t="shared" si="1990"/>
        <v>0</v>
      </c>
      <c r="S1643" s="65">
        <f t="shared" si="2022"/>
        <v>0</v>
      </c>
      <c r="T1643" s="65">
        <f>IF(C1643=A_Stammdaten!$B$9,$I1643-D_SAV!$U1643,HLOOKUP(A_Stammdaten!$B$9-1,$V$4:$AB$2004,ROW(C1643)-3,FALSE)-$U1643)</f>
        <v>0</v>
      </c>
      <c r="U1643" s="65">
        <f>HLOOKUP(A_Stammdaten!$B$9,$V$4:$AB$2004,ROW(C1643)-3,FALSE)</f>
        <v>0</v>
      </c>
      <c r="V1643" s="65">
        <f t="shared" si="1978"/>
        <v>0</v>
      </c>
      <c r="W1643" s="65">
        <f t="shared" si="1979"/>
        <v>0</v>
      </c>
      <c r="X1643" s="65">
        <f t="shared" si="1980"/>
        <v>0</v>
      </c>
      <c r="Y1643" s="65">
        <f t="shared" si="1981"/>
        <v>0</v>
      </c>
      <c r="Z1643" s="65">
        <f t="shared" si="1982"/>
        <v>0</v>
      </c>
      <c r="AA1643" s="65">
        <f t="shared" si="1983"/>
        <v>0</v>
      </c>
      <c r="AB1643" s="65">
        <f t="shared" si="1984"/>
        <v>0</v>
      </c>
    </row>
    <row r="1644" spans="1:28" x14ac:dyDescent="0.25">
      <c r="A1644" s="61"/>
      <c r="B1644" s="49"/>
      <c r="C1644" s="53"/>
      <c r="D1644" s="51"/>
      <c r="E1644" s="51"/>
      <c r="F1644" s="51"/>
      <c r="G1644" s="67">
        <f t="shared" si="1985"/>
        <v>0</v>
      </c>
      <c r="H1644" s="49"/>
      <c r="I1644" s="67">
        <f t="shared" si="1986"/>
        <v>0</v>
      </c>
      <c r="J1644" s="66">
        <f>IF(ISBLANK($B1644),0,VLOOKUP($B1644,Listen!$A$2:$C$44,2,FALSE))</f>
        <v>0</v>
      </c>
      <c r="K1644" s="66">
        <f>IF(ISBLANK($B1644),0,VLOOKUP($B1644,Listen!$A$2:$C$44,3,FALSE))</f>
        <v>0</v>
      </c>
      <c r="L1644" s="54">
        <f t="shared" si="1987"/>
        <v>0</v>
      </c>
      <c r="M1644" s="54">
        <f t="shared" si="2005"/>
        <v>0</v>
      </c>
      <c r="N1644" s="54">
        <f t="shared" si="2006"/>
        <v>0</v>
      </c>
      <c r="O1644" s="54">
        <f t="shared" ref="O1644" si="2031">N1644</f>
        <v>0</v>
      </c>
      <c r="P1644" s="54">
        <f t="shared" si="2024"/>
        <v>0</v>
      </c>
      <c r="Q1644" s="54">
        <f t="shared" si="1989"/>
        <v>0</v>
      </c>
      <c r="R1644" s="54">
        <f t="shared" si="1990"/>
        <v>0</v>
      </c>
      <c r="S1644" s="65">
        <f t="shared" si="2022"/>
        <v>0</v>
      </c>
      <c r="T1644" s="65">
        <f>IF(C1644=A_Stammdaten!$B$9,$I1644-D_SAV!$U1644,HLOOKUP(A_Stammdaten!$B$9-1,$V$4:$AB$2004,ROW(C1644)-3,FALSE)-$U1644)</f>
        <v>0</v>
      </c>
      <c r="U1644" s="65">
        <f>HLOOKUP(A_Stammdaten!$B$9,$V$4:$AB$2004,ROW(C1644)-3,FALSE)</f>
        <v>0</v>
      </c>
      <c r="V1644" s="65">
        <f t="shared" si="1978"/>
        <v>0</v>
      </c>
      <c r="W1644" s="65">
        <f t="shared" si="1979"/>
        <v>0</v>
      </c>
      <c r="X1644" s="65">
        <f t="shared" si="1980"/>
        <v>0</v>
      </c>
      <c r="Y1644" s="65">
        <f t="shared" si="1981"/>
        <v>0</v>
      </c>
      <c r="Z1644" s="65">
        <f t="shared" si="1982"/>
        <v>0</v>
      </c>
      <c r="AA1644" s="65">
        <f t="shared" si="1983"/>
        <v>0</v>
      </c>
      <c r="AB1644" s="65">
        <f t="shared" si="1984"/>
        <v>0</v>
      </c>
    </row>
    <row r="1645" spans="1:28" x14ac:dyDescent="0.25">
      <c r="A1645" s="61"/>
      <c r="B1645" s="49"/>
      <c r="C1645" s="53"/>
      <c r="D1645" s="51"/>
      <c r="E1645" s="51"/>
      <c r="F1645" s="51"/>
      <c r="G1645" s="67">
        <f t="shared" si="1985"/>
        <v>0</v>
      </c>
      <c r="H1645" s="49"/>
      <c r="I1645" s="67">
        <f t="shared" si="1986"/>
        <v>0</v>
      </c>
      <c r="J1645" s="66">
        <f>IF(ISBLANK($B1645),0,VLOOKUP($B1645,Listen!$A$2:$C$44,2,FALSE))</f>
        <v>0</v>
      </c>
      <c r="K1645" s="66">
        <f>IF(ISBLANK($B1645),0,VLOOKUP($B1645,Listen!$A$2:$C$44,3,FALSE))</f>
        <v>0</v>
      </c>
      <c r="L1645" s="54">
        <f t="shared" si="1987"/>
        <v>0</v>
      </c>
      <c r="M1645" s="54">
        <f t="shared" si="2005"/>
        <v>0</v>
      </c>
      <c r="N1645" s="54">
        <f t="shared" si="2006"/>
        <v>0</v>
      </c>
      <c r="O1645" s="54">
        <f t="shared" ref="O1645" si="2032">N1645</f>
        <v>0</v>
      </c>
      <c r="P1645" s="54">
        <f t="shared" si="2024"/>
        <v>0</v>
      </c>
      <c r="Q1645" s="54">
        <f t="shared" si="1989"/>
        <v>0</v>
      </c>
      <c r="R1645" s="54">
        <f t="shared" si="1990"/>
        <v>0</v>
      </c>
      <c r="S1645" s="65">
        <f t="shared" si="2022"/>
        <v>0</v>
      </c>
      <c r="T1645" s="65">
        <f>IF(C1645=A_Stammdaten!$B$9,$I1645-D_SAV!$U1645,HLOOKUP(A_Stammdaten!$B$9-1,$V$4:$AB$2004,ROW(C1645)-3,FALSE)-$U1645)</f>
        <v>0</v>
      </c>
      <c r="U1645" s="65">
        <f>HLOOKUP(A_Stammdaten!$B$9,$V$4:$AB$2004,ROW(C1645)-3,FALSE)</f>
        <v>0</v>
      </c>
      <c r="V1645" s="65">
        <f t="shared" si="1978"/>
        <v>0</v>
      </c>
      <c r="W1645" s="65">
        <f t="shared" si="1979"/>
        <v>0</v>
      </c>
      <c r="X1645" s="65">
        <f t="shared" si="1980"/>
        <v>0</v>
      </c>
      <c r="Y1645" s="65">
        <f t="shared" si="1981"/>
        <v>0</v>
      </c>
      <c r="Z1645" s="65">
        <f t="shared" si="1982"/>
        <v>0</v>
      </c>
      <c r="AA1645" s="65">
        <f t="shared" si="1983"/>
        <v>0</v>
      </c>
      <c r="AB1645" s="65">
        <f t="shared" si="1984"/>
        <v>0</v>
      </c>
    </row>
    <row r="1646" spans="1:28" x14ac:dyDescent="0.25">
      <c r="A1646" s="61"/>
      <c r="B1646" s="49"/>
      <c r="C1646" s="53"/>
      <c r="D1646" s="51"/>
      <c r="E1646" s="51"/>
      <c r="F1646" s="51"/>
      <c r="G1646" s="67">
        <f t="shared" si="1985"/>
        <v>0</v>
      </c>
      <c r="H1646" s="49"/>
      <c r="I1646" s="67">
        <f t="shared" si="1986"/>
        <v>0</v>
      </c>
      <c r="J1646" s="66">
        <f>IF(ISBLANK($B1646),0,VLOOKUP($B1646,Listen!$A$2:$C$44,2,FALSE))</f>
        <v>0</v>
      </c>
      <c r="K1646" s="66">
        <f>IF(ISBLANK($B1646),0,VLOOKUP($B1646,Listen!$A$2:$C$44,3,FALSE))</f>
        <v>0</v>
      </c>
      <c r="L1646" s="54">
        <f t="shared" si="1987"/>
        <v>0</v>
      </c>
      <c r="M1646" s="54">
        <f t="shared" si="2005"/>
        <v>0</v>
      </c>
      <c r="N1646" s="54">
        <f t="shared" si="2006"/>
        <v>0</v>
      </c>
      <c r="O1646" s="54">
        <f t="shared" ref="O1646" si="2033">N1646</f>
        <v>0</v>
      </c>
      <c r="P1646" s="54">
        <f t="shared" si="2024"/>
        <v>0</v>
      </c>
      <c r="Q1646" s="54">
        <f t="shared" si="1989"/>
        <v>0</v>
      </c>
      <c r="R1646" s="54">
        <f t="shared" si="1990"/>
        <v>0</v>
      </c>
      <c r="S1646" s="65">
        <f t="shared" si="2022"/>
        <v>0</v>
      </c>
      <c r="T1646" s="65">
        <f>IF(C1646=A_Stammdaten!$B$9,$I1646-D_SAV!$U1646,HLOOKUP(A_Stammdaten!$B$9-1,$V$4:$AB$2004,ROW(C1646)-3,FALSE)-$U1646)</f>
        <v>0</v>
      </c>
      <c r="U1646" s="65">
        <f>HLOOKUP(A_Stammdaten!$B$9,$V$4:$AB$2004,ROW(C1646)-3,FALSE)</f>
        <v>0</v>
      </c>
      <c r="V1646" s="65">
        <f t="shared" si="1978"/>
        <v>0</v>
      </c>
      <c r="W1646" s="65">
        <f t="shared" si="1979"/>
        <v>0</v>
      </c>
      <c r="X1646" s="65">
        <f t="shared" si="1980"/>
        <v>0</v>
      </c>
      <c r="Y1646" s="65">
        <f t="shared" si="1981"/>
        <v>0</v>
      </c>
      <c r="Z1646" s="65">
        <f t="shared" si="1982"/>
        <v>0</v>
      </c>
      <c r="AA1646" s="65">
        <f t="shared" si="1983"/>
        <v>0</v>
      </c>
      <c r="AB1646" s="65">
        <f t="shared" si="1984"/>
        <v>0</v>
      </c>
    </row>
    <row r="1647" spans="1:28" x14ac:dyDescent="0.25">
      <c r="A1647" s="61"/>
      <c r="B1647" s="49"/>
      <c r="C1647" s="53"/>
      <c r="D1647" s="51"/>
      <c r="E1647" s="51"/>
      <c r="F1647" s="51"/>
      <c r="G1647" s="67">
        <f t="shared" si="1985"/>
        <v>0</v>
      </c>
      <c r="H1647" s="49"/>
      <c r="I1647" s="67">
        <f t="shared" si="1986"/>
        <v>0</v>
      </c>
      <c r="J1647" s="66">
        <f>IF(ISBLANK($B1647),0,VLOOKUP($B1647,Listen!$A$2:$C$44,2,FALSE))</f>
        <v>0</v>
      </c>
      <c r="K1647" s="66">
        <f>IF(ISBLANK($B1647),0,VLOOKUP($B1647,Listen!$A$2:$C$44,3,FALSE))</f>
        <v>0</v>
      </c>
      <c r="L1647" s="54">
        <f t="shared" si="1987"/>
        <v>0</v>
      </c>
      <c r="M1647" s="54">
        <f t="shared" si="2005"/>
        <v>0</v>
      </c>
      <c r="N1647" s="54">
        <f t="shared" si="2006"/>
        <v>0</v>
      </c>
      <c r="O1647" s="54">
        <f t="shared" ref="O1647" si="2034">N1647</f>
        <v>0</v>
      </c>
      <c r="P1647" s="54">
        <f t="shared" si="2024"/>
        <v>0</v>
      </c>
      <c r="Q1647" s="54">
        <f t="shared" si="1989"/>
        <v>0</v>
      </c>
      <c r="R1647" s="54">
        <f t="shared" si="1990"/>
        <v>0</v>
      </c>
      <c r="S1647" s="65">
        <f t="shared" si="2022"/>
        <v>0</v>
      </c>
      <c r="T1647" s="65">
        <f>IF(C1647=A_Stammdaten!$B$9,$I1647-D_SAV!$U1647,HLOOKUP(A_Stammdaten!$B$9-1,$V$4:$AB$2004,ROW(C1647)-3,FALSE)-$U1647)</f>
        <v>0</v>
      </c>
      <c r="U1647" s="65">
        <f>HLOOKUP(A_Stammdaten!$B$9,$V$4:$AB$2004,ROW(C1647)-3,FALSE)</f>
        <v>0</v>
      </c>
      <c r="V1647" s="65">
        <f t="shared" si="1978"/>
        <v>0</v>
      </c>
      <c r="W1647" s="65">
        <f t="shared" si="1979"/>
        <v>0</v>
      </c>
      <c r="X1647" s="65">
        <f t="shared" si="1980"/>
        <v>0</v>
      </c>
      <c r="Y1647" s="65">
        <f t="shared" si="1981"/>
        <v>0</v>
      </c>
      <c r="Z1647" s="65">
        <f t="shared" si="1982"/>
        <v>0</v>
      </c>
      <c r="AA1647" s="65">
        <f t="shared" si="1983"/>
        <v>0</v>
      </c>
      <c r="AB1647" s="65">
        <f t="shared" si="1984"/>
        <v>0</v>
      </c>
    </row>
    <row r="1648" spans="1:28" x14ac:dyDescent="0.25">
      <c r="A1648" s="61"/>
      <c r="B1648" s="49"/>
      <c r="C1648" s="53"/>
      <c r="D1648" s="51"/>
      <c r="E1648" s="51"/>
      <c r="F1648" s="51"/>
      <c r="G1648" s="67">
        <f t="shared" si="1985"/>
        <v>0</v>
      </c>
      <c r="H1648" s="49"/>
      <c r="I1648" s="67">
        <f t="shared" si="1986"/>
        <v>0</v>
      </c>
      <c r="J1648" s="66">
        <f>IF(ISBLANK($B1648),0,VLOOKUP($B1648,Listen!$A$2:$C$44,2,FALSE))</f>
        <v>0</v>
      </c>
      <c r="K1648" s="66">
        <f>IF(ISBLANK($B1648),0,VLOOKUP($B1648,Listen!$A$2:$C$44,3,FALSE))</f>
        <v>0</v>
      </c>
      <c r="L1648" s="54">
        <f t="shared" si="1987"/>
        <v>0</v>
      </c>
      <c r="M1648" s="54">
        <f t="shared" si="2005"/>
        <v>0</v>
      </c>
      <c r="N1648" s="54">
        <f t="shared" si="2006"/>
        <v>0</v>
      </c>
      <c r="O1648" s="54">
        <f t="shared" ref="O1648" si="2035">N1648</f>
        <v>0</v>
      </c>
      <c r="P1648" s="54">
        <f t="shared" si="2024"/>
        <v>0</v>
      </c>
      <c r="Q1648" s="54">
        <f t="shared" si="1989"/>
        <v>0</v>
      </c>
      <c r="R1648" s="54">
        <f t="shared" si="1990"/>
        <v>0</v>
      </c>
      <c r="S1648" s="65">
        <f t="shared" si="2022"/>
        <v>0</v>
      </c>
      <c r="T1648" s="65">
        <f>IF(C1648=A_Stammdaten!$B$9,$I1648-D_SAV!$U1648,HLOOKUP(A_Stammdaten!$B$9-1,$V$4:$AB$2004,ROW(C1648)-3,FALSE)-$U1648)</f>
        <v>0</v>
      </c>
      <c r="U1648" s="65">
        <f>HLOOKUP(A_Stammdaten!$B$9,$V$4:$AB$2004,ROW(C1648)-3,FALSE)</f>
        <v>0</v>
      </c>
      <c r="V1648" s="65">
        <f t="shared" si="1978"/>
        <v>0</v>
      </c>
      <c r="W1648" s="65">
        <f t="shared" si="1979"/>
        <v>0</v>
      </c>
      <c r="X1648" s="65">
        <f t="shared" si="1980"/>
        <v>0</v>
      </c>
      <c r="Y1648" s="65">
        <f t="shared" si="1981"/>
        <v>0</v>
      </c>
      <c r="Z1648" s="65">
        <f t="shared" si="1982"/>
        <v>0</v>
      </c>
      <c r="AA1648" s="65">
        <f t="shared" si="1983"/>
        <v>0</v>
      </c>
      <c r="AB1648" s="65">
        <f t="shared" si="1984"/>
        <v>0</v>
      </c>
    </row>
    <row r="1649" spans="1:28" x14ac:dyDescent="0.25">
      <c r="A1649" s="61"/>
      <c r="B1649" s="49"/>
      <c r="C1649" s="53"/>
      <c r="D1649" s="51"/>
      <c r="E1649" s="51"/>
      <c r="F1649" s="51"/>
      <c r="G1649" s="67">
        <f t="shared" si="1985"/>
        <v>0</v>
      </c>
      <c r="H1649" s="49"/>
      <c r="I1649" s="67">
        <f t="shared" si="1986"/>
        <v>0</v>
      </c>
      <c r="J1649" s="66">
        <f>IF(ISBLANK($B1649),0,VLOOKUP($B1649,Listen!$A$2:$C$44,2,FALSE))</f>
        <v>0</v>
      </c>
      <c r="K1649" s="66">
        <f>IF(ISBLANK($B1649),0,VLOOKUP($B1649,Listen!$A$2:$C$44,3,FALSE))</f>
        <v>0</v>
      </c>
      <c r="L1649" s="54">
        <f t="shared" si="1987"/>
        <v>0</v>
      </c>
      <c r="M1649" s="54">
        <f t="shared" si="2005"/>
        <v>0</v>
      </c>
      <c r="N1649" s="54">
        <f t="shared" si="2006"/>
        <v>0</v>
      </c>
      <c r="O1649" s="54">
        <f t="shared" ref="O1649" si="2036">N1649</f>
        <v>0</v>
      </c>
      <c r="P1649" s="54">
        <f t="shared" si="2024"/>
        <v>0</v>
      </c>
      <c r="Q1649" s="54">
        <f t="shared" si="1989"/>
        <v>0</v>
      </c>
      <c r="R1649" s="54">
        <f t="shared" si="1990"/>
        <v>0</v>
      </c>
      <c r="S1649" s="65">
        <f t="shared" si="2022"/>
        <v>0</v>
      </c>
      <c r="T1649" s="65">
        <f>IF(C1649=A_Stammdaten!$B$9,$I1649-D_SAV!$U1649,HLOOKUP(A_Stammdaten!$B$9-1,$V$4:$AB$2004,ROW(C1649)-3,FALSE)-$U1649)</f>
        <v>0</v>
      </c>
      <c r="U1649" s="65">
        <f>HLOOKUP(A_Stammdaten!$B$9,$V$4:$AB$2004,ROW(C1649)-3,FALSE)</f>
        <v>0</v>
      </c>
      <c r="V1649" s="65">
        <f t="shared" si="1978"/>
        <v>0</v>
      </c>
      <c r="W1649" s="65">
        <f t="shared" si="1979"/>
        <v>0</v>
      </c>
      <c r="X1649" s="65">
        <f t="shared" si="1980"/>
        <v>0</v>
      </c>
      <c r="Y1649" s="65">
        <f t="shared" si="1981"/>
        <v>0</v>
      </c>
      <c r="Z1649" s="65">
        <f t="shared" si="1982"/>
        <v>0</v>
      </c>
      <c r="AA1649" s="65">
        <f t="shared" si="1983"/>
        <v>0</v>
      </c>
      <c r="AB1649" s="65">
        <f t="shared" si="1984"/>
        <v>0</v>
      </c>
    </row>
    <row r="1650" spans="1:28" x14ac:dyDescent="0.25">
      <c r="A1650" s="61"/>
      <c r="B1650" s="49"/>
      <c r="C1650" s="53"/>
      <c r="D1650" s="51"/>
      <c r="E1650" s="51"/>
      <c r="F1650" s="51"/>
      <c r="G1650" s="67">
        <f t="shared" si="1985"/>
        <v>0</v>
      </c>
      <c r="H1650" s="49"/>
      <c r="I1650" s="67">
        <f t="shared" si="1986"/>
        <v>0</v>
      </c>
      <c r="J1650" s="66">
        <f>IF(ISBLANK($B1650),0,VLOOKUP($B1650,Listen!$A$2:$C$44,2,FALSE))</f>
        <v>0</v>
      </c>
      <c r="K1650" s="66">
        <f>IF(ISBLANK($B1650),0,VLOOKUP($B1650,Listen!$A$2:$C$44,3,FALSE))</f>
        <v>0</v>
      </c>
      <c r="L1650" s="54">
        <f t="shared" si="1987"/>
        <v>0</v>
      </c>
      <c r="M1650" s="54">
        <f t="shared" si="2005"/>
        <v>0</v>
      </c>
      <c r="N1650" s="54">
        <f t="shared" si="2006"/>
        <v>0</v>
      </c>
      <c r="O1650" s="54">
        <f t="shared" ref="O1650" si="2037">N1650</f>
        <v>0</v>
      </c>
      <c r="P1650" s="54">
        <f t="shared" si="2024"/>
        <v>0</v>
      </c>
      <c r="Q1650" s="54">
        <f t="shared" si="1989"/>
        <v>0</v>
      </c>
      <c r="R1650" s="54">
        <f t="shared" si="1990"/>
        <v>0</v>
      </c>
      <c r="S1650" s="65">
        <f t="shared" si="2022"/>
        <v>0</v>
      </c>
      <c r="T1650" s="65">
        <f>IF(C1650=A_Stammdaten!$B$9,$I1650-D_SAV!$U1650,HLOOKUP(A_Stammdaten!$B$9-1,$V$4:$AB$2004,ROW(C1650)-3,FALSE)-$U1650)</f>
        <v>0</v>
      </c>
      <c r="U1650" s="65">
        <f>HLOOKUP(A_Stammdaten!$B$9,$V$4:$AB$2004,ROW(C1650)-3,FALSE)</f>
        <v>0</v>
      </c>
      <c r="V1650" s="65">
        <f t="shared" si="1978"/>
        <v>0</v>
      </c>
      <c r="W1650" s="65">
        <f t="shared" si="1979"/>
        <v>0</v>
      </c>
      <c r="X1650" s="65">
        <f t="shared" si="1980"/>
        <v>0</v>
      </c>
      <c r="Y1650" s="65">
        <f t="shared" si="1981"/>
        <v>0</v>
      </c>
      <c r="Z1650" s="65">
        <f t="shared" si="1982"/>
        <v>0</v>
      </c>
      <c r="AA1650" s="65">
        <f t="shared" si="1983"/>
        <v>0</v>
      </c>
      <c r="AB1650" s="65">
        <f t="shared" si="1984"/>
        <v>0</v>
      </c>
    </row>
    <row r="1651" spans="1:28" x14ac:dyDescent="0.25">
      <c r="A1651" s="61"/>
      <c r="B1651" s="49"/>
      <c r="C1651" s="53"/>
      <c r="D1651" s="51"/>
      <c r="E1651" s="51"/>
      <c r="F1651" s="51"/>
      <c r="G1651" s="67">
        <f t="shared" si="1985"/>
        <v>0</v>
      </c>
      <c r="H1651" s="49"/>
      <c r="I1651" s="67">
        <f t="shared" si="1986"/>
        <v>0</v>
      </c>
      <c r="J1651" s="66">
        <f>IF(ISBLANK($B1651),0,VLOOKUP($B1651,Listen!$A$2:$C$44,2,FALSE))</f>
        <v>0</v>
      </c>
      <c r="K1651" s="66">
        <f>IF(ISBLANK($B1651),0,VLOOKUP($B1651,Listen!$A$2:$C$44,3,FALSE))</f>
        <v>0</v>
      </c>
      <c r="L1651" s="54">
        <f t="shared" si="1987"/>
        <v>0</v>
      </c>
      <c r="M1651" s="54">
        <f t="shared" si="2005"/>
        <v>0</v>
      </c>
      <c r="N1651" s="54">
        <f t="shared" si="2006"/>
        <v>0</v>
      </c>
      <c r="O1651" s="54">
        <f t="shared" ref="O1651" si="2038">N1651</f>
        <v>0</v>
      </c>
      <c r="P1651" s="54">
        <f t="shared" si="2024"/>
        <v>0</v>
      </c>
      <c r="Q1651" s="54">
        <f t="shared" si="1989"/>
        <v>0</v>
      </c>
      <c r="R1651" s="54">
        <f t="shared" si="1990"/>
        <v>0</v>
      </c>
      <c r="S1651" s="65">
        <f t="shared" si="2022"/>
        <v>0</v>
      </c>
      <c r="T1651" s="65">
        <f>IF(C1651=A_Stammdaten!$B$9,$I1651-D_SAV!$U1651,HLOOKUP(A_Stammdaten!$B$9-1,$V$4:$AB$2004,ROW(C1651)-3,FALSE)-$U1651)</f>
        <v>0</v>
      </c>
      <c r="U1651" s="65">
        <f>HLOOKUP(A_Stammdaten!$B$9,$V$4:$AB$2004,ROW(C1651)-3,FALSE)</f>
        <v>0</v>
      </c>
      <c r="V1651" s="65">
        <f t="shared" si="1978"/>
        <v>0</v>
      </c>
      <c r="W1651" s="65">
        <f t="shared" si="1979"/>
        <v>0</v>
      </c>
      <c r="X1651" s="65">
        <f t="shared" si="1980"/>
        <v>0</v>
      </c>
      <c r="Y1651" s="65">
        <f t="shared" si="1981"/>
        <v>0</v>
      </c>
      <c r="Z1651" s="65">
        <f t="shared" si="1982"/>
        <v>0</v>
      </c>
      <c r="AA1651" s="65">
        <f t="shared" si="1983"/>
        <v>0</v>
      </c>
      <c r="AB1651" s="65">
        <f t="shared" si="1984"/>
        <v>0</v>
      </c>
    </row>
    <row r="1652" spans="1:28" x14ac:dyDescent="0.25">
      <c r="A1652" s="61"/>
      <c r="B1652" s="49"/>
      <c r="C1652" s="53"/>
      <c r="D1652" s="51"/>
      <c r="E1652" s="51"/>
      <c r="F1652" s="51"/>
      <c r="G1652" s="67">
        <f t="shared" si="1985"/>
        <v>0</v>
      </c>
      <c r="H1652" s="49"/>
      <c r="I1652" s="67">
        <f t="shared" si="1986"/>
        <v>0</v>
      </c>
      <c r="J1652" s="66">
        <f>IF(ISBLANK($B1652),0,VLOOKUP($B1652,Listen!$A$2:$C$44,2,FALSE))</f>
        <v>0</v>
      </c>
      <c r="K1652" s="66">
        <f>IF(ISBLANK($B1652),0,VLOOKUP($B1652,Listen!$A$2:$C$44,3,FALSE))</f>
        <v>0</v>
      </c>
      <c r="L1652" s="54">
        <f t="shared" si="1987"/>
        <v>0</v>
      </c>
      <c r="M1652" s="54">
        <f t="shared" si="2005"/>
        <v>0</v>
      </c>
      <c r="N1652" s="54">
        <f t="shared" si="2006"/>
        <v>0</v>
      </c>
      <c r="O1652" s="54">
        <f t="shared" ref="O1652" si="2039">N1652</f>
        <v>0</v>
      </c>
      <c r="P1652" s="54">
        <f t="shared" si="2024"/>
        <v>0</v>
      </c>
      <c r="Q1652" s="54">
        <f t="shared" si="1989"/>
        <v>0</v>
      </c>
      <c r="R1652" s="54">
        <f t="shared" si="1990"/>
        <v>0</v>
      </c>
      <c r="S1652" s="65">
        <f t="shared" si="2022"/>
        <v>0</v>
      </c>
      <c r="T1652" s="65">
        <f>IF(C1652=A_Stammdaten!$B$9,$I1652-D_SAV!$U1652,HLOOKUP(A_Stammdaten!$B$9-1,$V$4:$AB$2004,ROW(C1652)-3,FALSE)-$U1652)</f>
        <v>0</v>
      </c>
      <c r="U1652" s="65">
        <f>HLOOKUP(A_Stammdaten!$B$9,$V$4:$AB$2004,ROW(C1652)-3,FALSE)</f>
        <v>0</v>
      </c>
      <c r="V1652" s="65">
        <f t="shared" si="1978"/>
        <v>0</v>
      </c>
      <c r="W1652" s="65">
        <f t="shared" si="1979"/>
        <v>0</v>
      </c>
      <c r="X1652" s="65">
        <f t="shared" si="1980"/>
        <v>0</v>
      </c>
      <c r="Y1652" s="65">
        <f t="shared" si="1981"/>
        <v>0</v>
      </c>
      <c r="Z1652" s="65">
        <f t="shared" si="1982"/>
        <v>0</v>
      </c>
      <c r="AA1652" s="65">
        <f t="shared" si="1983"/>
        <v>0</v>
      </c>
      <c r="AB1652" s="65">
        <f t="shared" si="1984"/>
        <v>0</v>
      </c>
    </row>
    <row r="1653" spans="1:28" x14ac:dyDescent="0.25">
      <c r="A1653" s="61"/>
      <c r="B1653" s="49"/>
      <c r="C1653" s="53"/>
      <c r="D1653" s="51"/>
      <c r="E1653" s="51"/>
      <c r="F1653" s="51"/>
      <c r="G1653" s="67">
        <f t="shared" si="1985"/>
        <v>0</v>
      </c>
      <c r="H1653" s="49"/>
      <c r="I1653" s="67">
        <f t="shared" si="1986"/>
        <v>0</v>
      </c>
      <c r="J1653" s="66">
        <f>IF(ISBLANK($B1653),0,VLOOKUP($B1653,Listen!$A$2:$C$44,2,FALSE))</f>
        <v>0</v>
      </c>
      <c r="K1653" s="66">
        <f>IF(ISBLANK($B1653),0,VLOOKUP($B1653,Listen!$A$2:$C$44,3,FALSE))</f>
        <v>0</v>
      </c>
      <c r="L1653" s="54">
        <f t="shared" si="1987"/>
        <v>0</v>
      </c>
      <c r="M1653" s="54">
        <f t="shared" si="2005"/>
        <v>0</v>
      </c>
      <c r="N1653" s="54">
        <f t="shared" si="2006"/>
        <v>0</v>
      </c>
      <c r="O1653" s="54">
        <f t="shared" ref="O1653:P1668" si="2040">N1653</f>
        <v>0</v>
      </c>
      <c r="P1653" s="54">
        <f t="shared" si="2040"/>
        <v>0</v>
      </c>
      <c r="Q1653" s="54">
        <f t="shared" si="1989"/>
        <v>0</v>
      </c>
      <c r="R1653" s="54">
        <f t="shared" si="1990"/>
        <v>0</v>
      </c>
      <c r="S1653" s="65">
        <f t="shared" si="2022"/>
        <v>0</v>
      </c>
      <c r="T1653" s="65">
        <f>IF(C1653=A_Stammdaten!$B$9,$I1653-D_SAV!$U1653,HLOOKUP(A_Stammdaten!$B$9-1,$V$4:$AB$2004,ROW(C1653)-3,FALSE)-$U1653)</f>
        <v>0</v>
      </c>
      <c r="U1653" s="65">
        <f>HLOOKUP(A_Stammdaten!$B$9,$V$4:$AB$2004,ROW(C1653)-3,FALSE)</f>
        <v>0</v>
      </c>
      <c r="V1653" s="65">
        <f t="shared" si="1978"/>
        <v>0</v>
      </c>
      <c r="W1653" s="65">
        <f t="shared" si="1979"/>
        <v>0</v>
      </c>
      <c r="X1653" s="65">
        <f t="shared" si="1980"/>
        <v>0</v>
      </c>
      <c r="Y1653" s="65">
        <f t="shared" si="1981"/>
        <v>0</v>
      </c>
      <c r="Z1653" s="65">
        <f t="shared" si="1982"/>
        <v>0</v>
      </c>
      <c r="AA1653" s="65">
        <f t="shared" si="1983"/>
        <v>0</v>
      </c>
      <c r="AB1653" s="65">
        <f t="shared" si="1984"/>
        <v>0</v>
      </c>
    </row>
    <row r="1654" spans="1:28" x14ac:dyDescent="0.25">
      <c r="A1654" s="61"/>
      <c r="B1654" s="49"/>
      <c r="C1654" s="53"/>
      <c r="D1654" s="51"/>
      <c r="E1654" s="51"/>
      <c r="F1654" s="51"/>
      <c r="G1654" s="67">
        <f t="shared" si="1985"/>
        <v>0</v>
      </c>
      <c r="H1654" s="49"/>
      <c r="I1654" s="67">
        <f t="shared" si="1986"/>
        <v>0</v>
      </c>
      <c r="J1654" s="66">
        <f>IF(ISBLANK($B1654),0,VLOOKUP($B1654,Listen!$A$2:$C$44,2,FALSE))</f>
        <v>0</v>
      </c>
      <c r="K1654" s="66">
        <f>IF(ISBLANK($B1654),0,VLOOKUP($B1654,Listen!$A$2:$C$44,3,FALSE))</f>
        <v>0</v>
      </c>
      <c r="L1654" s="54">
        <f t="shared" si="1987"/>
        <v>0</v>
      </c>
      <c r="M1654" s="54">
        <f t="shared" si="2005"/>
        <v>0</v>
      </c>
      <c r="N1654" s="54">
        <f t="shared" si="2006"/>
        <v>0</v>
      </c>
      <c r="O1654" s="54">
        <f t="shared" ref="O1654" si="2041">N1654</f>
        <v>0</v>
      </c>
      <c r="P1654" s="54">
        <f t="shared" si="2040"/>
        <v>0</v>
      </c>
      <c r="Q1654" s="54">
        <f t="shared" si="1989"/>
        <v>0</v>
      </c>
      <c r="R1654" s="54">
        <f t="shared" si="1990"/>
        <v>0</v>
      </c>
      <c r="S1654" s="65">
        <f t="shared" si="2022"/>
        <v>0</v>
      </c>
      <c r="T1654" s="65">
        <f>IF(C1654=A_Stammdaten!$B$9,$I1654-D_SAV!$U1654,HLOOKUP(A_Stammdaten!$B$9-1,$V$4:$AB$2004,ROW(C1654)-3,FALSE)-$U1654)</f>
        <v>0</v>
      </c>
      <c r="U1654" s="65">
        <f>HLOOKUP(A_Stammdaten!$B$9,$V$4:$AB$2004,ROW(C1654)-3,FALSE)</f>
        <v>0</v>
      </c>
      <c r="V1654" s="65">
        <f t="shared" si="1978"/>
        <v>0</v>
      </c>
      <c r="W1654" s="65">
        <f t="shared" si="1979"/>
        <v>0</v>
      </c>
      <c r="X1654" s="65">
        <f t="shared" si="1980"/>
        <v>0</v>
      </c>
      <c r="Y1654" s="65">
        <f t="shared" si="1981"/>
        <v>0</v>
      </c>
      <c r="Z1654" s="65">
        <f t="shared" si="1982"/>
        <v>0</v>
      </c>
      <c r="AA1654" s="65">
        <f t="shared" si="1983"/>
        <v>0</v>
      </c>
      <c r="AB1654" s="65">
        <f t="shared" si="1984"/>
        <v>0</v>
      </c>
    </row>
    <row r="1655" spans="1:28" x14ac:dyDescent="0.25">
      <c r="A1655" s="61"/>
      <c r="B1655" s="49"/>
      <c r="C1655" s="53"/>
      <c r="D1655" s="51"/>
      <c r="E1655" s="51"/>
      <c r="F1655" s="51"/>
      <c r="G1655" s="67">
        <f t="shared" si="1985"/>
        <v>0</v>
      </c>
      <c r="H1655" s="49"/>
      <c r="I1655" s="67">
        <f t="shared" si="1986"/>
        <v>0</v>
      </c>
      <c r="J1655" s="66">
        <f>IF(ISBLANK($B1655),0,VLOOKUP($B1655,Listen!$A$2:$C$44,2,FALSE))</f>
        <v>0</v>
      </c>
      <c r="K1655" s="66">
        <f>IF(ISBLANK($B1655),0,VLOOKUP($B1655,Listen!$A$2:$C$44,3,FALSE))</f>
        <v>0</v>
      </c>
      <c r="L1655" s="54">
        <f t="shared" si="1987"/>
        <v>0</v>
      </c>
      <c r="M1655" s="54">
        <f t="shared" si="2005"/>
        <v>0</v>
      </c>
      <c r="N1655" s="54">
        <f t="shared" si="2006"/>
        <v>0</v>
      </c>
      <c r="O1655" s="54">
        <f t="shared" ref="O1655" si="2042">N1655</f>
        <v>0</v>
      </c>
      <c r="P1655" s="54">
        <f t="shared" si="2040"/>
        <v>0</v>
      </c>
      <c r="Q1655" s="54">
        <f t="shared" si="1989"/>
        <v>0</v>
      </c>
      <c r="R1655" s="54">
        <f t="shared" si="1990"/>
        <v>0</v>
      </c>
      <c r="S1655" s="65">
        <f t="shared" si="2022"/>
        <v>0</v>
      </c>
      <c r="T1655" s="65">
        <f>IF(C1655=A_Stammdaten!$B$9,$I1655-D_SAV!$U1655,HLOOKUP(A_Stammdaten!$B$9-1,$V$4:$AB$2004,ROW(C1655)-3,FALSE)-$U1655)</f>
        <v>0</v>
      </c>
      <c r="U1655" s="65">
        <f>HLOOKUP(A_Stammdaten!$B$9,$V$4:$AB$2004,ROW(C1655)-3,FALSE)</f>
        <v>0</v>
      </c>
      <c r="V1655" s="65">
        <f t="shared" si="1978"/>
        <v>0</v>
      </c>
      <c r="W1655" s="65">
        <f t="shared" si="1979"/>
        <v>0</v>
      </c>
      <c r="X1655" s="65">
        <f t="shared" si="1980"/>
        <v>0</v>
      </c>
      <c r="Y1655" s="65">
        <f t="shared" si="1981"/>
        <v>0</v>
      </c>
      <c r="Z1655" s="65">
        <f t="shared" si="1982"/>
        <v>0</v>
      </c>
      <c r="AA1655" s="65">
        <f t="shared" si="1983"/>
        <v>0</v>
      </c>
      <c r="AB1655" s="65">
        <f t="shared" si="1984"/>
        <v>0</v>
      </c>
    </row>
    <row r="1656" spans="1:28" x14ac:dyDescent="0.25">
      <c r="A1656" s="61"/>
      <c r="B1656" s="49"/>
      <c r="C1656" s="53"/>
      <c r="D1656" s="51"/>
      <c r="E1656" s="51"/>
      <c r="F1656" s="51"/>
      <c r="G1656" s="67">
        <f t="shared" si="1985"/>
        <v>0</v>
      </c>
      <c r="H1656" s="49"/>
      <c r="I1656" s="67">
        <f t="shared" si="1986"/>
        <v>0</v>
      </c>
      <c r="J1656" s="66">
        <f>IF(ISBLANK($B1656),0,VLOOKUP($B1656,Listen!$A$2:$C$44,2,FALSE))</f>
        <v>0</v>
      </c>
      <c r="K1656" s="66">
        <f>IF(ISBLANK($B1656),0,VLOOKUP($B1656,Listen!$A$2:$C$44,3,FALSE))</f>
        <v>0</v>
      </c>
      <c r="L1656" s="54">
        <f t="shared" si="1987"/>
        <v>0</v>
      </c>
      <c r="M1656" s="54">
        <f t="shared" si="2005"/>
        <v>0</v>
      </c>
      <c r="N1656" s="54">
        <f t="shared" si="2006"/>
        <v>0</v>
      </c>
      <c r="O1656" s="54">
        <f t="shared" ref="O1656" si="2043">N1656</f>
        <v>0</v>
      </c>
      <c r="P1656" s="54">
        <f t="shared" si="2040"/>
        <v>0</v>
      </c>
      <c r="Q1656" s="54">
        <f t="shared" si="1989"/>
        <v>0</v>
      </c>
      <c r="R1656" s="54">
        <f t="shared" si="1990"/>
        <v>0</v>
      </c>
      <c r="S1656" s="65">
        <f t="shared" si="2022"/>
        <v>0</v>
      </c>
      <c r="T1656" s="65">
        <f>IF(C1656=A_Stammdaten!$B$9,$I1656-D_SAV!$U1656,HLOOKUP(A_Stammdaten!$B$9-1,$V$4:$AB$2004,ROW(C1656)-3,FALSE)-$U1656)</f>
        <v>0</v>
      </c>
      <c r="U1656" s="65">
        <f>HLOOKUP(A_Stammdaten!$B$9,$V$4:$AB$2004,ROW(C1656)-3,FALSE)</f>
        <v>0</v>
      </c>
      <c r="V1656" s="65">
        <f t="shared" si="1978"/>
        <v>0</v>
      </c>
      <c r="W1656" s="65">
        <f t="shared" si="1979"/>
        <v>0</v>
      </c>
      <c r="X1656" s="65">
        <f t="shared" si="1980"/>
        <v>0</v>
      </c>
      <c r="Y1656" s="65">
        <f t="shared" si="1981"/>
        <v>0</v>
      </c>
      <c r="Z1656" s="65">
        <f t="shared" si="1982"/>
        <v>0</v>
      </c>
      <c r="AA1656" s="65">
        <f t="shared" si="1983"/>
        <v>0</v>
      </c>
      <c r="AB1656" s="65">
        <f t="shared" si="1984"/>
        <v>0</v>
      </c>
    </row>
    <row r="1657" spans="1:28" x14ac:dyDescent="0.25">
      <c r="A1657" s="61"/>
      <c r="B1657" s="49"/>
      <c r="C1657" s="53"/>
      <c r="D1657" s="51"/>
      <c r="E1657" s="51"/>
      <c r="F1657" s="51"/>
      <c r="G1657" s="67">
        <f t="shared" si="1985"/>
        <v>0</v>
      </c>
      <c r="H1657" s="49"/>
      <c r="I1657" s="67">
        <f t="shared" si="1986"/>
        <v>0</v>
      </c>
      <c r="J1657" s="66">
        <f>IF(ISBLANK($B1657),0,VLOOKUP($B1657,Listen!$A$2:$C$44,2,FALSE))</f>
        <v>0</v>
      </c>
      <c r="K1657" s="66">
        <f>IF(ISBLANK($B1657),0,VLOOKUP($B1657,Listen!$A$2:$C$44,3,FALSE))</f>
        <v>0</v>
      </c>
      <c r="L1657" s="54">
        <f t="shared" si="1987"/>
        <v>0</v>
      </c>
      <c r="M1657" s="54">
        <f t="shared" si="2005"/>
        <v>0</v>
      </c>
      <c r="N1657" s="54">
        <f t="shared" si="2006"/>
        <v>0</v>
      </c>
      <c r="O1657" s="54">
        <f t="shared" ref="O1657" si="2044">N1657</f>
        <v>0</v>
      </c>
      <c r="P1657" s="54">
        <f t="shared" si="2040"/>
        <v>0</v>
      </c>
      <c r="Q1657" s="54">
        <f t="shared" si="1989"/>
        <v>0</v>
      </c>
      <c r="R1657" s="54">
        <f t="shared" si="1990"/>
        <v>0</v>
      </c>
      <c r="S1657" s="65">
        <f t="shared" si="2022"/>
        <v>0</v>
      </c>
      <c r="T1657" s="65">
        <f>IF(C1657=A_Stammdaten!$B$9,$I1657-D_SAV!$U1657,HLOOKUP(A_Stammdaten!$B$9-1,$V$4:$AB$2004,ROW(C1657)-3,FALSE)-$U1657)</f>
        <v>0</v>
      </c>
      <c r="U1657" s="65">
        <f>HLOOKUP(A_Stammdaten!$B$9,$V$4:$AB$2004,ROW(C1657)-3,FALSE)</f>
        <v>0</v>
      </c>
      <c r="V1657" s="65">
        <f t="shared" si="1978"/>
        <v>0</v>
      </c>
      <c r="W1657" s="65">
        <f t="shared" si="1979"/>
        <v>0</v>
      </c>
      <c r="X1657" s="65">
        <f t="shared" si="1980"/>
        <v>0</v>
      </c>
      <c r="Y1657" s="65">
        <f t="shared" si="1981"/>
        <v>0</v>
      </c>
      <c r="Z1657" s="65">
        <f t="shared" si="1982"/>
        <v>0</v>
      </c>
      <c r="AA1657" s="65">
        <f t="shared" si="1983"/>
        <v>0</v>
      </c>
      <c r="AB1657" s="65">
        <f t="shared" si="1984"/>
        <v>0</v>
      </c>
    </row>
    <row r="1658" spans="1:28" x14ac:dyDescent="0.25">
      <c r="A1658" s="61"/>
      <c r="B1658" s="49"/>
      <c r="C1658" s="53"/>
      <c r="D1658" s="51"/>
      <c r="E1658" s="51"/>
      <c r="F1658" s="51"/>
      <c r="G1658" s="67">
        <f t="shared" si="1985"/>
        <v>0</v>
      </c>
      <c r="H1658" s="49"/>
      <c r="I1658" s="67">
        <f t="shared" si="1986"/>
        <v>0</v>
      </c>
      <c r="J1658" s="66">
        <f>IF(ISBLANK($B1658),0,VLOOKUP($B1658,Listen!$A$2:$C$44,2,FALSE))</f>
        <v>0</v>
      </c>
      <c r="K1658" s="66">
        <f>IF(ISBLANK($B1658),0,VLOOKUP($B1658,Listen!$A$2:$C$44,3,FALSE))</f>
        <v>0</v>
      </c>
      <c r="L1658" s="54">
        <f t="shared" si="1987"/>
        <v>0</v>
      </c>
      <c r="M1658" s="54">
        <f t="shared" si="2005"/>
        <v>0</v>
      </c>
      <c r="N1658" s="54">
        <f t="shared" si="2006"/>
        <v>0</v>
      </c>
      <c r="O1658" s="54">
        <f t="shared" ref="O1658" si="2045">N1658</f>
        <v>0</v>
      </c>
      <c r="P1658" s="54">
        <f t="shared" si="2040"/>
        <v>0</v>
      </c>
      <c r="Q1658" s="54">
        <f t="shared" si="1989"/>
        <v>0</v>
      </c>
      <c r="R1658" s="54">
        <f t="shared" si="1990"/>
        <v>0</v>
      </c>
      <c r="S1658" s="65">
        <f t="shared" si="2022"/>
        <v>0</v>
      </c>
      <c r="T1658" s="65">
        <f>IF(C1658=A_Stammdaten!$B$9,$I1658-D_SAV!$U1658,HLOOKUP(A_Stammdaten!$B$9-1,$V$4:$AB$2004,ROW(C1658)-3,FALSE)-$U1658)</f>
        <v>0</v>
      </c>
      <c r="U1658" s="65">
        <f>HLOOKUP(A_Stammdaten!$B$9,$V$4:$AB$2004,ROW(C1658)-3,FALSE)</f>
        <v>0</v>
      </c>
      <c r="V1658" s="65">
        <f t="shared" si="1978"/>
        <v>0</v>
      </c>
      <c r="W1658" s="65">
        <f t="shared" si="1979"/>
        <v>0</v>
      </c>
      <c r="X1658" s="65">
        <f t="shared" si="1980"/>
        <v>0</v>
      </c>
      <c r="Y1658" s="65">
        <f t="shared" si="1981"/>
        <v>0</v>
      </c>
      <c r="Z1658" s="65">
        <f t="shared" si="1982"/>
        <v>0</v>
      </c>
      <c r="AA1658" s="65">
        <f t="shared" si="1983"/>
        <v>0</v>
      </c>
      <c r="AB1658" s="65">
        <f t="shared" si="1984"/>
        <v>0</v>
      </c>
    </row>
    <row r="1659" spans="1:28" x14ac:dyDescent="0.25">
      <c r="A1659" s="61"/>
      <c r="B1659" s="49"/>
      <c r="C1659" s="53"/>
      <c r="D1659" s="51"/>
      <c r="E1659" s="51"/>
      <c r="F1659" s="51"/>
      <c r="G1659" s="67">
        <f t="shared" si="1985"/>
        <v>0</v>
      </c>
      <c r="H1659" s="49"/>
      <c r="I1659" s="67">
        <f t="shared" si="1986"/>
        <v>0</v>
      </c>
      <c r="J1659" s="66">
        <f>IF(ISBLANK($B1659),0,VLOOKUP($B1659,Listen!$A$2:$C$44,2,FALSE))</f>
        <v>0</v>
      </c>
      <c r="K1659" s="66">
        <f>IF(ISBLANK($B1659),0,VLOOKUP($B1659,Listen!$A$2:$C$44,3,FALSE))</f>
        <v>0</v>
      </c>
      <c r="L1659" s="54">
        <f t="shared" si="1987"/>
        <v>0</v>
      </c>
      <c r="M1659" s="54">
        <f t="shared" si="2005"/>
        <v>0</v>
      </c>
      <c r="N1659" s="54">
        <f t="shared" si="2006"/>
        <v>0</v>
      </c>
      <c r="O1659" s="54">
        <f t="shared" ref="O1659" si="2046">N1659</f>
        <v>0</v>
      </c>
      <c r="P1659" s="54">
        <f t="shared" si="2040"/>
        <v>0</v>
      </c>
      <c r="Q1659" s="54">
        <f t="shared" si="1989"/>
        <v>0</v>
      </c>
      <c r="R1659" s="54">
        <f t="shared" si="1990"/>
        <v>0</v>
      </c>
      <c r="S1659" s="65">
        <f t="shared" si="2022"/>
        <v>0</v>
      </c>
      <c r="T1659" s="65">
        <f>IF(C1659=A_Stammdaten!$B$9,$I1659-D_SAV!$U1659,HLOOKUP(A_Stammdaten!$B$9-1,$V$4:$AB$2004,ROW(C1659)-3,FALSE)-$U1659)</f>
        <v>0</v>
      </c>
      <c r="U1659" s="65">
        <f>HLOOKUP(A_Stammdaten!$B$9,$V$4:$AB$2004,ROW(C1659)-3,FALSE)</f>
        <v>0</v>
      </c>
      <c r="V1659" s="65">
        <f t="shared" si="1978"/>
        <v>0</v>
      </c>
      <c r="W1659" s="65">
        <f t="shared" si="1979"/>
        <v>0</v>
      </c>
      <c r="X1659" s="65">
        <f t="shared" si="1980"/>
        <v>0</v>
      </c>
      <c r="Y1659" s="65">
        <f t="shared" si="1981"/>
        <v>0</v>
      </c>
      <c r="Z1659" s="65">
        <f t="shared" si="1982"/>
        <v>0</v>
      </c>
      <c r="AA1659" s="65">
        <f t="shared" si="1983"/>
        <v>0</v>
      </c>
      <c r="AB1659" s="65">
        <f t="shared" si="1984"/>
        <v>0</v>
      </c>
    </row>
    <row r="1660" spans="1:28" x14ac:dyDescent="0.25">
      <c r="A1660" s="61"/>
      <c r="B1660" s="49"/>
      <c r="C1660" s="53"/>
      <c r="D1660" s="51"/>
      <c r="E1660" s="51"/>
      <c r="F1660" s="51"/>
      <c r="G1660" s="67">
        <f t="shared" si="1985"/>
        <v>0</v>
      </c>
      <c r="H1660" s="49"/>
      <c r="I1660" s="67">
        <f t="shared" si="1986"/>
        <v>0</v>
      </c>
      <c r="J1660" s="66">
        <f>IF(ISBLANK($B1660),0,VLOOKUP($B1660,Listen!$A$2:$C$44,2,FALSE))</f>
        <v>0</v>
      </c>
      <c r="K1660" s="66">
        <f>IF(ISBLANK($B1660),0,VLOOKUP($B1660,Listen!$A$2:$C$44,3,FALSE))</f>
        <v>0</v>
      </c>
      <c r="L1660" s="54">
        <f t="shared" si="1987"/>
        <v>0</v>
      </c>
      <c r="M1660" s="54">
        <f t="shared" si="2005"/>
        <v>0</v>
      </c>
      <c r="N1660" s="54">
        <f t="shared" si="2006"/>
        <v>0</v>
      </c>
      <c r="O1660" s="54">
        <f t="shared" ref="O1660" si="2047">N1660</f>
        <v>0</v>
      </c>
      <c r="P1660" s="54">
        <f t="shared" si="2040"/>
        <v>0</v>
      </c>
      <c r="Q1660" s="54">
        <f t="shared" si="1989"/>
        <v>0</v>
      </c>
      <c r="R1660" s="54">
        <f t="shared" si="1990"/>
        <v>0</v>
      </c>
      <c r="S1660" s="65">
        <f t="shared" si="2022"/>
        <v>0</v>
      </c>
      <c r="T1660" s="65">
        <f>IF(C1660=A_Stammdaten!$B$9,$I1660-D_SAV!$U1660,HLOOKUP(A_Stammdaten!$B$9-1,$V$4:$AB$2004,ROW(C1660)-3,FALSE)-$U1660)</f>
        <v>0</v>
      </c>
      <c r="U1660" s="65">
        <f>HLOOKUP(A_Stammdaten!$B$9,$V$4:$AB$2004,ROW(C1660)-3,FALSE)</f>
        <v>0</v>
      </c>
      <c r="V1660" s="65">
        <f t="shared" si="1978"/>
        <v>0</v>
      </c>
      <c r="W1660" s="65">
        <f t="shared" si="1979"/>
        <v>0</v>
      </c>
      <c r="X1660" s="65">
        <f t="shared" si="1980"/>
        <v>0</v>
      </c>
      <c r="Y1660" s="65">
        <f t="shared" si="1981"/>
        <v>0</v>
      </c>
      <c r="Z1660" s="65">
        <f t="shared" si="1982"/>
        <v>0</v>
      </c>
      <c r="AA1660" s="65">
        <f t="shared" si="1983"/>
        <v>0</v>
      </c>
      <c r="AB1660" s="65">
        <f t="shared" si="1984"/>
        <v>0</v>
      </c>
    </row>
    <row r="1661" spans="1:28" x14ac:dyDescent="0.25">
      <c r="A1661" s="61"/>
      <c r="B1661" s="49"/>
      <c r="C1661" s="53"/>
      <c r="D1661" s="51"/>
      <c r="E1661" s="51"/>
      <c r="F1661" s="51"/>
      <c r="G1661" s="67">
        <f t="shared" si="1985"/>
        <v>0</v>
      </c>
      <c r="H1661" s="49"/>
      <c r="I1661" s="67">
        <f t="shared" si="1986"/>
        <v>0</v>
      </c>
      <c r="J1661" s="66">
        <f>IF(ISBLANK($B1661),0,VLOOKUP($B1661,Listen!$A$2:$C$44,2,FALSE))</f>
        <v>0</v>
      </c>
      <c r="K1661" s="66">
        <f>IF(ISBLANK($B1661),0,VLOOKUP($B1661,Listen!$A$2:$C$44,3,FALSE))</f>
        <v>0</v>
      </c>
      <c r="L1661" s="54">
        <f t="shared" si="1987"/>
        <v>0</v>
      </c>
      <c r="M1661" s="54">
        <f t="shared" si="2005"/>
        <v>0</v>
      </c>
      <c r="N1661" s="54">
        <f t="shared" si="2006"/>
        <v>0</v>
      </c>
      <c r="O1661" s="54">
        <f t="shared" ref="O1661" si="2048">N1661</f>
        <v>0</v>
      </c>
      <c r="P1661" s="54">
        <f t="shared" si="2040"/>
        <v>0</v>
      </c>
      <c r="Q1661" s="54">
        <f t="shared" si="1989"/>
        <v>0</v>
      </c>
      <c r="R1661" s="54">
        <f t="shared" si="1990"/>
        <v>0</v>
      </c>
      <c r="S1661" s="65">
        <f t="shared" si="2022"/>
        <v>0</v>
      </c>
      <c r="T1661" s="65">
        <f>IF(C1661=A_Stammdaten!$B$9,$I1661-D_SAV!$U1661,HLOOKUP(A_Stammdaten!$B$9-1,$V$4:$AB$2004,ROW(C1661)-3,FALSE)-$U1661)</f>
        <v>0</v>
      </c>
      <c r="U1661" s="65">
        <f>HLOOKUP(A_Stammdaten!$B$9,$V$4:$AB$2004,ROW(C1661)-3,FALSE)</f>
        <v>0</v>
      </c>
      <c r="V1661" s="65">
        <f t="shared" si="1978"/>
        <v>0</v>
      </c>
      <c r="W1661" s="65">
        <f t="shared" si="1979"/>
        <v>0</v>
      </c>
      <c r="X1661" s="65">
        <f t="shared" si="1980"/>
        <v>0</v>
      </c>
      <c r="Y1661" s="65">
        <f t="shared" si="1981"/>
        <v>0</v>
      </c>
      <c r="Z1661" s="65">
        <f t="shared" si="1982"/>
        <v>0</v>
      </c>
      <c r="AA1661" s="65">
        <f t="shared" si="1983"/>
        <v>0</v>
      </c>
      <c r="AB1661" s="65">
        <f t="shared" si="1984"/>
        <v>0</v>
      </c>
    </row>
    <row r="1662" spans="1:28" x14ac:dyDescent="0.25">
      <c r="A1662" s="61"/>
      <c r="B1662" s="49"/>
      <c r="C1662" s="53"/>
      <c r="D1662" s="51"/>
      <c r="E1662" s="51"/>
      <c r="F1662" s="51"/>
      <c r="G1662" s="67">
        <f t="shared" si="1985"/>
        <v>0</v>
      </c>
      <c r="H1662" s="49"/>
      <c r="I1662" s="67">
        <f t="shared" si="1986"/>
        <v>0</v>
      </c>
      <c r="J1662" s="66">
        <f>IF(ISBLANK($B1662),0,VLOOKUP($B1662,Listen!$A$2:$C$44,2,FALSE))</f>
        <v>0</v>
      </c>
      <c r="K1662" s="66">
        <f>IF(ISBLANK($B1662),0,VLOOKUP($B1662,Listen!$A$2:$C$44,3,FALSE))</f>
        <v>0</v>
      </c>
      <c r="L1662" s="54">
        <f t="shared" si="1987"/>
        <v>0</v>
      </c>
      <c r="M1662" s="54">
        <f t="shared" si="2005"/>
        <v>0</v>
      </c>
      <c r="N1662" s="54">
        <f t="shared" si="2006"/>
        <v>0</v>
      </c>
      <c r="O1662" s="54">
        <f t="shared" ref="O1662" si="2049">N1662</f>
        <v>0</v>
      </c>
      <c r="P1662" s="54">
        <f t="shared" si="2040"/>
        <v>0</v>
      </c>
      <c r="Q1662" s="54">
        <f t="shared" si="1989"/>
        <v>0</v>
      </c>
      <c r="R1662" s="54">
        <f t="shared" si="1990"/>
        <v>0</v>
      </c>
      <c r="S1662" s="65">
        <f t="shared" si="2022"/>
        <v>0</v>
      </c>
      <c r="T1662" s="65">
        <f>IF(C1662=A_Stammdaten!$B$9,$I1662-D_SAV!$U1662,HLOOKUP(A_Stammdaten!$B$9-1,$V$4:$AB$2004,ROW(C1662)-3,FALSE)-$U1662)</f>
        <v>0</v>
      </c>
      <c r="U1662" s="65">
        <f>HLOOKUP(A_Stammdaten!$B$9,$V$4:$AB$2004,ROW(C1662)-3,FALSE)</f>
        <v>0</v>
      </c>
      <c r="V1662" s="65">
        <f t="shared" si="1978"/>
        <v>0</v>
      </c>
      <c r="W1662" s="65">
        <f t="shared" si="1979"/>
        <v>0</v>
      </c>
      <c r="X1662" s="65">
        <f t="shared" si="1980"/>
        <v>0</v>
      </c>
      <c r="Y1662" s="65">
        <f t="shared" si="1981"/>
        <v>0</v>
      </c>
      <c r="Z1662" s="65">
        <f t="shared" si="1982"/>
        <v>0</v>
      </c>
      <c r="AA1662" s="65">
        <f t="shared" si="1983"/>
        <v>0</v>
      </c>
      <c r="AB1662" s="65">
        <f t="shared" si="1984"/>
        <v>0</v>
      </c>
    </row>
    <row r="1663" spans="1:28" x14ac:dyDescent="0.25">
      <c r="A1663" s="61"/>
      <c r="B1663" s="49"/>
      <c r="C1663" s="53"/>
      <c r="D1663" s="51"/>
      <c r="E1663" s="51"/>
      <c r="F1663" s="51"/>
      <c r="G1663" s="67">
        <f t="shared" si="1985"/>
        <v>0</v>
      </c>
      <c r="H1663" s="49"/>
      <c r="I1663" s="67">
        <f t="shared" si="1986"/>
        <v>0</v>
      </c>
      <c r="J1663" s="66">
        <f>IF(ISBLANK($B1663),0,VLOOKUP($B1663,Listen!$A$2:$C$44,2,FALSE))</f>
        <v>0</v>
      </c>
      <c r="K1663" s="66">
        <f>IF(ISBLANK($B1663),0,VLOOKUP($B1663,Listen!$A$2:$C$44,3,FALSE))</f>
        <v>0</v>
      </c>
      <c r="L1663" s="54">
        <f t="shared" si="1987"/>
        <v>0</v>
      </c>
      <c r="M1663" s="54">
        <f t="shared" si="2005"/>
        <v>0</v>
      </c>
      <c r="N1663" s="54">
        <f t="shared" si="2006"/>
        <v>0</v>
      </c>
      <c r="O1663" s="54">
        <f t="shared" ref="O1663" si="2050">N1663</f>
        <v>0</v>
      </c>
      <c r="P1663" s="54">
        <f t="shared" si="2040"/>
        <v>0</v>
      </c>
      <c r="Q1663" s="54">
        <f t="shared" si="1989"/>
        <v>0</v>
      </c>
      <c r="R1663" s="54">
        <f t="shared" si="1990"/>
        <v>0</v>
      </c>
      <c r="S1663" s="65">
        <f t="shared" si="2022"/>
        <v>0</v>
      </c>
      <c r="T1663" s="65">
        <f>IF(C1663=A_Stammdaten!$B$9,$I1663-D_SAV!$U1663,HLOOKUP(A_Stammdaten!$B$9-1,$V$4:$AB$2004,ROW(C1663)-3,FALSE)-$U1663)</f>
        <v>0</v>
      </c>
      <c r="U1663" s="65">
        <f>HLOOKUP(A_Stammdaten!$B$9,$V$4:$AB$2004,ROW(C1663)-3,FALSE)</f>
        <v>0</v>
      </c>
      <c r="V1663" s="65">
        <f t="shared" si="1978"/>
        <v>0</v>
      </c>
      <c r="W1663" s="65">
        <f t="shared" si="1979"/>
        <v>0</v>
      </c>
      <c r="X1663" s="65">
        <f t="shared" si="1980"/>
        <v>0</v>
      </c>
      <c r="Y1663" s="65">
        <f t="shared" si="1981"/>
        <v>0</v>
      </c>
      <c r="Z1663" s="65">
        <f t="shared" si="1982"/>
        <v>0</v>
      </c>
      <c r="AA1663" s="65">
        <f t="shared" si="1983"/>
        <v>0</v>
      </c>
      <c r="AB1663" s="65">
        <f t="shared" si="1984"/>
        <v>0</v>
      </c>
    </row>
    <row r="1664" spans="1:28" x14ac:dyDescent="0.25">
      <c r="A1664" s="61"/>
      <c r="B1664" s="49"/>
      <c r="C1664" s="53"/>
      <c r="D1664" s="51"/>
      <c r="E1664" s="51"/>
      <c r="F1664" s="51"/>
      <c r="G1664" s="67">
        <f t="shared" si="1985"/>
        <v>0</v>
      </c>
      <c r="H1664" s="49"/>
      <c r="I1664" s="67">
        <f t="shared" si="1986"/>
        <v>0</v>
      </c>
      <c r="J1664" s="66">
        <f>IF(ISBLANK($B1664),0,VLOOKUP($B1664,Listen!$A$2:$C$44,2,FALSE))</f>
        <v>0</v>
      </c>
      <c r="K1664" s="66">
        <f>IF(ISBLANK($B1664),0,VLOOKUP($B1664,Listen!$A$2:$C$44,3,FALSE))</f>
        <v>0</v>
      </c>
      <c r="L1664" s="54">
        <f t="shared" si="1987"/>
        <v>0</v>
      </c>
      <c r="M1664" s="54">
        <f t="shared" si="2005"/>
        <v>0</v>
      </c>
      <c r="N1664" s="54">
        <f t="shared" si="2006"/>
        <v>0</v>
      </c>
      <c r="O1664" s="54">
        <f t="shared" ref="O1664" si="2051">N1664</f>
        <v>0</v>
      </c>
      <c r="P1664" s="54">
        <f t="shared" si="2040"/>
        <v>0</v>
      </c>
      <c r="Q1664" s="54">
        <f t="shared" si="1989"/>
        <v>0</v>
      </c>
      <c r="R1664" s="54">
        <f t="shared" si="1990"/>
        <v>0</v>
      </c>
      <c r="S1664" s="65">
        <f t="shared" si="2022"/>
        <v>0</v>
      </c>
      <c r="T1664" s="65">
        <f>IF(C1664=A_Stammdaten!$B$9,$I1664-D_SAV!$U1664,HLOOKUP(A_Stammdaten!$B$9-1,$V$4:$AB$2004,ROW(C1664)-3,FALSE)-$U1664)</f>
        <v>0</v>
      </c>
      <c r="U1664" s="65">
        <f>HLOOKUP(A_Stammdaten!$B$9,$V$4:$AB$2004,ROW(C1664)-3,FALSE)</f>
        <v>0</v>
      </c>
      <c r="V1664" s="65">
        <f t="shared" si="1978"/>
        <v>0</v>
      </c>
      <c r="W1664" s="65">
        <f t="shared" si="1979"/>
        <v>0</v>
      </c>
      <c r="X1664" s="65">
        <f t="shared" si="1980"/>
        <v>0</v>
      </c>
      <c r="Y1664" s="65">
        <f t="shared" si="1981"/>
        <v>0</v>
      </c>
      <c r="Z1664" s="65">
        <f t="shared" si="1982"/>
        <v>0</v>
      </c>
      <c r="AA1664" s="65">
        <f t="shared" si="1983"/>
        <v>0</v>
      </c>
      <c r="AB1664" s="65">
        <f t="shared" si="1984"/>
        <v>0</v>
      </c>
    </row>
    <row r="1665" spans="1:28" x14ac:dyDescent="0.25">
      <c r="A1665" s="61"/>
      <c r="B1665" s="49"/>
      <c r="C1665" s="53"/>
      <c r="D1665" s="51"/>
      <c r="E1665" s="51"/>
      <c r="F1665" s="51"/>
      <c r="G1665" s="67">
        <f t="shared" si="1985"/>
        <v>0</v>
      </c>
      <c r="H1665" s="49"/>
      <c r="I1665" s="67">
        <f t="shared" si="1986"/>
        <v>0</v>
      </c>
      <c r="J1665" s="66">
        <f>IF(ISBLANK($B1665),0,VLOOKUP($B1665,Listen!$A$2:$C$44,2,FALSE))</f>
        <v>0</v>
      </c>
      <c r="K1665" s="66">
        <f>IF(ISBLANK($B1665),0,VLOOKUP($B1665,Listen!$A$2:$C$44,3,FALSE))</f>
        <v>0</v>
      </c>
      <c r="L1665" s="54">
        <f t="shared" si="1987"/>
        <v>0</v>
      </c>
      <c r="M1665" s="54">
        <f t="shared" si="2005"/>
        <v>0</v>
      </c>
      <c r="N1665" s="54">
        <f t="shared" si="2006"/>
        <v>0</v>
      </c>
      <c r="O1665" s="54">
        <f t="shared" ref="O1665" si="2052">N1665</f>
        <v>0</v>
      </c>
      <c r="P1665" s="54">
        <f t="shared" si="2040"/>
        <v>0</v>
      </c>
      <c r="Q1665" s="54">
        <f t="shared" si="1989"/>
        <v>0</v>
      </c>
      <c r="R1665" s="54">
        <f t="shared" si="1990"/>
        <v>0</v>
      </c>
      <c r="S1665" s="65">
        <f t="shared" si="2022"/>
        <v>0</v>
      </c>
      <c r="T1665" s="65">
        <f>IF(C1665=A_Stammdaten!$B$9,$I1665-D_SAV!$U1665,HLOOKUP(A_Stammdaten!$B$9-1,$V$4:$AB$2004,ROW(C1665)-3,FALSE)-$U1665)</f>
        <v>0</v>
      </c>
      <c r="U1665" s="65">
        <f>HLOOKUP(A_Stammdaten!$B$9,$V$4:$AB$2004,ROW(C1665)-3,FALSE)</f>
        <v>0</v>
      </c>
      <c r="V1665" s="65">
        <f t="shared" si="1978"/>
        <v>0</v>
      </c>
      <c r="W1665" s="65">
        <f t="shared" si="1979"/>
        <v>0</v>
      </c>
      <c r="X1665" s="65">
        <f t="shared" si="1980"/>
        <v>0</v>
      </c>
      <c r="Y1665" s="65">
        <f t="shared" si="1981"/>
        <v>0</v>
      </c>
      <c r="Z1665" s="65">
        <f t="shared" si="1982"/>
        <v>0</v>
      </c>
      <c r="AA1665" s="65">
        <f t="shared" si="1983"/>
        <v>0</v>
      </c>
      <c r="AB1665" s="65">
        <f t="shared" si="1984"/>
        <v>0</v>
      </c>
    </row>
    <row r="1666" spans="1:28" x14ac:dyDescent="0.25">
      <c r="A1666" s="61"/>
      <c r="B1666" s="49"/>
      <c r="C1666" s="53"/>
      <c r="D1666" s="51"/>
      <c r="E1666" s="51"/>
      <c r="F1666" s="51"/>
      <c r="G1666" s="67">
        <f t="shared" si="1985"/>
        <v>0</v>
      </c>
      <c r="H1666" s="49"/>
      <c r="I1666" s="67">
        <f t="shared" si="1986"/>
        <v>0</v>
      </c>
      <c r="J1666" s="66">
        <f>IF(ISBLANK($B1666),0,VLOOKUP($B1666,Listen!$A$2:$C$44,2,FALSE))</f>
        <v>0</v>
      </c>
      <c r="K1666" s="66">
        <f>IF(ISBLANK($B1666),0,VLOOKUP($B1666,Listen!$A$2:$C$44,3,FALSE))</f>
        <v>0</v>
      </c>
      <c r="L1666" s="54">
        <f t="shared" si="1987"/>
        <v>0</v>
      </c>
      <c r="M1666" s="54">
        <f t="shared" si="2005"/>
        <v>0</v>
      </c>
      <c r="N1666" s="54">
        <f t="shared" si="2006"/>
        <v>0</v>
      </c>
      <c r="O1666" s="54">
        <f t="shared" ref="O1666" si="2053">N1666</f>
        <v>0</v>
      </c>
      <c r="P1666" s="54">
        <f t="shared" si="2040"/>
        <v>0</v>
      </c>
      <c r="Q1666" s="54">
        <f t="shared" si="1989"/>
        <v>0</v>
      </c>
      <c r="R1666" s="54">
        <f t="shared" si="1990"/>
        <v>0</v>
      </c>
      <c r="S1666" s="65">
        <f t="shared" si="2022"/>
        <v>0</v>
      </c>
      <c r="T1666" s="65">
        <f>IF(C1666=A_Stammdaten!$B$9,$I1666-D_SAV!$U1666,HLOOKUP(A_Stammdaten!$B$9-1,$V$4:$AB$2004,ROW(C1666)-3,FALSE)-$U1666)</f>
        <v>0</v>
      </c>
      <c r="U1666" s="65">
        <f>HLOOKUP(A_Stammdaten!$B$9,$V$4:$AB$2004,ROW(C1666)-3,FALSE)</f>
        <v>0</v>
      </c>
      <c r="V1666" s="65">
        <f t="shared" si="1978"/>
        <v>0</v>
      </c>
      <c r="W1666" s="65">
        <f t="shared" si="1979"/>
        <v>0</v>
      </c>
      <c r="X1666" s="65">
        <f t="shared" si="1980"/>
        <v>0</v>
      </c>
      <c r="Y1666" s="65">
        <f t="shared" si="1981"/>
        <v>0</v>
      </c>
      <c r="Z1666" s="65">
        <f t="shared" si="1982"/>
        <v>0</v>
      </c>
      <c r="AA1666" s="65">
        <f t="shared" si="1983"/>
        <v>0</v>
      </c>
      <c r="AB1666" s="65">
        <f t="shared" si="1984"/>
        <v>0</v>
      </c>
    </row>
    <row r="1667" spans="1:28" x14ac:dyDescent="0.25">
      <c r="A1667" s="61"/>
      <c r="B1667" s="49"/>
      <c r="C1667" s="53"/>
      <c r="D1667" s="51"/>
      <c r="E1667" s="51"/>
      <c r="F1667" s="51"/>
      <c r="G1667" s="67">
        <f t="shared" si="1985"/>
        <v>0</v>
      </c>
      <c r="H1667" s="49"/>
      <c r="I1667" s="67">
        <f t="shared" si="1986"/>
        <v>0</v>
      </c>
      <c r="J1667" s="66">
        <f>IF(ISBLANK($B1667),0,VLOOKUP($B1667,Listen!$A$2:$C$44,2,FALSE))</f>
        <v>0</v>
      </c>
      <c r="K1667" s="66">
        <f>IF(ISBLANK($B1667),0,VLOOKUP($B1667,Listen!$A$2:$C$44,3,FALSE))</f>
        <v>0</v>
      </c>
      <c r="L1667" s="54">
        <f t="shared" si="1987"/>
        <v>0</v>
      </c>
      <c r="M1667" s="54">
        <f t="shared" si="2005"/>
        <v>0</v>
      </c>
      <c r="N1667" s="54">
        <f t="shared" si="2006"/>
        <v>0</v>
      </c>
      <c r="O1667" s="54">
        <f t="shared" ref="O1667" si="2054">N1667</f>
        <v>0</v>
      </c>
      <c r="P1667" s="54">
        <f t="shared" si="2040"/>
        <v>0</v>
      </c>
      <c r="Q1667" s="54">
        <f t="shared" si="1989"/>
        <v>0</v>
      </c>
      <c r="R1667" s="54">
        <f t="shared" si="1990"/>
        <v>0</v>
      </c>
      <c r="S1667" s="65">
        <f t="shared" si="2022"/>
        <v>0</v>
      </c>
      <c r="T1667" s="65">
        <f>IF(C1667=A_Stammdaten!$B$9,$I1667-D_SAV!$U1667,HLOOKUP(A_Stammdaten!$B$9-1,$V$4:$AB$2004,ROW(C1667)-3,FALSE)-$U1667)</f>
        <v>0</v>
      </c>
      <c r="U1667" s="65">
        <f>HLOOKUP(A_Stammdaten!$B$9,$V$4:$AB$2004,ROW(C1667)-3,FALSE)</f>
        <v>0</v>
      </c>
      <c r="V1667" s="65">
        <f t="shared" si="1978"/>
        <v>0</v>
      </c>
      <c r="W1667" s="65">
        <f t="shared" si="1979"/>
        <v>0</v>
      </c>
      <c r="X1667" s="65">
        <f t="shared" si="1980"/>
        <v>0</v>
      </c>
      <c r="Y1667" s="65">
        <f t="shared" si="1981"/>
        <v>0</v>
      </c>
      <c r="Z1667" s="65">
        <f t="shared" si="1982"/>
        <v>0</v>
      </c>
      <c r="AA1667" s="65">
        <f t="shared" si="1983"/>
        <v>0</v>
      </c>
      <c r="AB1667" s="65">
        <f t="shared" si="1984"/>
        <v>0</v>
      </c>
    </row>
    <row r="1668" spans="1:28" x14ac:dyDescent="0.25">
      <c r="A1668" s="61"/>
      <c r="B1668" s="49"/>
      <c r="C1668" s="53"/>
      <c r="D1668" s="51"/>
      <c r="E1668" s="51"/>
      <c r="F1668" s="51"/>
      <c r="G1668" s="67">
        <f t="shared" si="1985"/>
        <v>0</v>
      </c>
      <c r="H1668" s="49"/>
      <c r="I1668" s="67">
        <f t="shared" si="1986"/>
        <v>0</v>
      </c>
      <c r="J1668" s="66">
        <f>IF(ISBLANK($B1668),0,VLOOKUP($B1668,Listen!$A$2:$C$44,2,FALSE))</f>
        <v>0</v>
      </c>
      <c r="K1668" s="66">
        <f>IF(ISBLANK($B1668),0,VLOOKUP($B1668,Listen!$A$2:$C$44,3,FALSE))</f>
        <v>0</v>
      </c>
      <c r="L1668" s="54">
        <f t="shared" si="1987"/>
        <v>0</v>
      </c>
      <c r="M1668" s="54">
        <f t="shared" si="2005"/>
        <v>0</v>
      </c>
      <c r="N1668" s="54">
        <f t="shared" si="2006"/>
        <v>0</v>
      </c>
      <c r="O1668" s="54">
        <f t="shared" ref="O1668" si="2055">N1668</f>
        <v>0</v>
      </c>
      <c r="P1668" s="54">
        <f t="shared" si="2040"/>
        <v>0</v>
      </c>
      <c r="Q1668" s="54">
        <f t="shared" si="1989"/>
        <v>0</v>
      </c>
      <c r="R1668" s="54">
        <f t="shared" si="1990"/>
        <v>0</v>
      </c>
      <c r="S1668" s="65">
        <f t="shared" si="2022"/>
        <v>0</v>
      </c>
      <c r="T1668" s="65">
        <f>IF(C1668=A_Stammdaten!$B$9,$I1668-D_SAV!$U1668,HLOOKUP(A_Stammdaten!$B$9-1,$V$4:$AB$2004,ROW(C1668)-3,FALSE)-$U1668)</f>
        <v>0</v>
      </c>
      <c r="U1668" s="65">
        <f>HLOOKUP(A_Stammdaten!$B$9,$V$4:$AB$2004,ROW(C1668)-3,FALSE)</f>
        <v>0</v>
      </c>
      <c r="V1668" s="65">
        <f t="shared" si="1978"/>
        <v>0</v>
      </c>
      <c r="W1668" s="65">
        <f t="shared" si="1979"/>
        <v>0</v>
      </c>
      <c r="X1668" s="65">
        <f t="shared" si="1980"/>
        <v>0</v>
      </c>
      <c r="Y1668" s="65">
        <f t="shared" si="1981"/>
        <v>0</v>
      </c>
      <c r="Z1668" s="65">
        <f t="shared" si="1982"/>
        <v>0</v>
      </c>
      <c r="AA1668" s="65">
        <f t="shared" si="1983"/>
        <v>0</v>
      </c>
      <c r="AB1668" s="65">
        <f t="shared" si="1984"/>
        <v>0</v>
      </c>
    </row>
    <row r="1669" spans="1:28" x14ac:dyDescent="0.25">
      <c r="A1669" s="61"/>
      <c r="B1669" s="49"/>
      <c r="C1669" s="53"/>
      <c r="D1669" s="51"/>
      <c r="E1669" s="51"/>
      <c r="F1669" s="51"/>
      <c r="G1669" s="67">
        <f t="shared" si="1985"/>
        <v>0</v>
      </c>
      <c r="H1669" s="49"/>
      <c r="I1669" s="67">
        <f t="shared" si="1986"/>
        <v>0</v>
      </c>
      <c r="J1669" s="66">
        <f>IF(ISBLANK($B1669),0,VLOOKUP($B1669,Listen!$A$2:$C$44,2,FALSE))</f>
        <v>0</v>
      </c>
      <c r="K1669" s="66">
        <f>IF(ISBLANK($B1669),0,VLOOKUP($B1669,Listen!$A$2:$C$44,3,FALSE))</f>
        <v>0</v>
      </c>
      <c r="L1669" s="54">
        <f t="shared" si="1987"/>
        <v>0</v>
      </c>
      <c r="M1669" s="54">
        <f t="shared" si="2005"/>
        <v>0</v>
      </c>
      <c r="N1669" s="54">
        <f t="shared" si="2006"/>
        <v>0</v>
      </c>
      <c r="O1669" s="54">
        <f t="shared" ref="O1669:P1684" si="2056">N1669</f>
        <v>0</v>
      </c>
      <c r="P1669" s="54">
        <f t="shared" si="2056"/>
        <v>0</v>
      </c>
      <c r="Q1669" s="54">
        <f t="shared" si="1989"/>
        <v>0</v>
      </c>
      <c r="R1669" s="54">
        <f t="shared" si="1990"/>
        <v>0</v>
      </c>
      <c r="S1669" s="65">
        <f t="shared" si="2022"/>
        <v>0</v>
      </c>
      <c r="T1669" s="65">
        <f>IF(C1669=A_Stammdaten!$B$9,$I1669-D_SAV!$U1669,HLOOKUP(A_Stammdaten!$B$9-1,$V$4:$AB$2004,ROW(C1669)-3,FALSE)-$U1669)</f>
        <v>0</v>
      </c>
      <c r="U1669" s="65">
        <f>HLOOKUP(A_Stammdaten!$B$9,$V$4:$AB$2004,ROW(C1669)-3,FALSE)</f>
        <v>0</v>
      </c>
      <c r="V1669" s="65">
        <f t="shared" ref="V1669:V1732" si="2057">IF(OR($C1669=0,$I1669=0),0,IF($C1669&lt;=V$4,$I1669-$I1669/L1669*(V$4-$C1669+1),0))</f>
        <v>0</v>
      </c>
      <c r="W1669" s="65">
        <f t="shared" ref="W1669:W1732" si="2058">IF(OR($C1669=0,$I1669=0,M1669-(W$4-$C1669)=0),0,IF($C1669&lt;W$4,V1669-V1669/(M1669-(W$4-$C1669)),IF($C1669=W$4,$I1669-$I1669/M1669,0)))</f>
        <v>0</v>
      </c>
      <c r="X1669" s="65">
        <f t="shared" ref="X1669:X1732" si="2059">IF(OR($C1669=0,$I1669=0,N1669-(X$4-$C1669)=0),0,IF($C1669&lt;X$4,W1669-W1669/(N1669-(X$4-$C1669)),IF($C1669=X$4,$I1669-$I1669/N1669,0)))</f>
        <v>0</v>
      </c>
      <c r="Y1669" s="65">
        <f t="shared" ref="Y1669:Y1732" si="2060">IF(OR($C1669=0,$I1669=0,O1669-(Y$4-$C1669)=0),0,IF($C1669&lt;Y$4,X1669-X1669/(O1669-(Y$4-$C1669)),IF($C1669=Y$4,$I1669-$I1669/O1669,0)))</f>
        <v>0</v>
      </c>
      <c r="Z1669" s="65">
        <f t="shared" ref="Z1669:Z1732" si="2061">IF(OR($C1669=0,$I1669=0,P1669-(Z$4-$C1669)=0),0,IF($C1669&lt;Z$4,Y1669-Y1669/(P1669-(Z$4-$C1669)),IF($C1669=Z$4,$I1669-$I1669/P1669,0)))</f>
        <v>0</v>
      </c>
      <c r="AA1669" s="65">
        <f t="shared" ref="AA1669:AA1732" si="2062">IF(OR($C1669=0,$I1669=0,Q1669-(AA$4-$C1669)=0),0,IF($C1669&lt;AA$4,Z1669-Z1669/(Q1669-(AA$4-$C1669)),IF($C1669=AA$4,$I1669-$I1669/Q1669,0)))</f>
        <v>0</v>
      </c>
      <c r="AB1669" s="65">
        <f t="shared" ref="AB1669:AB1732" si="2063">IF(OR($C1669=0,$I1669=0,R1669-(AB$4-$C1669)=0),0,IF($C1669&lt;AB$4,AA1669-AA1669/(R1669-(AB$4-$C1669)),IF($C1669=AB$4,$I1669-$I1669/R1669,0)))</f>
        <v>0</v>
      </c>
    </row>
    <row r="1670" spans="1:28" x14ac:dyDescent="0.25">
      <c r="A1670" s="61"/>
      <c r="B1670" s="49"/>
      <c r="C1670" s="53"/>
      <c r="D1670" s="51"/>
      <c r="E1670" s="51"/>
      <c r="F1670" s="51"/>
      <c r="G1670" s="67">
        <f t="shared" ref="G1670:G1733" si="2064">D1670+E1670-F1670</f>
        <v>0</v>
      </c>
      <c r="H1670" s="49"/>
      <c r="I1670" s="67">
        <f t="shared" ref="I1670:I1733" si="2065">G1670-H1670</f>
        <v>0</v>
      </c>
      <c r="J1670" s="66">
        <f>IF(ISBLANK($B1670),0,VLOOKUP($B1670,Listen!$A$2:$C$44,2,FALSE))</f>
        <v>0</v>
      </c>
      <c r="K1670" s="66">
        <f>IF(ISBLANK($B1670),0,VLOOKUP($B1670,Listen!$A$2:$C$44,3,FALSE))</f>
        <v>0</v>
      </c>
      <c r="L1670" s="54">
        <f t="shared" ref="L1670:L1733" si="2066">$J1670</f>
        <v>0</v>
      </c>
      <c r="M1670" s="54">
        <f t="shared" si="2005"/>
        <v>0</v>
      </c>
      <c r="N1670" s="54">
        <f t="shared" si="2006"/>
        <v>0</v>
      </c>
      <c r="O1670" s="54">
        <f t="shared" ref="O1670" si="2067">N1670</f>
        <v>0</v>
      </c>
      <c r="P1670" s="54">
        <f t="shared" si="2056"/>
        <v>0</v>
      </c>
      <c r="Q1670" s="54">
        <f t="shared" ref="Q1670:Q1733" si="2068">P1670</f>
        <v>0</v>
      </c>
      <c r="R1670" s="54">
        <f t="shared" ref="R1670:R1733" si="2069">Q1670</f>
        <v>0</v>
      </c>
      <c r="S1670" s="65">
        <f t="shared" si="2022"/>
        <v>0</v>
      </c>
      <c r="T1670" s="65">
        <f>IF(C1670=A_Stammdaten!$B$9,$I1670-D_SAV!$U1670,HLOOKUP(A_Stammdaten!$B$9-1,$V$4:$AB$2004,ROW(C1670)-3,FALSE)-$U1670)</f>
        <v>0</v>
      </c>
      <c r="U1670" s="65">
        <f>HLOOKUP(A_Stammdaten!$B$9,$V$4:$AB$2004,ROW(C1670)-3,FALSE)</f>
        <v>0</v>
      </c>
      <c r="V1670" s="65">
        <f t="shared" si="2057"/>
        <v>0</v>
      </c>
      <c r="W1670" s="65">
        <f t="shared" si="2058"/>
        <v>0</v>
      </c>
      <c r="X1670" s="65">
        <f t="shared" si="2059"/>
        <v>0</v>
      </c>
      <c r="Y1670" s="65">
        <f t="shared" si="2060"/>
        <v>0</v>
      </c>
      <c r="Z1670" s="65">
        <f t="shared" si="2061"/>
        <v>0</v>
      </c>
      <c r="AA1670" s="65">
        <f t="shared" si="2062"/>
        <v>0</v>
      </c>
      <c r="AB1670" s="65">
        <f t="shared" si="2063"/>
        <v>0</v>
      </c>
    </row>
    <row r="1671" spans="1:28" x14ac:dyDescent="0.25">
      <c r="A1671" s="61"/>
      <c r="B1671" s="49"/>
      <c r="C1671" s="53"/>
      <c r="D1671" s="51"/>
      <c r="E1671" s="51"/>
      <c r="F1671" s="51"/>
      <c r="G1671" s="67">
        <f t="shared" si="2064"/>
        <v>0</v>
      </c>
      <c r="H1671" s="49"/>
      <c r="I1671" s="67">
        <f t="shared" si="2065"/>
        <v>0</v>
      </c>
      <c r="J1671" s="66">
        <f>IF(ISBLANK($B1671),0,VLOOKUP($B1671,Listen!$A$2:$C$44,2,FALSE))</f>
        <v>0</v>
      </c>
      <c r="K1671" s="66">
        <f>IF(ISBLANK($B1671),0,VLOOKUP($B1671,Listen!$A$2:$C$44,3,FALSE))</f>
        <v>0</v>
      </c>
      <c r="L1671" s="54">
        <f t="shared" si="2066"/>
        <v>0</v>
      </c>
      <c r="M1671" s="54">
        <f t="shared" si="2005"/>
        <v>0</v>
      </c>
      <c r="N1671" s="54">
        <f t="shared" si="2006"/>
        <v>0</v>
      </c>
      <c r="O1671" s="54">
        <f t="shared" ref="O1671" si="2070">N1671</f>
        <v>0</v>
      </c>
      <c r="P1671" s="54">
        <f t="shared" si="2056"/>
        <v>0</v>
      </c>
      <c r="Q1671" s="54">
        <f t="shared" si="2068"/>
        <v>0</v>
      </c>
      <c r="R1671" s="54">
        <f t="shared" si="2069"/>
        <v>0</v>
      </c>
      <c r="S1671" s="65">
        <f t="shared" si="2022"/>
        <v>0</v>
      </c>
      <c r="T1671" s="65">
        <f>IF(C1671=A_Stammdaten!$B$9,$I1671-D_SAV!$U1671,HLOOKUP(A_Stammdaten!$B$9-1,$V$4:$AB$2004,ROW(C1671)-3,FALSE)-$U1671)</f>
        <v>0</v>
      </c>
      <c r="U1671" s="65">
        <f>HLOOKUP(A_Stammdaten!$B$9,$V$4:$AB$2004,ROW(C1671)-3,FALSE)</f>
        <v>0</v>
      </c>
      <c r="V1671" s="65">
        <f t="shared" si="2057"/>
        <v>0</v>
      </c>
      <c r="W1671" s="65">
        <f t="shared" si="2058"/>
        <v>0</v>
      </c>
      <c r="X1671" s="65">
        <f t="shared" si="2059"/>
        <v>0</v>
      </c>
      <c r="Y1671" s="65">
        <f t="shared" si="2060"/>
        <v>0</v>
      </c>
      <c r="Z1671" s="65">
        <f t="shared" si="2061"/>
        <v>0</v>
      </c>
      <c r="AA1671" s="65">
        <f t="shared" si="2062"/>
        <v>0</v>
      </c>
      <c r="AB1671" s="65">
        <f t="shared" si="2063"/>
        <v>0</v>
      </c>
    </row>
    <row r="1672" spans="1:28" x14ac:dyDescent="0.25">
      <c r="A1672" s="61"/>
      <c r="B1672" s="49"/>
      <c r="C1672" s="53"/>
      <c r="D1672" s="51"/>
      <c r="E1672" s="51"/>
      <c r="F1672" s="51"/>
      <c r="G1672" s="67">
        <f t="shared" si="2064"/>
        <v>0</v>
      </c>
      <c r="H1672" s="49"/>
      <c r="I1672" s="67">
        <f t="shared" si="2065"/>
        <v>0</v>
      </c>
      <c r="J1672" s="66">
        <f>IF(ISBLANK($B1672),0,VLOOKUP($B1672,Listen!$A$2:$C$44,2,FALSE))</f>
        <v>0</v>
      </c>
      <c r="K1672" s="66">
        <f>IF(ISBLANK($B1672),0,VLOOKUP($B1672,Listen!$A$2:$C$44,3,FALSE))</f>
        <v>0</v>
      </c>
      <c r="L1672" s="54">
        <f t="shared" si="2066"/>
        <v>0</v>
      </c>
      <c r="M1672" s="54">
        <f t="shared" si="2005"/>
        <v>0</v>
      </c>
      <c r="N1672" s="54">
        <f t="shared" si="2006"/>
        <v>0</v>
      </c>
      <c r="O1672" s="54">
        <f t="shared" ref="O1672" si="2071">N1672</f>
        <v>0</v>
      </c>
      <c r="P1672" s="54">
        <f t="shared" si="2056"/>
        <v>0</v>
      </c>
      <c r="Q1672" s="54">
        <f t="shared" si="2068"/>
        <v>0</v>
      </c>
      <c r="R1672" s="54">
        <f t="shared" si="2069"/>
        <v>0</v>
      </c>
      <c r="S1672" s="65">
        <f t="shared" si="2022"/>
        <v>0</v>
      </c>
      <c r="T1672" s="65">
        <f>IF(C1672=A_Stammdaten!$B$9,$I1672-D_SAV!$U1672,HLOOKUP(A_Stammdaten!$B$9-1,$V$4:$AB$2004,ROW(C1672)-3,FALSE)-$U1672)</f>
        <v>0</v>
      </c>
      <c r="U1672" s="65">
        <f>HLOOKUP(A_Stammdaten!$B$9,$V$4:$AB$2004,ROW(C1672)-3,FALSE)</f>
        <v>0</v>
      </c>
      <c r="V1672" s="65">
        <f t="shared" si="2057"/>
        <v>0</v>
      </c>
      <c r="W1672" s="65">
        <f t="shared" si="2058"/>
        <v>0</v>
      </c>
      <c r="X1672" s="65">
        <f t="shared" si="2059"/>
        <v>0</v>
      </c>
      <c r="Y1672" s="65">
        <f t="shared" si="2060"/>
        <v>0</v>
      </c>
      <c r="Z1672" s="65">
        <f t="shared" si="2061"/>
        <v>0</v>
      </c>
      <c r="AA1672" s="65">
        <f t="shared" si="2062"/>
        <v>0</v>
      </c>
      <c r="AB1672" s="65">
        <f t="shared" si="2063"/>
        <v>0</v>
      </c>
    </row>
    <row r="1673" spans="1:28" x14ac:dyDescent="0.25">
      <c r="A1673" s="61"/>
      <c r="B1673" s="49"/>
      <c r="C1673" s="53"/>
      <c r="D1673" s="51"/>
      <c r="E1673" s="51"/>
      <c r="F1673" s="51"/>
      <c r="G1673" s="67">
        <f t="shared" si="2064"/>
        <v>0</v>
      </c>
      <c r="H1673" s="49"/>
      <c r="I1673" s="67">
        <f t="shared" si="2065"/>
        <v>0</v>
      </c>
      <c r="J1673" s="66">
        <f>IF(ISBLANK($B1673),0,VLOOKUP($B1673,Listen!$A$2:$C$44,2,FALSE))</f>
        <v>0</v>
      </c>
      <c r="K1673" s="66">
        <f>IF(ISBLANK($B1673),0,VLOOKUP($B1673,Listen!$A$2:$C$44,3,FALSE))</f>
        <v>0</v>
      </c>
      <c r="L1673" s="54">
        <f t="shared" si="2066"/>
        <v>0</v>
      </c>
      <c r="M1673" s="54">
        <f t="shared" si="2005"/>
        <v>0</v>
      </c>
      <c r="N1673" s="54">
        <f t="shared" si="2006"/>
        <v>0</v>
      </c>
      <c r="O1673" s="54">
        <f t="shared" ref="O1673" si="2072">N1673</f>
        <v>0</v>
      </c>
      <c r="P1673" s="54">
        <f t="shared" si="2056"/>
        <v>0</v>
      </c>
      <c r="Q1673" s="54">
        <f t="shared" si="2068"/>
        <v>0</v>
      </c>
      <c r="R1673" s="54">
        <f t="shared" si="2069"/>
        <v>0</v>
      </c>
      <c r="S1673" s="65">
        <f t="shared" si="2022"/>
        <v>0</v>
      </c>
      <c r="T1673" s="65">
        <f>IF(C1673=A_Stammdaten!$B$9,$I1673-D_SAV!$U1673,HLOOKUP(A_Stammdaten!$B$9-1,$V$4:$AB$2004,ROW(C1673)-3,FALSE)-$U1673)</f>
        <v>0</v>
      </c>
      <c r="U1673" s="65">
        <f>HLOOKUP(A_Stammdaten!$B$9,$V$4:$AB$2004,ROW(C1673)-3,FALSE)</f>
        <v>0</v>
      </c>
      <c r="V1673" s="65">
        <f t="shared" si="2057"/>
        <v>0</v>
      </c>
      <c r="W1673" s="65">
        <f t="shared" si="2058"/>
        <v>0</v>
      </c>
      <c r="X1673" s="65">
        <f t="shared" si="2059"/>
        <v>0</v>
      </c>
      <c r="Y1673" s="65">
        <f t="shared" si="2060"/>
        <v>0</v>
      </c>
      <c r="Z1673" s="65">
        <f t="shared" si="2061"/>
        <v>0</v>
      </c>
      <c r="AA1673" s="65">
        <f t="shared" si="2062"/>
        <v>0</v>
      </c>
      <c r="AB1673" s="65">
        <f t="shared" si="2063"/>
        <v>0</v>
      </c>
    </row>
    <row r="1674" spans="1:28" x14ac:dyDescent="0.25">
      <c r="A1674" s="61"/>
      <c r="B1674" s="49"/>
      <c r="C1674" s="53"/>
      <c r="D1674" s="51"/>
      <c r="E1674" s="51"/>
      <c r="F1674" s="51"/>
      <c r="G1674" s="67">
        <f t="shared" si="2064"/>
        <v>0</v>
      </c>
      <c r="H1674" s="49"/>
      <c r="I1674" s="67">
        <f t="shared" si="2065"/>
        <v>0</v>
      </c>
      <c r="J1674" s="66">
        <f>IF(ISBLANK($B1674),0,VLOOKUP($B1674,Listen!$A$2:$C$44,2,FALSE))</f>
        <v>0</v>
      </c>
      <c r="K1674" s="66">
        <f>IF(ISBLANK($B1674),0,VLOOKUP($B1674,Listen!$A$2:$C$44,3,FALSE))</f>
        <v>0</v>
      </c>
      <c r="L1674" s="54">
        <f t="shared" si="2066"/>
        <v>0</v>
      </c>
      <c r="M1674" s="54">
        <f t="shared" si="2005"/>
        <v>0</v>
      </c>
      <c r="N1674" s="54">
        <f t="shared" si="2006"/>
        <v>0</v>
      </c>
      <c r="O1674" s="54">
        <f t="shared" ref="O1674" si="2073">N1674</f>
        <v>0</v>
      </c>
      <c r="P1674" s="54">
        <f t="shared" si="2056"/>
        <v>0</v>
      </c>
      <c r="Q1674" s="54">
        <f t="shared" si="2068"/>
        <v>0</v>
      </c>
      <c r="R1674" s="54">
        <f t="shared" si="2069"/>
        <v>0</v>
      </c>
      <c r="S1674" s="65">
        <f t="shared" si="2022"/>
        <v>0</v>
      </c>
      <c r="T1674" s="65">
        <f>IF(C1674=A_Stammdaten!$B$9,$I1674-D_SAV!$U1674,HLOOKUP(A_Stammdaten!$B$9-1,$V$4:$AB$2004,ROW(C1674)-3,FALSE)-$U1674)</f>
        <v>0</v>
      </c>
      <c r="U1674" s="65">
        <f>HLOOKUP(A_Stammdaten!$B$9,$V$4:$AB$2004,ROW(C1674)-3,FALSE)</f>
        <v>0</v>
      </c>
      <c r="V1674" s="65">
        <f t="shared" si="2057"/>
        <v>0</v>
      </c>
      <c r="W1674" s="65">
        <f t="shared" si="2058"/>
        <v>0</v>
      </c>
      <c r="X1674" s="65">
        <f t="shared" si="2059"/>
        <v>0</v>
      </c>
      <c r="Y1674" s="65">
        <f t="shared" si="2060"/>
        <v>0</v>
      </c>
      <c r="Z1674" s="65">
        <f t="shared" si="2061"/>
        <v>0</v>
      </c>
      <c r="AA1674" s="65">
        <f t="shared" si="2062"/>
        <v>0</v>
      </c>
      <c r="AB1674" s="65">
        <f t="shared" si="2063"/>
        <v>0</v>
      </c>
    </row>
    <row r="1675" spans="1:28" x14ac:dyDescent="0.25">
      <c r="A1675" s="61"/>
      <c r="B1675" s="49"/>
      <c r="C1675" s="53"/>
      <c r="D1675" s="51"/>
      <c r="E1675" s="51"/>
      <c r="F1675" s="51"/>
      <c r="G1675" s="67">
        <f t="shared" si="2064"/>
        <v>0</v>
      </c>
      <c r="H1675" s="49"/>
      <c r="I1675" s="67">
        <f t="shared" si="2065"/>
        <v>0</v>
      </c>
      <c r="J1675" s="66">
        <f>IF(ISBLANK($B1675),0,VLOOKUP($B1675,Listen!$A$2:$C$44,2,FALSE))</f>
        <v>0</v>
      </c>
      <c r="K1675" s="66">
        <f>IF(ISBLANK($B1675),0,VLOOKUP($B1675,Listen!$A$2:$C$44,3,FALSE))</f>
        <v>0</v>
      </c>
      <c r="L1675" s="54">
        <f t="shared" si="2066"/>
        <v>0</v>
      </c>
      <c r="M1675" s="54">
        <f t="shared" si="2005"/>
        <v>0</v>
      </c>
      <c r="N1675" s="54">
        <f t="shared" si="2006"/>
        <v>0</v>
      </c>
      <c r="O1675" s="54">
        <f t="shared" ref="O1675" si="2074">N1675</f>
        <v>0</v>
      </c>
      <c r="P1675" s="54">
        <f t="shared" si="2056"/>
        <v>0</v>
      </c>
      <c r="Q1675" s="54">
        <f t="shared" si="2068"/>
        <v>0</v>
      </c>
      <c r="R1675" s="54">
        <f t="shared" si="2069"/>
        <v>0</v>
      </c>
      <c r="S1675" s="65">
        <f t="shared" si="2022"/>
        <v>0</v>
      </c>
      <c r="T1675" s="65">
        <f>IF(C1675=A_Stammdaten!$B$9,$I1675-D_SAV!$U1675,HLOOKUP(A_Stammdaten!$B$9-1,$V$4:$AB$2004,ROW(C1675)-3,FALSE)-$U1675)</f>
        <v>0</v>
      </c>
      <c r="U1675" s="65">
        <f>HLOOKUP(A_Stammdaten!$B$9,$V$4:$AB$2004,ROW(C1675)-3,FALSE)</f>
        <v>0</v>
      </c>
      <c r="V1675" s="65">
        <f t="shared" si="2057"/>
        <v>0</v>
      </c>
      <c r="W1675" s="65">
        <f t="shared" si="2058"/>
        <v>0</v>
      </c>
      <c r="X1675" s="65">
        <f t="shared" si="2059"/>
        <v>0</v>
      </c>
      <c r="Y1675" s="65">
        <f t="shared" si="2060"/>
        <v>0</v>
      </c>
      <c r="Z1675" s="65">
        <f t="shared" si="2061"/>
        <v>0</v>
      </c>
      <c r="AA1675" s="65">
        <f t="shared" si="2062"/>
        <v>0</v>
      </c>
      <c r="AB1675" s="65">
        <f t="shared" si="2063"/>
        <v>0</v>
      </c>
    </row>
    <row r="1676" spans="1:28" x14ac:dyDescent="0.25">
      <c r="A1676" s="61"/>
      <c r="B1676" s="49"/>
      <c r="C1676" s="53"/>
      <c r="D1676" s="51"/>
      <c r="E1676" s="51"/>
      <c r="F1676" s="51"/>
      <c r="G1676" s="67">
        <f t="shared" si="2064"/>
        <v>0</v>
      </c>
      <c r="H1676" s="49"/>
      <c r="I1676" s="67">
        <f t="shared" si="2065"/>
        <v>0</v>
      </c>
      <c r="J1676" s="66">
        <f>IF(ISBLANK($B1676),0,VLOOKUP($B1676,Listen!$A$2:$C$44,2,FALSE))</f>
        <v>0</v>
      </c>
      <c r="K1676" s="66">
        <f>IF(ISBLANK($B1676),0,VLOOKUP($B1676,Listen!$A$2:$C$44,3,FALSE))</f>
        <v>0</v>
      </c>
      <c r="L1676" s="54">
        <f t="shared" si="2066"/>
        <v>0</v>
      </c>
      <c r="M1676" s="54">
        <f t="shared" si="2005"/>
        <v>0</v>
      </c>
      <c r="N1676" s="54">
        <f t="shared" si="2006"/>
        <v>0</v>
      </c>
      <c r="O1676" s="54">
        <f t="shared" ref="O1676" si="2075">N1676</f>
        <v>0</v>
      </c>
      <c r="P1676" s="54">
        <f t="shared" si="2056"/>
        <v>0</v>
      </c>
      <c r="Q1676" s="54">
        <f t="shared" si="2068"/>
        <v>0</v>
      </c>
      <c r="R1676" s="54">
        <f t="shared" si="2069"/>
        <v>0</v>
      </c>
      <c r="S1676" s="65">
        <f t="shared" si="2022"/>
        <v>0</v>
      </c>
      <c r="T1676" s="65">
        <f>IF(C1676=A_Stammdaten!$B$9,$I1676-D_SAV!$U1676,HLOOKUP(A_Stammdaten!$B$9-1,$V$4:$AB$2004,ROW(C1676)-3,FALSE)-$U1676)</f>
        <v>0</v>
      </c>
      <c r="U1676" s="65">
        <f>HLOOKUP(A_Stammdaten!$B$9,$V$4:$AB$2004,ROW(C1676)-3,FALSE)</f>
        <v>0</v>
      </c>
      <c r="V1676" s="65">
        <f t="shared" si="2057"/>
        <v>0</v>
      </c>
      <c r="W1676" s="65">
        <f t="shared" si="2058"/>
        <v>0</v>
      </c>
      <c r="X1676" s="65">
        <f t="shared" si="2059"/>
        <v>0</v>
      </c>
      <c r="Y1676" s="65">
        <f t="shared" si="2060"/>
        <v>0</v>
      </c>
      <c r="Z1676" s="65">
        <f t="shared" si="2061"/>
        <v>0</v>
      </c>
      <c r="AA1676" s="65">
        <f t="shared" si="2062"/>
        <v>0</v>
      </c>
      <c r="AB1676" s="65">
        <f t="shared" si="2063"/>
        <v>0</v>
      </c>
    </row>
    <row r="1677" spans="1:28" x14ac:dyDescent="0.25">
      <c r="A1677" s="61"/>
      <c r="B1677" s="49"/>
      <c r="C1677" s="53"/>
      <c r="D1677" s="51"/>
      <c r="E1677" s="51"/>
      <c r="F1677" s="51"/>
      <c r="G1677" s="67">
        <f t="shared" si="2064"/>
        <v>0</v>
      </c>
      <c r="H1677" s="49"/>
      <c r="I1677" s="67">
        <f t="shared" si="2065"/>
        <v>0</v>
      </c>
      <c r="J1677" s="66">
        <f>IF(ISBLANK($B1677),0,VLOOKUP($B1677,Listen!$A$2:$C$44,2,FALSE))</f>
        <v>0</v>
      </c>
      <c r="K1677" s="66">
        <f>IF(ISBLANK($B1677),0,VLOOKUP($B1677,Listen!$A$2:$C$44,3,FALSE))</f>
        <v>0</v>
      </c>
      <c r="L1677" s="54">
        <f t="shared" si="2066"/>
        <v>0</v>
      </c>
      <c r="M1677" s="54">
        <f t="shared" si="2005"/>
        <v>0</v>
      </c>
      <c r="N1677" s="54">
        <f t="shared" si="2006"/>
        <v>0</v>
      </c>
      <c r="O1677" s="54">
        <f t="shared" ref="O1677" si="2076">N1677</f>
        <v>0</v>
      </c>
      <c r="P1677" s="54">
        <f t="shared" si="2056"/>
        <v>0</v>
      </c>
      <c r="Q1677" s="54">
        <f t="shared" si="2068"/>
        <v>0</v>
      </c>
      <c r="R1677" s="54">
        <f t="shared" si="2069"/>
        <v>0</v>
      </c>
      <c r="S1677" s="65">
        <f t="shared" si="2022"/>
        <v>0</v>
      </c>
      <c r="T1677" s="65">
        <f>IF(C1677=A_Stammdaten!$B$9,$I1677-D_SAV!$U1677,HLOOKUP(A_Stammdaten!$B$9-1,$V$4:$AB$2004,ROW(C1677)-3,FALSE)-$U1677)</f>
        <v>0</v>
      </c>
      <c r="U1677" s="65">
        <f>HLOOKUP(A_Stammdaten!$B$9,$V$4:$AB$2004,ROW(C1677)-3,FALSE)</f>
        <v>0</v>
      </c>
      <c r="V1677" s="65">
        <f t="shared" si="2057"/>
        <v>0</v>
      </c>
      <c r="W1677" s="65">
        <f t="shared" si="2058"/>
        <v>0</v>
      </c>
      <c r="X1677" s="65">
        <f t="shared" si="2059"/>
        <v>0</v>
      </c>
      <c r="Y1677" s="65">
        <f t="shared" si="2060"/>
        <v>0</v>
      </c>
      <c r="Z1677" s="65">
        <f t="shared" si="2061"/>
        <v>0</v>
      </c>
      <c r="AA1677" s="65">
        <f t="shared" si="2062"/>
        <v>0</v>
      </c>
      <c r="AB1677" s="65">
        <f t="shared" si="2063"/>
        <v>0</v>
      </c>
    </row>
    <row r="1678" spans="1:28" x14ac:dyDescent="0.25">
      <c r="A1678" s="61"/>
      <c r="B1678" s="49"/>
      <c r="C1678" s="53"/>
      <c r="D1678" s="51"/>
      <c r="E1678" s="51"/>
      <c r="F1678" s="51"/>
      <c r="G1678" s="67">
        <f t="shared" si="2064"/>
        <v>0</v>
      </c>
      <c r="H1678" s="49"/>
      <c r="I1678" s="67">
        <f t="shared" si="2065"/>
        <v>0</v>
      </c>
      <c r="J1678" s="66">
        <f>IF(ISBLANK($B1678),0,VLOOKUP($B1678,Listen!$A$2:$C$44,2,FALSE))</f>
        <v>0</v>
      </c>
      <c r="K1678" s="66">
        <f>IF(ISBLANK($B1678),0,VLOOKUP($B1678,Listen!$A$2:$C$44,3,FALSE))</f>
        <v>0</v>
      </c>
      <c r="L1678" s="54">
        <f t="shared" si="2066"/>
        <v>0</v>
      </c>
      <c r="M1678" s="54">
        <f t="shared" si="2005"/>
        <v>0</v>
      </c>
      <c r="N1678" s="54">
        <f t="shared" si="2006"/>
        <v>0</v>
      </c>
      <c r="O1678" s="54">
        <f t="shared" ref="O1678" si="2077">N1678</f>
        <v>0</v>
      </c>
      <c r="P1678" s="54">
        <f t="shared" si="2056"/>
        <v>0</v>
      </c>
      <c r="Q1678" s="54">
        <f t="shared" si="2068"/>
        <v>0</v>
      </c>
      <c r="R1678" s="54">
        <f t="shared" si="2069"/>
        <v>0</v>
      </c>
      <c r="S1678" s="65">
        <f t="shared" si="2022"/>
        <v>0</v>
      </c>
      <c r="T1678" s="65">
        <f>IF(C1678=A_Stammdaten!$B$9,$I1678-D_SAV!$U1678,HLOOKUP(A_Stammdaten!$B$9-1,$V$4:$AB$2004,ROW(C1678)-3,FALSE)-$U1678)</f>
        <v>0</v>
      </c>
      <c r="U1678" s="65">
        <f>HLOOKUP(A_Stammdaten!$B$9,$V$4:$AB$2004,ROW(C1678)-3,FALSE)</f>
        <v>0</v>
      </c>
      <c r="V1678" s="65">
        <f t="shared" si="2057"/>
        <v>0</v>
      </c>
      <c r="W1678" s="65">
        <f t="shared" si="2058"/>
        <v>0</v>
      </c>
      <c r="X1678" s="65">
        <f t="shared" si="2059"/>
        <v>0</v>
      </c>
      <c r="Y1678" s="65">
        <f t="shared" si="2060"/>
        <v>0</v>
      </c>
      <c r="Z1678" s="65">
        <f t="shared" si="2061"/>
        <v>0</v>
      </c>
      <c r="AA1678" s="65">
        <f t="shared" si="2062"/>
        <v>0</v>
      </c>
      <c r="AB1678" s="65">
        <f t="shared" si="2063"/>
        <v>0</v>
      </c>
    </row>
    <row r="1679" spans="1:28" x14ac:dyDescent="0.25">
      <c r="A1679" s="61"/>
      <c r="B1679" s="49"/>
      <c r="C1679" s="53"/>
      <c r="D1679" s="51"/>
      <c r="E1679" s="51"/>
      <c r="F1679" s="51"/>
      <c r="G1679" s="67">
        <f t="shared" si="2064"/>
        <v>0</v>
      </c>
      <c r="H1679" s="49"/>
      <c r="I1679" s="67">
        <f t="shared" si="2065"/>
        <v>0</v>
      </c>
      <c r="J1679" s="66">
        <f>IF(ISBLANK($B1679),0,VLOOKUP($B1679,Listen!$A$2:$C$44,2,FALSE))</f>
        <v>0</v>
      </c>
      <c r="K1679" s="66">
        <f>IF(ISBLANK($B1679),0,VLOOKUP($B1679,Listen!$A$2:$C$44,3,FALSE))</f>
        <v>0</v>
      </c>
      <c r="L1679" s="54">
        <f t="shared" si="2066"/>
        <v>0</v>
      </c>
      <c r="M1679" s="54">
        <f t="shared" si="2005"/>
        <v>0</v>
      </c>
      <c r="N1679" s="54">
        <f t="shared" si="2006"/>
        <v>0</v>
      </c>
      <c r="O1679" s="54">
        <f t="shared" ref="O1679" si="2078">N1679</f>
        <v>0</v>
      </c>
      <c r="P1679" s="54">
        <f t="shared" si="2056"/>
        <v>0</v>
      </c>
      <c r="Q1679" s="54">
        <f t="shared" si="2068"/>
        <v>0</v>
      </c>
      <c r="R1679" s="54">
        <f t="shared" si="2069"/>
        <v>0</v>
      </c>
      <c r="S1679" s="65">
        <f t="shared" si="2022"/>
        <v>0</v>
      </c>
      <c r="T1679" s="65">
        <f>IF(C1679=A_Stammdaten!$B$9,$I1679-D_SAV!$U1679,HLOOKUP(A_Stammdaten!$B$9-1,$V$4:$AB$2004,ROW(C1679)-3,FALSE)-$U1679)</f>
        <v>0</v>
      </c>
      <c r="U1679" s="65">
        <f>HLOOKUP(A_Stammdaten!$B$9,$V$4:$AB$2004,ROW(C1679)-3,FALSE)</f>
        <v>0</v>
      </c>
      <c r="V1679" s="65">
        <f t="shared" si="2057"/>
        <v>0</v>
      </c>
      <c r="W1679" s="65">
        <f t="shared" si="2058"/>
        <v>0</v>
      </c>
      <c r="X1679" s="65">
        <f t="shared" si="2059"/>
        <v>0</v>
      </c>
      <c r="Y1679" s="65">
        <f t="shared" si="2060"/>
        <v>0</v>
      </c>
      <c r="Z1679" s="65">
        <f t="shared" si="2061"/>
        <v>0</v>
      </c>
      <c r="AA1679" s="65">
        <f t="shared" si="2062"/>
        <v>0</v>
      </c>
      <c r="AB1679" s="65">
        <f t="shared" si="2063"/>
        <v>0</v>
      </c>
    </row>
    <row r="1680" spans="1:28" x14ac:dyDescent="0.25">
      <c r="A1680" s="61"/>
      <c r="B1680" s="49"/>
      <c r="C1680" s="53"/>
      <c r="D1680" s="51"/>
      <c r="E1680" s="51"/>
      <c r="F1680" s="51"/>
      <c r="G1680" s="67">
        <f t="shared" si="2064"/>
        <v>0</v>
      </c>
      <c r="H1680" s="49"/>
      <c r="I1680" s="67">
        <f t="shared" si="2065"/>
        <v>0</v>
      </c>
      <c r="J1680" s="66">
        <f>IF(ISBLANK($B1680),0,VLOOKUP($B1680,Listen!$A$2:$C$44,2,FALSE))</f>
        <v>0</v>
      </c>
      <c r="K1680" s="66">
        <f>IF(ISBLANK($B1680),0,VLOOKUP($B1680,Listen!$A$2:$C$44,3,FALSE))</f>
        <v>0</v>
      </c>
      <c r="L1680" s="54">
        <f t="shared" si="2066"/>
        <v>0</v>
      </c>
      <c r="M1680" s="54">
        <f t="shared" si="2005"/>
        <v>0</v>
      </c>
      <c r="N1680" s="54">
        <f t="shared" si="2006"/>
        <v>0</v>
      </c>
      <c r="O1680" s="54">
        <f t="shared" ref="O1680" si="2079">N1680</f>
        <v>0</v>
      </c>
      <c r="P1680" s="54">
        <f t="shared" si="2056"/>
        <v>0</v>
      </c>
      <c r="Q1680" s="54">
        <f t="shared" si="2068"/>
        <v>0</v>
      </c>
      <c r="R1680" s="54">
        <f t="shared" si="2069"/>
        <v>0</v>
      </c>
      <c r="S1680" s="65">
        <f t="shared" si="2022"/>
        <v>0</v>
      </c>
      <c r="T1680" s="65">
        <f>IF(C1680=A_Stammdaten!$B$9,$I1680-D_SAV!$U1680,HLOOKUP(A_Stammdaten!$B$9-1,$V$4:$AB$2004,ROW(C1680)-3,FALSE)-$U1680)</f>
        <v>0</v>
      </c>
      <c r="U1680" s="65">
        <f>HLOOKUP(A_Stammdaten!$B$9,$V$4:$AB$2004,ROW(C1680)-3,FALSE)</f>
        <v>0</v>
      </c>
      <c r="V1680" s="65">
        <f t="shared" si="2057"/>
        <v>0</v>
      </c>
      <c r="W1680" s="65">
        <f t="shared" si="2058"/>
        <v>0</v>
      </c>
      <c r="X1680" s="65">
        <f t="shared" si="2059"/>
        <v>0</v>
      </c>
      <c r="Y1680" s="65">
        <f t="shared" si="2060"/>
        <v>0</v>
      </c>
      <c r="Z1680" s="65">
        <f t="shared" si="2061"/>
        <v>0</v>
      </c>
      <c r="AA1680" s="65">
        <f t="shared" si="2062"/>
        <v>0</v>
      </c>
      <c r="AB1680" s="65">
        <f t="shared" si="2063"/>
        <v>0</v>
      </c>
    </row>
    <row r="1681" spans="1:28" x14ac:dyDescent="0.25">
      <c r="A1681" s="61"/>
      <c r="B1681" s="49"/>
      <c r="C1681" s="53"/>
      <c r="D1681" s="51"/>
      <c r="E1681" s="51"/>
      <c r="F1681" s="51"/>
      <c r="G1681" s="67">
        <f t="shared" si="2064"/>
        <v>0</v>
      </c>
      <c r="H1681" s="49"/>
      <c r="I1681" s="67">
        <f t="shared" si="2065"/>
        <v>0</v>
      </c>
      <c r="J1681" s="66">
        <f>IF(ISBLANK($B1681),0,VLOOKUP($B1681,Listen!$A$2:$C$44,2,FALSE))</f>
        <v>0</v>
      </c>
      <c r="K1681" s="66">
        <f>IF(ISBLANK($B1681),0,VLOOKUP($B1681,Listen!$A$2:$C$44,3,FALSE))</f>
        <v>0</v>
      </c>
      <c r="L1681" s="54">
        <f t="shared" si="2066"/>
        <v>0</v>
      </c>
      <c r="M1681" s="54">
        <f t="shared" si="2005"/>
        <v>0</v>
      </c>
      <c r="N1681" s="54">
        <f t="shared" si="2006"/>
        <v>0</v>
      </c>
      <c r="O1681" s="54">
        <f t="shared" ref="O1681" si="2080">N1681</f>
        <v>0</v>
      </c>
      <c r="P1681" s="54">
        <f t="shared" si="2056"/>
        <v>0</v>
      </c>
      <c r="Q1681" s="54">
        <f t="shared" si="2068"/>
        <v>0</v>
      </c>
      <c r="R1681" s="54">
        <f t="shared" si="2069"/>
        <v>0</v>
      </c>
      <c r="S1681" s="65">
        <f t="shared" si="2022"/>
        <v>0</v>
      </c>
      <c r="T1681" s="65">
        <f>IF(C1681=A_Stammdaten!$B$9,$I1681-D_SAV!$U1681,HLOOKUP(A_Stammdaten!$B$9-1,$V$4:$AB$2004,ROW(C1681)-3,FALSE)-$U1681)</f>
        <v>0</v>
      </c>
      <c r="U1681" s="65">
        <f>HLOOKUP(A_Stammdaten!$B$9,$V$4:$AB$2004,ROW(C1681)-3,FALSE)</f>
        <v>0</v>
      </c>
      <c r="V1681" s="65">
        <f t="shared" si="2057"/>
        <v>0</v>
      </c>
      <c r="W1681" s="65">
        <f t="shared" si="2058"/>
        <v>0</v>
      </c>
      <c r="X1681" s="65">
        <f t="shared" si="2059"/>
        <v>0</v>
      </c>
      <c r="Y1681" s="65">
        <f t="shared" si="2060"/>
        <v>0</v>
      </c>
      <c r="Z1681" s="65">
        <f t="shared" si="2061"/>
        <v>0</v>
      </c>
      <c r="AA1681" s="65">
        <f t="shared" si="2062"/>
        <v>0</v>
      </c>
      <c r="AB1681" s="65">
        <f t="shared" si="2063"/>
        <v>0</v>
      </c>
    </row>
    <row r="1682" spans="1:28" x14ac:dyDescent="0.25">
      <c r="A1682" s="61"/>
      <c r="B1682" s="49"/>
      <c r="C1682" s="53"/>
      <c r="D1682" s="51"/>
      <c r="E1682" s="51"/>
      <c r="F1682" s="51"/>
      <c r="G1682" s="67">
        <f t="shared" si="2064"/>
        <v>0</v>
      </c>
      <c r="H1682" s="49"/>
      <c r="I1682" s="67">
        <f t="shared" si="2065"/>
        <v>0</v>
      </c>
      <c r="J1682" s="66">
        <f>IF(ISBLANK($B1682),0,VLOOKUP($B1682,Listen!$A$2:$C$44,2,FALSE))</f>
        <v>0</v>
      </c>
      <c r="K1682" s="66">
        <f>IF(ISBLANK($B1682),0,VLOOKUP($B1682,Listen!$A$2:$C$44,3,FALSE))</f>
        <v>0</v>
      </c>
      <c r="L1682" s="54">
        <f t="shared" si="2066"/>
        <v>0</v>
      </c>
      <c r="M1682" s="54">
        <f t="shared" si="2005"/>
        <v>0</v>
      </c>
      <c r="N1682" s="54">
        <f t="shared" si="2006"/>
        <v>0</v>
      </c>
      <c r="O1682" s="54">
        <f t="shared" ref="O1682" si="2081">N1682</f>
        <v>0</v>
      </c>
      <c r="P1682" s="54">
        <f t="shared" si="2056"/>
        <v>0</v>
      </c>
      <c r="Q1682" s="54">
        <f t="shared" si="2068"/>
        <v>0</v>
      </c>
      <c r="R1682" s="54">
        <f t="shared" si="2069"/>
        <v>0</v>
      </c>
      <c r="S1682" s="65">
        <f t="shared" si="2022"/>
        <v>0</v>
      </c>
      <c r="T1682" s="65">
        <f>IF(C1682=A_Stammdaten!$B$9,$I1682-D_SAV!$U1682,HLOOKUP(A_Stammdaten!$B$9-1,$V$4:$AB$2004,ROW(C1682)-3,FALSE)-$U1682)</f>
        <v>0</v>
      </c>
      <c r="U1682" s="65">
        <f>HLOOKUP(A_Stammdaten!$B$9,$V$4:$AB$2004,ROW(C1682)-3,FALSE)</f>
        <v>0</v>
      </c>
      <c r="V1682" s="65">
        <f t="shared" si="2057"/>
        <v>0</v>
      </c>
      <c r="W1682" s="65">
        <f t="shared" si="2058"/>
        <v>0</v>
      </c>
      <c r="X1682" s="65">
        <f t="shared" si="2059"/>
        <v>0</v>
      </c>
      <c r="Y1682" s="65">
        <f t="shared" si="2060"/>
        <v>0</v>
      </c>
      <c r="Z1682" s="65">
        <f t="shared" si="2061"/>
        <v>0</v>
      </c>
      <c r="AA1682" s="65">
        <f t="shared" si="2062"/>
        <v>0</v>
      </c>
      <c r="AB1682" s="65">
        <f t="shared" si="2063"/>
        <v>0</v>
      </c>
    </row>
    <row r="1683" spans="1:28" x14ac:dyDescent="0.25">
      <c r="A1683" s="61"/>
      <c r="B1683" s="49"/>
      <c r="C1683" s="53"/>
      <c r="D1683" s="51"/>
      <c r="E1683" s="51"/>
      <c r="F1683" s="51"/>
      <c r="G1683" s="67">
        <f t="shared" si="2064"/>
        <v>0</v>
      </c>
      <c r="H1683" s="49"/>
      <c r="I1683" s="67">
        <f t="shared" si="2065"/>
        <v>0</v>
      </c>
      <c r="J1683" s="66">
        <f>IF(ISBLANK($B1683),0,VLOOKUP($B1683,Listen!$A$2:$C$44,2,FALSE))</f>
        <v>0</v>
      </c>
      <c r="K1683" s="66">
        <f>IF(ISBLANK($B1683),0,VLOOKUP($B1683,Listen!$A$2:$C$44,3,FALSE))</f>
        <v>0</v>
      </c>
      <c r="L1683" s="54">
        <f t="shared" si="2066"/>
        <v>0</v>
      </c>
      <c r="M1683" s="54">
        <f t="shared" si="2005"/>
        <v>0</v>
      </c>
      <c r="N1683" s="54">
        <f t="shared" si="2006"/>
        <v>0</v>
      </c>
      <c r="O1683" s="54">
        <f t="shared" ref="O1683" si="2082">N1683</f>
        <v>0</v>
      </c>
      <c r="P1683" s="54">
        <f t="shared" si="2056"/>
        <v>0</v>
      </c>
      <c r="Q1683" s="54">
        <f t="shared" si="2068"/>
        <v>0</v>
      </c>
      <c r="R1683" s="54">
        <f t="shared" si="2069"/>
        <v>0</v>
      </c>
      <c r="S1683" s="65">
        <f t="shared" si="2022"/>
        <v>0</v>
      </c>
      <c r="T1683" s="65">
        <f>IF(C1683=A_Stammdaten!$B$9,$I1683-D_SAV!$U1683,HLOOKUP(A_Stammdaten!$B$9-1,$V$4:$AB$2004,ROW(C1683)-3,FALSE)-$U1683)</f>
        <v>0</v>
      </c>
      <c r="U1683" s="65">
        <f>HLOOKUP(A_Stammdaten!$B$9,$V$4:$AB$2004,ROW(C1683)-3,FALSE)</f>
        <v>0</v>
      </c>
      <c r="V1683" s="65">
        <f t="shared" si="2057"/>
        <v>0</v>
      </c>
      <c r="W1683" s="65">
        <f t="shared" si="2058"/>
        <v>0</v>
      </c>
      <c r="X1683" s="65">
        <f t="shared" si="2059"/>
        <v>0</v>
      </c>
      <c r="Y1683" s="65">
        <f t="shared" si="2060"/>
        <v>0</v>
      </c>
      <c r="Z1683" s="65">
        <f t="shared" si="2061"/>
        <v>0</v>
      </c>
      <c r="AA1683" s="65">
        <f t="shared" si="2062"/>
        <v>0</v>
      </c>
      <c r="AB1683" s="65">
        <f t="shared" si="2063"/>
        <v>0</v>
      </c>
    </row>
    <row r="1684" spans="1:28" x14ac:dyDescent="0.25">
      <c r="A1684" s="61"/>
      <c r="B1684" s="49"/>
      <c r="C1684" s="53"/>
      <c r="D1684" s="51"/>
      <c r="E1684" s="51"/>
      <c r="F1684" s="51"/>
      <c r="G1684" s="67">
        <f t="shared" si="2064"/>
        <v>0</v>
      </c>
      <c r="H1684" s="49"/>
      <c r="I1684" s="67">
        <f t="shared" si="2065"/>
        <v>0</v>
      </c>
      <c r="J1684" s="66">
        <f>IF(ISBLANK($B1684),0,VLOOKUP($B1684,Listen!$A$2:$C$44,2,FALSE))</f>
        <v>0</v>
      </c>
      <c r="K1684" s="66">
        <f>IF(ISBLANK($B1684),0,VLOOKUP($B1684,Listen!$A$2:$C$44,3,FALSE))</f>
        <v>0</v>
      </c>
      <c r="L1684" s="54">
        <f t="shared" si="2066"/>
        <v>0</v>
      </c>
      <c r="M1684" s="54">
        <f t="shared" si="2005"/>
        <v>0</v>
      </c>
      <c r="N1684" s="54">
        <f t="shared" si="2006"/>
        <v>0</v>
      </c>
      <c r="O1684" s="54">
        <f t="shared" ref="O1684" si="2083">N1684</f>
        <v>0</v>
      </c>
      <c r="P1684" s="54">
        <f t="shared" si="2056"/>
        <v>0</v>
      </c>
      <c r="Q1684" s="54">
        <f t="shared" si="2068"/>
        <v>0</v>
      </c>
      <c r="R1684" s="54">
        <f t="shared" si="2069"/>
        <v>0</v>
      </c>
      <c r="S1684" s="65">
        <f t="shared" si="2022"/>
        <v>0</v>
      </c>
      <c r="T1684" s="65">
        <f>IF(C1684=A_Stammdaten!$B$9,$I1684-D_SAV!$U1684,HLOOKUP(A_Stammdaten!$B$9-1,$V$4:$AB$2004,ROW(C1684)-3,FALSE)-$U1684)</f>
        <v>0</v>
      </c>
      <c r="U1684" s="65">
        <f>HLOOKUP(A_Stammdaten!$B$9,$V$4:$AB$2004,ROW(C1684)-3,FALSE)</f>
        <v>0</v>
      </c>
      <c r="V1684" s="65">
        <f t="shared" si="2057"/>
        <v>0</v>
      </c>
      <c r="W1684" s="65">
        <f t="shared" si="2058"/>
        <v>0</v>
      </c>
      <c r="X1684" s="65">
        <f t="shared" si="2059"/>
        <v>0</v>
      </c>
      <c r="Y1684" s="65">
        <f t="shared" si="2060"/>
        <v>0</v>
      </c>
      <c r="Z1684" s="65">
        <f t="shared" si="2061"/>
        <v>0</v>
      </c>
      <c r="AA1684" s="65">
        <f t="shared" si="2062"/>
        <v>0</v>
      </c>
      <c r="AB1684" s="65">
        <f t="shared" si="2063"/>
        <v>0</v>
      </c>
    </row>
    <row r="1685" spans="1:28" x14ac:dyDescent="0.25">
      <c r="A1685" s="61"/>
      <c r="B1685" s="49"/>
      <c r="C1685" s="53"/>
      <c r="D1685" s="51"/>
      <c r="E1685" s="51"/>
      <c r="F1685" s="51"/>
      <c r="G1685" s="67">
        <f t="shared" si="2064"/>
        <v>0</v>
      </c>
      <c r="H1685" s="49"/>
      <c r="I1685" s="67">
        <f t="shared" si="2065"/>
        <v>0</v>
      </c>
      <c r="J1685" s="66">
        <f>IF(ISBLANK($B1685),0,VLOOKUP($B1685,Listen!$A$2:$C$44,2,FALSE))</f>
        <v>0</v>
      </c>
      <c r="K1685" s="66">
        <f>IF(ISBLANK($B1685),0,VLOOKUP($B1685,Listen!$A$2:$C$44,3,FALSE))</f>
        <v>0</v>
      </c>
      <c r="L1685" s="54">
        <f t="shared" si="2066"/>
        <v>0</v>
      </c>
      <c r="M1685" s="54">
        <f t="shared" ref="M1685:M1748" si="2084">L1685</f>
        <v>0</v>
      </c>
      <c r="N1685" s="54">
        <f t="shared" ref="N1685:N1748" si="2085">M1685</f>
        <v>0</v>
      </c>
      <c r="O1685" s="54">
        <f t="shared" ref="O1685:P1700" si="2086">N1685</f>
        <v>0</v>
      </c>
      <c r="P1685" s="54">
        <f t="shared" si="2086"/>
        <v>0</v>
      </c>
      <c r="Q1685" s="54">
        <f t="shared" si="2068"/>
        <v>0</v>
      </c>
      <c r="R1685" s="54">
        <f t="shared" si="2069"/>
        <v>0</v>
      </c>
      <c r="S1685" s="65">
        <f t="shared" si="2022"/>
        <v>0</v>
      </c>
      <c r="T1685" s="65">
        <f>IF(C1685=A_Stammdaten!$B$9,$I1685-D_SAV!$U1685,HLOOKUP(A_Stammdaten!$B$9-1,$V$4:$AB$2004,ROW(C1685)-3,FALSE)-$U1685)</f>
        <v>0</v>
      </c>
      <c r="U1685" s="65">
        <f>HLOOKUP(A_Stammdaten!$B$9,$V$4:$AB$2004,ROW(C1685)-3,FALSE)</f>
        <v>0</v>
      </c>
      <c r="V1685" s="65">
        <f t="shared" si="2057"/>
        <v>0</v>
      </c>
      <c r="W1685" s="65">
        <f t="shared" si="2058"/>
        <v>0</v>
      </c>
      <c r="X1685" s="65">
        <f t="shared" si="2059"/>
        <v>0</v>
      </c>
      <c r="Y1685" s="65">
        <f t="shared" si="2060"/>
        <v>0</v>
      </c>
      <c r="Z1685" s="65">
        <f t="shared" si="2061"/>
        <v>0</v>
      </c>
      <c r="AA1685" s="65">
        <f t="shared" si="2062"/>
        <v>0</v>
      </c>
      <c r="AB1685" s="65">
        <f t="shared" si="2063"/>
        <v>0</v>
      </c>
    </row>
    <row r="1686" spans="1:28" x14ac:dyDescent="0.25">
      <c r="A1686" s="61"/>
      <c r="B1686" s="49"/>
      <c r="C1686" s="53"/>
      <c r="D1686" s="51"/>
      <c r="E1686" s="51"/>
      <c r="F1686" s="51"/>
      <c r="G1686" s="67">
        <f t="shared" si="2064"/>
        <v>0</v>
      </c>
      <c r="H1686" s="49"/>
      <c r="I1686" s="67">
        <f t="shared" si="2065"/>
        <v>0</v>
      </c>
      <c r="J1686" s="66">
        <f>IF(ISBLANK($B1686),0,VLOOKUP($B1686,Listen!$A$2:$C$44,2,FALSE))</f>
        <v>0</v>
      </c>
      <c r="K1686" s="66">
        <f>IF(ISBLANK($B1686),0,VLOOKUP($B1686,Listen!$A$2:$C$44,3,FALSE))</f>
        <v>0</v>
      </c>
      <c r="L1686" s="54">
        <f t="shared" si="2066"/>
        <v>0</v>
      </c>
      <c r="M1686" s="54">
        <f t="shared" si="2084"/>
        <v>0</v>
      </c>
      <c r="N1686" s="54">
        <f t="shared" si="2085"/>
        <v>0</v>
      </c>
      <c r="O1686" s="54">
        <f t="shared" ref="O1686" si="2087">N1686</f>
        <v>0</v>
      </c>
      <c r="P1686" s="54">
        <f t="shared" si="2086"/>
        <v>0</v>
      </c>
      <c r="Q1686" s="54">
        <f t="shared" si="2068"/>
        <v>0</v>
      </c>
      <c r="R1686" s="54">
        <f t="shared" si="2069"/>
        <v>0</v>
      </c>
      <c r="S1686" s="65">
        <f t="shared" si="2022"/>
        <v>0</v>
      </c>
      <c r="T1686" s="65">
        <f>IF(C1686=A_Stammdaten!$B$9,$I1686-D_SAV!$U1686,HLOOKUP(A_Stammdaten!$B$9-1,$V$4:$AB$2004,ROW(C1686)-3,FALSE)-$U1686)</f>
        <v>0</v>
      </c>
      <c r="U1686" s="65">
        <f>HLOOKUP(A_Stammdaten!$B$9,$V$4:$AB$2004,ROW(C1686)-3,FALSE)</f>
        <v>0</v>
      </c>
      <c r="V1686" s="65">
        <f t="shared" si="2057"/>
        <v>0</v>
      </c>
      <c r="W1686" s="65">
        <f t="shared" si="2058"/>
        <v>0</v>
      </c>
      <c r="X1686" s="65">
        <f t="shared" si="2059"/>
        <v>0</v>
      </c>
      <c r="Y1686" s="65">
        <f t="shared" si="2060"/>
        <v>0</v>
      </c>
      <c r="Z1686" s="65">
        <f t="shared" si="2061"/>
        <v>0</v>
      </c>
      <c r="AA1686" s="65">
        <f t="shared" si="2062"/>
        <v>0</v>
      </c>
      <c r="AB1686" s="65">
        <f t="shared" si="2063"/>
        <v>0</v>
      </c>
    </row>
    <row r="1687" spans="1:28" x14ac:dyDescent="0.25">
      <c r="A1687" s="61"/>
      <c r="B1687" s="49"/>
      <c r="C1687" s="53"/>
      <c r="D1687" s="51"/>
      <c r="E1687" s="51"/>
      <c r="F1687" s="51"/>
      <c r="G1687" s="67">
        <f t="shared" si="2064"/>
        <v>0</v>
      </c>
      <c r="H1687" s="49"/>
      <c r="I1687" s="67">
        <f t="shared" si="2065"/>
        <v>0</v>
      </c>
      <c r="J1687" s="66">
        <f>IF(ISBLANK($B1687),0,VLOOKUP($B1687,Listen!$A$2:$C$44,2,FALSE))</f>
        <v>0</v>
      </c>
      <c r="K1687" s="66">
        <f>IF(ISBLANK($B1687),0,VLOOKUP($B1687,Listen!$A$2:$C$44,3,FALSE))</f>
        <v>0</v>
      </c>
      <c r="L1687" s="54">
        <f t="shared" si="2066"/>
        <v>0</v>
      </c>
      <c r="M1687" s="54">
        <f t="shared" si="2084"/>
        <v>0</v>
      </c>
      <c r="N1687" s="54">
        <f t="shared" si="2085"/>
        <v>0</v>
      </c>
      <c r="O1687" s="54">
        <f t="shared" ref="O1687" si="2088">N1687</f>
        <v>0</v>
      </c>
      <c r="P1687" s="54">
        <f t="shared" si="2086"/>
        <v>0</v>
      </c>
      <c r="Q1687" s="54">
        <f t="shared" si="2068"/>
        <v>0</v>
      </c>
      <c r="R1687" s="54">
        <f t="shared" si="2069"/>
        <v>0</v>
      </c>
      <c r="S1687" s="65">
        <f t="shared" si="2022"/>
        <v>0</v>
      </c>
      <c r="T1687" s="65">
        <f>IF(C1687=A_Stammdaten!$B$9,$I1687-D_SAV!$U1687,HLOOKUP(A_Stammdaten!$B$9-1,$V$4:$AB$2004,ROW(C1687)-3,FALSE)-$U1687)</f>
        <v>0</v>
      </c>
      <c r="U1687" s="65">
        <f>HLOOKUP(A_Stammdaten!$B$9,$V$4:$AB$2004,ROW(C1687)-3,FALSE)</f>
        <v>0</v>
      </c>
      <c r="V1687" s="65">
        <f t="shared" si="2057"/>
        <v>0</v>
      </c>
      <c r="W1687" s="65">
        <f t="shared" si="2058"/>
        <v>0</v>
      </c>
      <c r="X1687" s="65">
        <f t="shared" si="2059"/>
        <v>0</v>
      </c>
      <c r="Y1687" s="65">
        <f t="shared" si="2060"/>
        <v>0</v>
      </c>
      <c r="Z1687" s="65">
        <f t="shared" si="2061"/>
        <v>0</v>
      </c>
      <c r="AA1687" s="65">
        <f t="shared" si="2062"/>
        <v>0</v>
      </c>
      <c r="AB1687" s="65">
        <f t="shared" si="2063"/>
        <v>0</v>
      </c>
    </row>
    <row r="1688" spans="1:28" x14ac:dyDescent="0.25">
      <c r="A1688" s="61"/>
      <c r="B1688" s="49"/>
      <c r="C1688" s="53"/>
      <c r="D1688" s="51"/>
      <c r="E1688" s="51"/>
      <c r="F1688" s="51"/>
      <c r="G1688" s="67">
        <f t="shared" si="2064"/>
        <v>0</v>
      </c>
      <c r="H1688" s="49"/>
      <c r="I1688" s="67">
        <f t="shared" si="2065"/>
        <v>0</v>
      </c>
      <c r="J1688" s="66">
        <f>IF(ISBLANK($B1688),0,VLOOKUP($B1688,Listen!$A$2:$C$44,2,FALSE))</f>
        <v>0</v>
      </c>
      <c r="K1688" s="66">
        <f>IF(ISBLANK($B1688),0,VLOOKUP($B1688,Listen!$A$2:$C$44,3,FALSE))</f>
        <v>0</v>
      </c>
      <c r="L1688" s="54">
        <f t="shared" si="2066"/>
        <v>0</v>
      </c>
      <c r="M1688" s="54">
        <f t="shared" si="2084"/>
        <v>0</v>
      </c>
      <c r="N1688" s="54">
        <f t="shared" si="2085"/>
        <v>0</v>
      </c>
      <c r="O1688" s="54">
        <f t="shared" ref="O1688" si="2089">N1688</f>
        <v>0</v>
      </c>
      <c r="P1688" s="54">
        <f t="shared" si="2086"/>
        <v>0</v>
      </c>
      <c r="Q1688" s="54">
        <f t="shared" si="2068"/>
        <v>0</v>
      </c>
      <c r="R1688" s="54">
        <f t="shared" si="2069"/>
        <v>0</v>
      </c>
      <c r="S1688" s="65">
        <f t="shared" si="2022"/>
        <v>0</v>
      </c>
      <c r="T1688" s="65">
        <f>IF(C1688=A_Stammdaten!$B$9,$I1688-D_SAV!$U1688,HLOOKUP(A_Stammdaten!$B$9-1,$V$4:$AB$2004,ROW(C1688)-3,FALSE)-$U1688)</f>
        <v>0</v>
      </c>
      <c r="U1688" s="65">
        <f>HLOOKUP(A_Stammdaten!$B$9,$V$4:$AB$2004,ROW(C1688)-3,FALSE)</f>
        <v>0</v>
      </c>
      <c r="V1688" s="65">
        <f t="shared" si="2057"/>
        <v>0</v>
      </c>
      <c r="W1688" s="65">
        <f t="shared" si="2058"/>
        <v>0</v>
      </c>
      <c r="X1688" s="65">
        <f t="shared" si="2059"/>
        <v>0</v>
      </c>
      <c r="Y1688" s="65">
        <f t="shared" si="2060"/>
        <v>0</v>
      </c>
      <c r="Z1688" s="65">
        <f t="shared" si="2061"/>
        <v>0</v>
      </c>
      <c r="AA1688" s="65">
        <f t="shared" si="2062"/>
        <v>0</v>
      </c>
      <c r="AB1688" s="65">
        <f t="shared" si="2063"/>
        <v>0</v>
      </c>
    </row>
    <row r="1689" spans="1:28" x14ac:dyDescent="0.25">
      <c r="A1689" s="61"/>
      <c r="B1689" s="49"/>
      <c r="C1689" s="53"/>
      <c r="D1689" s="51"/>
      <c r="E1689" s="51"/>
      <c r="F1689" s="51"/>
      <c r="G1689" s="67">
        <f t="shared" si="2064"/>
        <v>0</v>
      </c>
      <c r="H1689" s="49"/>
      <c r="I1689" s="67">
        <f t="shared" si="2065"/>
        <v>0</v>
      </c>
      <c r="J1689" s="66">
        <f>IF(ISBLANK($B1689),0,VLOOKUP($B1689,Listen!$A$2:$C$44,2,FALSE))</f>
        <v>0</v>
      </c>
      <c r="K1689" s="66">
        <f>IF(ISBLANK($B1689),0,VLOOKUP($B1689,Listen!$A$2:$C$44,3,FALSE))</f>
        <v>0</v>
      </c>
      <c r="L1689" s="54">
        <f t="shared" si="2066"/>
        <v>0</v>
      </c>
      <c r="M1689" s="54">
        <f t="shared" si="2084"/>
        <v>0</v>
      </c>
      <c r="N1689" s="54">
        <f t="shared" si="2085"/>
        <v>0</v>
      </c>
      <c r="O1689" s="54">
        <f t="shared" ref="O1689" si="2090">N1689</f>
        <v>0</v>
      </c>
      <c r="P1689" s="54">
        <f t="shared" si="2086"/>
        <v>0</v>
      </c>
      <c r="Q1689" s="54">
        <f t="shared" si="2068"/>
        <v>0</v>
      </c>
      <c r="R1689" s="54">
        <f t="shared" si="2069"/>
        <v>0</v>
      </c>
      <c r="S1689" s="65">
        <f t="shared" si="2022"/>
        <v>0</v>
      </c>
      <c r="T1689" s="65">
        <f>IF(C1689=A_Stammdaten!$B$9,$I1689-D_SAV!$U1689,HLOOKUP(A_Stammdaten!$B$9-1,$V$4:$AB$2004,ROW(C1689)-3,FALSE)-$U1689)</f>
        <v>0</v>
      </c>
      <c r="U1689" s="65">
        <f>HLOOKUP(A_Stammdaten!$B$9,$V$4:$AB$2004,ROW(C1689)-3,FALSE)</f>
        <v>0</v>
      </c>
      <c r="V1689" s="65">
        <f t="shared" si="2057"/>
        <v>0</v>
      </c>
      <c r="W1689" s="65">
        <f t="shared" si="2058"/>
        <v>0</v>
      </c>
      <c r="X1689" s="65">
        <f t="shared" si="2059"/>
        <v>0</v>
      </c>
      <c r="Y1689" s="65">
        <f t="shared" si="2060"/>
        <v>0</v>
      </c>
      <c r="Z1689" s="65">
        <f t="shared" si="2061"/>
        <v>0</v>
      </c>
      <c r="AA1689" s="65">
        <f t="shared" si="2062"/>
        <v>0</v>
      </c>
      <c r="AB1689" s="65">
        <f t="shared" si="2063"/>
        <v>0</v>
      </c>
    </row>
    <row r="1690" spans="1:28" x14ac:dyDescent="0.25">
      <c r="A1690" s="61"/>
      <c r="B1690" s="49"/>
      <c r="C1690" s="53"/>
      <c r="D1690" s="51"/>
      <c r="E1690" s="51"/>
      <c r="F1690" s="51"/>
      <c r="G1690" s="67">
        <f t="shared" si="2064"/>
        <v>0</v>
      </c>
      <c r="H1690" s="49"/>
      <c r="I1690" s="67">
        <f t="shared" si="2065"/>
        <v>0</v>
      </c>
      <c r="J1690" s="66">
        <f>IF(ISBLANK($B1690),0,VLOOKUP($B1690,Listen!$A$2:$C$44,2,FALSE))</f>
        <v>0</v>
      </c>
      <c r="K1690" s="66">
        <f>IF(ISBLANK($B1690),0,VLOOKUP($B1690,Listen!$A$2:$C$44,3,FALSE))</f>
        <v>0</v>
      </c>
      <c r="L1690" s="54">
        <f t="shared" si="2066"/>
        <v>0</v>
      </c>
      <c r="M1690" s="54">
        <f t="shared" si="2084"/>
        <v>0</v>
      </c>
      <c r="N1690" s="54">
        <f t="shared" si="2085"/>
        <v>0</v>
      </c>
      <c r="O1690" s="54">
        <f t="shared" ref="O1690" si="2091">N1690</f>
        <v>0</v>
      </c>
      <c r="P1690" s="54">
        <f t="shared" si="2086"/>
        <v>0</v>
      </c>
      <c r="Q1690" s="54">
        <f t="shared" si="2068"/>
        <v>0</v>
      </c>
      <c r="R1690" s="54">
        <f t="shared" si="2069"/>
        <v>0</v>
      </c>
      <c r="S1690" s="65">
        <f t="shared" si="2022"/>
        <v>0</v>
      </c>
      <c r="T1690" s="65">
        <f>IF(C1690=A_Stammdaten!$B$9,$I1690-D_SAV!$U1690,HLOOKUP(A_Stammdaten!$B$9-1,$V$4:$AB$2004,ROW(C1690)-3,FALSE)-$U1690)</f>
        <v>0</v>
      </c>
      <c r="U1690" s="65">
        <f>HLOOKUP(A_Stammdaten!$B$9,$V$4:$AB$2004,ROW(C1690)-3,FALSE)</f>
        <v>0</v>
      </c>
      <c r="V1690" s="65">
        <f t="shared" si="2057"/>
        <v>0</v>
      </c>
      <c r="W1690" s="65">
        <f t="shared" si="2058"/>
        <v>0</v>
      </c>
      <c r="X1690" s="65">
        <f t="shared" si="2059"/>
        <v>0</v>
      </c>
      <c r="Y1690" s="65">
        <f t="shared" si="2060"/>
        <v>0</v>
      </c>
      <c r="Z1690" s="65">
        <f t="shared" si="2061"/>
        <v>0</v>
      </c>
      <c r="AA1690" s="65">
        <f t="shared" si="2062"/>
        <v>0</v>
      </c>
      <c r="AB1690" s="65">
        <f t="shared" si="2063"/>
        <v>0</v>
      </c>
    </row>
    <row r="1691" spans="1:28" x14ac:dyDescent="0.25">
      <c r="A1691" s="61"/>
      <c r="B1691" s="49"/>
      <c r="C1691" s="53"/>
      <c r="D1691" s="51"/>
      <c r="E1691" s="51"/>
      <c r="F1691" s="51"/>
      <c r="G1691" s="67">
        <f t="shared" si="2064"/>
        <v>0</v>
      </c>
      <c r="H1691" s="49"/>
      <c r="I1691" s="67">
        <f t="shared" si="2065"/>
        <v>0</v>
      </c>
      <c r="J1691" s="66">
        <f>IF(ISBLANK($B1691),0,VLOOKUP($B1691,Listen!$A$2:$C$44,2,FALSE))</f>
        <v>0</v>
      </c>
      <c r="K1691" s="66">
        <f>IF(ISBLANK($B1691),0,VLOOKUP($B1691,Listen!$A$2:$C$44,3,FALSE))</f>
        <v>0</v>
      </c>
      <c r="L1691" s="54">
        <f t="shared" si="2066"/>
        <v>0</v>
      </c>
      <c r="M1691" s="54">
        <f t="shared" si="2084"/>
        <v>0</v>
      </c>
      <c r="N1691" s="54">
        <f t="shared" si="2085"/>
        <v>0</v>
      </c>
      <c r="O1691" s="54">
        <f t="shared" ref="O1691" si="2092">N1691</f>
        <v>0</v>
      </c>
      <c r="P1691" s="54">
        <f t="shared" si="2086"/>
        <v>0</v>
      </c>
      <c r="Q1691" s="54">
        <f t="shared" si="2068"/>
        <v>0</v>
      </c>
      <c r="R1691" s="54">
        <f t="shared" si="2069"/>
        <v>0</v>
      </c>
      <c r="S1691" s="65">
        <f t="shared" si="2022"/>
        <v>0</v>
      </c>
      <c r="T1691" s="65">
        <f>IF(C1691=A_Stammdaten!$B$9,$I1691-D_SAV!$U1691,HLOOKUP(A_Stammdaten!$B$9-1,$V$4:$AB$2004,ROW(C1691)-3,FALSE)-$U1691)</f>
        <v>0</v>
      </c>
      <c r="U1691" s="65">
        <f>HLOOKUP(A_Stammdaten!$B$9,$V$4:$AB$2004,ROW(C1691)-3,FALSE)</f>
        <v>0</v>
      </c>
      <c r="V1691" s="65">
        <f t="shared" si="2057"/>
        <v>0</v>
      </c>
      <c r="W1691" s="65">
        <f t="shared" si="2058"/>
        <v>0</v>
      </c>
      <c r="X1691" s="65">
        <f t="shared" si="2059"/>
        <v>0</v>
      </c>
      <c r="Y1691" s="65">
        <f t="shared" si="2060"/>
        <v>0</v>
      </c>
      <c r="Z1691" s="65">
        <f t="shared" si="2061"/>
        <v>0</v>
      </c>
      <c r="AA1691" s="65">
        <f t="shared" si="2062"/>
        <v>0</v>
      </c>
      <c r="AB1691" s="65">
        <f t="shared" si="2063"/>
        <v>0</v>
      </c>
    </row>
    <row r="1692" spans="1:28" x14ac:dyDescent="0.25">
      <c r="A1692" s="61"/>
      <c r="B1692" s="49"/>
      <c r="C1692" s="53"/>
      <c r="D1692" s="51"/>
      <c r="E1692" s="51"/>
      <c r="F1692" s="51"/>
      <c r="G1692" s="67">
        <f t="shared" si="2064"/>
        <v>0</v>
      </c>
      <c r="H1692" s="49"/>
      <c r="I1692" s="67">
        <f t="shared" si="2065"/>
        <v>0</v>
      </c>
      <c r="J1692" s="66">
        <f>IF(ISBLANK($B1692),0,VLOOKUP($B1692,Listen!$A$2:$C$44,2,FALSE))</f>
        <v>0</v>
      </c>
      <c r="K1692" s="66">
        <f>IF(ISBLANK($B1692),0,VLOOKUP($B1692,Listen!$A$2:$C$44,3,FALSE))</f>
        <v>0</v>
      </c>
      <c r="L1692" s="54">
        <f t="shared" si="2066"/>
        <v>0</v>
      </c>
      <c r="M1692" s="54">
        <f t="shared" si="2084"/>
        <v>0</v>
      </c>
      <c r="N1692" s="54">
        <f t="shared" si="2085"/>
        <v>0</v>
      </c>
      <c r="O1692" s="54">
        <f t="shared" ref="O1692" si="2093">N1692</f>
        <v>0</v>
      </c>
      <c r="P1692" s="54">
        <f t="shared" si="2086"/>
        <v>0</v>
      </c>
      <c r="Q1692" s="54">
        <f t="shared" si="2068"/>
        <v>0</v>
      </c>
      <c r="R1692" s="54">
        <f t="shared" si="2069"/>
        <v>0</v>
      </c>
      <c r="S1692" s="65">
        <f t="shared" si="2022"/>
        <v>0</v>
      </c>
      <c r="T1692" s="65">
        <f>IF(C1692=A_Stammdaten!$B$9,$I1692-D_SAV!$U1692,HLOOKUP(A_Stammdaten!$B$9-1,$V$4:$AB$2004,ROW(C1692)-3,FALSE)-$U1692)</f>
        <v>0</v>
      </c>
      <c r="U1692" s="65">
        <f>HLOOKUP(A_Stammdaten!$B$9,$V$4:$AB$2004,ROW(C1692)-3,FALSE)</f>
        <v>0</v>
      </c>
      <c r="V1692" s="65">
        <f t="shared" si="2057"/>
        <v>0</v>
      </c>
      <c r="W1692" s="65">
        <f t="shared" si="2058"/>
        <v>0</v>
      </c>
      <c r="X1692" s="65">
        <f t="shared" si="2059"/>
        <v>0</v>
      </c>
      <c r="Y1692" s="65">
        <f t="shared" si="2060"/>
        <v>0</v>
      </c>
      <c r="Z1692" s="65">
        <f t="shared" si="2061"/>
        <v>0</v>
      </c>
      <c r="AA1692" s="65">
        <f t="shared" si="2062"/>
        <v>0</v>
      </c>
      <c r="AB1692" s="65">
        <f t="shared" si="2063"/>
        <v>0</v>
      </c>
    </row>
    <row r="1693" spans="1:28" x14ac:dyDescent="0.25">
      <c r="A1693" s="61"/>
      <c r="B1693" s="49"/>
      <c r="C1693" s="53"/>
      <c r="D1693" s="51"/>
      <c r="E1693" s="51"/>
      <c r="F1693" s="51"/>
      <c r="G1693" s="67">
        <f t="shared" si="2064"/>
        <v>0</v>
      </c>
      <c r="H1693" s="49"/>
      <c r="I1693" s="67">
        <f t="shared" si="2065"/>
        <v>0</v>
      </c>
      <c r="J1693" s="66">
        <f>IF(ISBLANK($B1693),0,VLOOKUP($B1693,Listen!$A$2:$C$44,2,FALSE))</f>
        <v>0</v>
      </c>
      <c r="K1693" s="66">
        <f>IF(ISBLANK($B1693),0,VLOOKUP($B1693,Listen!$A$2:$C$44,3,FALSE))</f>
        <v>0</v>
      </c>
      <c r="L1693" s="54">
        <f t="shared" si="2066"/>
        <v>0</v>
      </c>
      <c r="M1693" s="54">
        <f t="shared" si="2084"/>
        <v>0</v>
      </c>
      <c r="N1693" s="54">
        <f t="shared" si="2085"/>
        <v>0</v>
      </c>
      <c r="O1693" s="54">
        <f t="shared" ref="O1693" si="2094">N1693</f>
        <v>0</v>
      </c>
      <c r="P1693" s="54">
        <f t="shared" si="2086"/>
        <v>0</v>
      </c>
      <c r="Q1693" s="54">
        <f t="shared" si="2068"/>
        <v>0</v>
      </c>
      <c r="R1693" s="54">
        <f t="shared" si="2069"/>
        <v>0</v>
      </c>
      <c r="S1693" s="65">
        <f t="shared" si="2022"/>
        <v>0</v>
      </c>
      <c r="T1693" s="65">
        <f>IF(C1693=A_Stammdaten!$B$9,$I1693-D_SAV!$U1693,HLOOKUP(A_Stammdaten!$B$9-1,$V$4:$AB$2004,ROW(C1693)-3,FALSE)-$U1693)</f>
        <v>0</v>
      </c>
      <c r="U1693" s="65">
        <f>HLOOKUP(A_Stammdaten!$B$9,$V$4:$AB$2004,ROW(C1693)-3,FALSE)</f>
        <v>0</v>
      </c>
      <c r="V1693" s="65">
        <f t="shared" si="2057"/>
        <v>0</v>
      </c>
      <c r="W1693" s="65">
        <f t="shared" si="2058"/>
        <v>0</v>
      </c>
      <c r="X1693" s="65">
        <f t="shared" si="2059"/>
        <v>0</v>
      </c>
      <c r="Y1693" s="65">
        <f t="shared" si="2060"/>
        <v>0</v>
      </c>
      <c r="Z1693" s="65">
        <f t="shared" si="2061"/>
        <v>0</v>
      </c>
      <c r="AA1693" s="65">
        <f t="shared" si="2062"/>
        <v>0</v>
      </c>
      <c r="AB1693" s="65">
        <f t="shared" si="2063"/>
        <v>0</v>
      </c>
    </row>
    <row r="1694" spans="1:28" x14ac:dyDescent="0.25">
      <c r="A1694" s="61"/>
      <c r="B1694" s="49"/>
      <c r="C1694" s="53"/>
      <c r="D1694" s="51"/>
      <c r="E1694" s="51"/>
      <c r="F1694" s="51"/>
      <c r="G1694" s="67">
        <f t="shared" si="2064"/>
        <v>0</v>
      </c>
      <c r="H1694" s="49"/>
      <c r="I1694" s="67">
        <f t="shared" si="2065"/>
        <v>0</v>
      </c>
      <c r="J1694" s="66">
        <f>IF(ISBLANK($B1694),0,VLOOKUP($B1694,Listen!$A$2:$C$44,2,FALSE))</f>
        <v>0</v>
      </c>
      <c r="K1694" s="66">
        <f>IF(ISBLANK($B1694),0,VLOOKUP($B1694,Listen!$A$2:$C$44,3,FALSE))</f>
        <v>0</v>
      </c>
      <c r="L1694" s="54">
        <f t="shared" si="2066"/>
        <v>0</v>
      </c>
      <c r="M1694" s="54">
        <f t="shared" si="2084"/>
        <v>0</v>
      </c>
      <c r="N1694" s="54">
        <f t="shared" si="2085"/>
        <v>0</v>
      </c>
      <c r="O1694" s="54">
        <f t="shared" ref="O1694" si="2095">N1694</f>
        <v>0</v>
      </c>
      <c r="P1694" s="54">
        <f t="shared" si="2086"/>
        <v>0</v>
      </c>
      <c r="Q1694" s="54">
        <f t="shared" si="2068"/>
        <v>0</v>
      </c>
      <c r="R1694" s="54">
        <f t="shared" si="2069"/>
        <v>0</v>
      </c>
      <c r="S1694" s="65">
        <f t="shared" si="2022"/>
        <v>0</v>
      </c>
      <c r="T1694" s="65">
        <f>IF(C1694=A_Stammdaten!$B$9,$I1694-D_SAV!$U1694,HLOOKUP(A_Stammdaten!$B$9-1,$V$4:$AB$2004,ROW(C1694)-3,FALSE)-$U1694)</f>
        <v>0</v>
      </c>
      <c r="U1694" s="65">
        <f>HLOOKUP(A_Stammdaten!$B$9,$V$4:$AB$2004,ROW(C1694)-3,FALSE)</f>
        <v>0</v>
      </c>
      <c r="V1694" s="65">
        <f t="shared" si="2057"/>
        <v>0</v>
      </c>
      <c r="W1694" s="65">
        <f t="shared" si="2058"/>
        <v>0</v>
      </c>
      <c r="X1694" s="65">
        <f t="shared" si="2059"/>
        <v>0</v>
      </c>
      <c r="Y1694" s="65">
        <f t="shared" si="2060"/>
        <v>0</v>
      </c>
      <c r="Z1694" s="65">
        <f t="shared" si="2061"/>
        <v>0</v>
      </c>
      <c r="AA1694" s="65">
        <f t="shared" si="2062"/>
        <v>0</v>
      </c>
      <c r="AB1694" s="65">
        <f t="shared" si="2063"/>
        <v>0</v>
      </c>
    </row>
    <row r="1695" spans="1:28" x14ac:dyDescent="0.25">
      <c r="A1695" s="61"/>
      <c r="B1695" s="49"/>
      <c r="C1695" s="53"/>
      <c r="D1695" s="51"/>
      <c r="E1695" s="51"/>
      <c r="F1695" s="51"/>
      <c r="G1695" s="67">
        <f t="shared" si="2064"/>
        <v>0</v>
      </c>
      <c r="H1695" s="49"/>
      <c r="I1695" s="67">
        <f t="shared" si="2065"/>
        <v>0</v>
      </c>
      <c r="J1695" s="66">
        <f>IF(ISBLANK($B1695),0,VLOOKUP($B1695,Listen!$A$2:$C$44,2,FALSE))</f>
        <v>0</v>
      </c>
      <c r="K1695" s="66">
        <f>IF(ISBLANK($B1695),0,VLOOKUP($B1695,Listen!$A$2:$C$44,3,FALSE))</f>
        <v>0</v>
      </c>
      <c r="L1695" s="54">
        <f t="shared" si="2066"/>
        <v>0</v>
      </c>
      <c r="M1695" s="54">
        <f t="shared" si="2084"/>
        <v>0</v>
      </c>
      <c r="N1695" s="54">
        <f t="shared" si="2085"/>
        <v>0</v>
      </c>
      <c r="O1695" s="54">
        <f t="shared" ref="O1695" si="2096">N1695</f>
        <v>0</v>
      </c>
      <c r="P1695" s="54">
        <f t="shared" si="2086"/>
        <v>0</v>
      </c>
      <c r="Q1695" s="54">
        <f t="shared" si="2068"/>
        <v>0</v>
      </c>
      <c r="R1695" s="54">
        <f t="shared" si="2069"/>
        <v>0</v>
      </c>
      <c r="S1695" s="65">
        <f t="shared" si="2022"/>
        <v>0</v>
      </c>
      <c r="T1695" s="65">
        <f>IF(C1695=A_Stammdaten!$B$9,$I1695-D_SAV!$U1695,HLOOKUP(A_Stammdaten!$B$9-1,$V$4:$AB$2004,ROW(C1695)-3,FALSE)-$U1695)</f>
        <v>0</v>
      </c>
      <c r="U1695" s="65">
        <f>HLOOKUP(A_Stammdaten!$B$9,$V$4:$AB$2004,ROW(C1695)-3,FALSE)</f>
        <v>0</v>
      </c>
      <c r="V1695" s="65">
        <f t="shared" si="2057"/>
        <v>0</v>
      </c>
      <c r="W1695" s="65">
        <f t="shared" si="2058"/>
        <v>0</v>
      </c>
      <c r="X1695" s="65">
        <f t="shared" si="2059"/>
        <v>0</v>
      </c>
      <c r="Y1695" s="65">
        <f t="shared" si="2060"/>
        <v>0</v>
      </c>
      <c r="Z1695" s="65">
        <f t="shared" si="2061"/>
        <v>0</v>
      </c>
      <c r="AA1695" s="65">
        <f t="shared" si="2062"/>
        <v>0</v>
      </c>
      <c r="AB1695" s="65">
        <f t="shared" si="2063"/>
        <v>0</v>
      </c>
    </row>
    <row r="1696" spans="1:28" x14ac:dyDescent="0.25">
      <c r="A1696" s="61"/>
      <c r="B1696" s="49"/>
      <c r="C1696" s="53"/>
      <c r="D1696" s="51"/>
      <c r="E1696" s="51"/>
      <c r="F1696" s="51"/>
      <c r="G1696" s="67">
        <f t="shared" si="2064"/>
        <v>0</v>
      </c>
      <c r="H1696" s="49"/>
      <c r="I1696" s="67">
        <f t="shared" si="2065"/>
        <v>0</v>
      </c>
      <c r="J1696" s="66">
        <f>IF(ISBLANK($B1696),0,VLOOKUP($B1696,Listen!$A$2:$C$44,2,FALSE))</f>
        <v>0</v>
      </c>
      <c r="K1696" s="66">
        <f>IF(ISBLANK($B1696),0,VLOOKUP($B1696,Listen!$A$2:$C$44,3,FALSE))</f>
        <v>0</v>
      </c>
      <c r="L1696" s="54">
        <f t="shared" si="2066"/>
        <v>0</v>
      </c>
      <c r="M1696" s="54">
        <f t="shared" si="2084"/>
        <v>0</v>
      </c>
      <c r="N1696" s="54">
        <f t="shared" si="2085"/>
        <v>0</v>
      </c>
      <c r="O1696" s="54">
        <f t="shared" ref="O1696" si="2097">N1696</f>
        <v>0</v>
      </c>
      <c r="P1696" s="54">
        <f t="shared" si="2086"/>
        <v>0</v>
      </c>
      <c r="Q1696" s="54">
        <f t="shared" si="2068"/>
        <v>0</v>
      </c>
      <c r="R1696" s="54">
        <f t="shared" si="2069"/>
        <v>0</v>
      </c>
      <c r="S1696" s="65">
        <f t="shared" si="2022"/>
        <v>0</v>
      </c>
      <c r="T1696" s="65">
        <f>IF(C1696=A_Stammdaten!$B$9,$I1696-D_SAV!$U1696,HLOOKUP(A_Stammdaten!$B$9-1,$V$4:$AB$2004,ROW(C1696)-3,FALSE)-$U1696)</f>
        <v>0</v>
      </c>
      <c r="U1696" s="65">
        <f>HLOOKUP(A_Stammdaten!$B$9,$V$4:$AB$2004,ROW(C1696)-3,FALSE)</f>
        <v>0</v>
      </c>
      <c r="V1696" s="65">
        <f t="shared" si="2057"/>
        <v>0</v>
      </c>
      <c r="W1696" s="65">
        <f t="shared" si="2058"/>
        <v>0</v>
      </c>
      <c r="X1696" s="65">
        <f t="shared" si="2059"/>
        <v>0</v>
      </c>
      <c r="Y1696" s="65">
        <f t="shared" si="2060"/>
        <v>0</v>
      </c>
      <c r="Z1696" s="65">
        <f t="shared" si="2061"/>
        <v>0</v>
      </c>
      <c r="AA1696" s="65">
        <f t="shared" si="2062"/>
        <v>0</v>
      </c>
      <c r="AB1696" s="65">
        <f t="shared" si="2063"/>
        <v>0</v>
      </c>
    </row>
    <row r="1697" spans="1:28" x14ac:dyDescent="0.25">
      <c r="A1697" s="61"/>
      <c r="B1697" s="49"/>
      <c r="C1697" s="53"/>
      <c r="D1697" s="51"/>
      <c r="E1697" s="51"/>
      <c r="F1697" s="51"/>
      <c r="G1697" s="67">
        <f t="shared" si="2064"/>
        <v>0</v>
      </c>
      <c r="H1697" s="49"/>
      <c r="I1697" s="67">
        <f t="shared" si="2065"/>
        <v>0</v>
      </c>
      <c r="J1697" s="66">
        <f>IF(ISBLANK($B1697),0,VLOOKUP($B1697,Listen!$A$2:$C$44,2,FALSE))</f>
        <v>0</v>
      </c>
      <c r="K1697" s="66">
        <f>IF(ISBLANK($B1697),0,VLOOKUP($B1697,Listen!$A$2:$C$44,3,FALSE))</f>
        <v>0</v>
      </c>
      <c r="L1697" s="54">
        <f t="shared" si="2066"/>
        <v>0</v>
      </c>
      <c r="M1697" s="54">
        <f t="shared" si="2084"/>
        <v>0</v>
      </c>
      <c r="N1697" s="54">
        <f t="shared" si="2085"/>
        <v>0</v>
      </c>
      <c r="O1697" s="54">
        <f t="shared" ref="O1697" si="2098">N1697</f>
        <v>0</v>
      </c>
      <c r="P1697" s="54">
        <f t="shared" si="2086"/>
        <v>0</v>
      </c>
      <c r="Q1697" s="54">
        <f t="shared" si="2068"/>
        <v>0</v>
      </c>
      <c r="R1697" s="54">
        <f t="shared" si="2069"/>
        <v>0</v>
      </c>
      <c r="S1697" s="65">
        <f t="shared" si="2022"/>
        <v>0</v>
      </c>
      <c r="T1697" s="65">
        <f>IF(C1697=A_Stammdaten!$B$9,$I1697-D_SAV!$U1697,HLOOKUP(A_Stammdaten!$B$9-1,$V$4:$AB$2004,ROW(C1697)-3,FALSE)-$U1697)</f>
        <v>0</v>
      </c>
      <c r="U1697" s="65">
        <f>HLOOKUP(A_Stammdaten!$B$9,$V$4:$AB$2004,ROW(C1697)-3,FALSE)</f>
        <v>0</v>
      </c>
      <c r="V1697" s="65">
        <f t="shared" si="2057"/>
        <v>0</v>
      </c>
      <c r="W1697" s="65">
        <f t="shared" si="2058"/>
        <v>0</v>
      </c>
      <c r="X1697" s="65">
        <f t="shared" si="2059"/>
        <v>0</v>
      </c>
      <c r="Y1697" s="65">
        <f t="shared" si="2060"/>
        <v>0</v>
      </c>
      <c r="Z1697" s="65">
        <f t="shared" si="2061"/>
        <v>0</v>
      </c>
      <c r="AA1697" s="65">
        <f t="shared" si="2062"/>
        <v>0</v>
      </c>
      <c r="AB1697" s="65">
        <f t="shared" si="2063"/>
        <v>0</v>
      </c>
    </row>
    <row r="1698" spans="1:28" x14ac:dyDescent="0.25">
      <c r="A1698" s="61"/>
      <c r="B1698" s="49"/>
      <c r="C1698" s="53"/>
      <c r="D1698" s="51"/>
      <c r="E1698" s="51"/>
      <c r="F1698" s="51"/>
      <c r="G1698" s="67">
        <f t="shared" si="2064"/>
        <v>0</v>
      </c>
      <c r="H1698" s="49"/>
      <c r="I1698" s="67">
        <f t="shared" si="2065"/>
        <v>0</v>
      </c>
      <c r="J1698" s="66">
        <f>IF(ISBLANK($B1698),0,VLOOKUP($B1698,Listen!$A$2:$C$44,2,FALSE))</f>
        <v>0</v>
      </c>
      <c r="K1698" s="66">
        <f>IF(ISBLANK($B1698),0,VLOOKUP($B1698,Listen!$A$2:$C$44,3,FALSE))</f>
        <v>0</v>
      </c>
      <c r="L1698" s="54">
        <f t="shared" si="2066"/>
        <v>0</v>
      </c>
      <c r="M1698" s="54">
        <f t="shared" si="2084"/>
        <v>0</v>
      </c>
      <c r="N1698" s="54">
        <f t="shared" si="2085"/>
        <v>0</v>
      </c>
      <c r="O1698" s="54">
        <f t="shared" ref="O1698" si="2099">N1698</f>
        <v>0</v>
      </c>
      <c r="P1698" s="54">
        <f t="shared" si="2086"/>
        <v>0</v>
      </c>
      <c r="Q1698" s="54">
        <f t="shared" si="2068"/>
        <v>0</v>
      </c>
      <c r="R1698" s="54">
        <f t="shared" si="2069"/>
        <v>0</v>
      </c>
      <c r="S1698" s="65">
        <f t="shared" si="2022"/>
        <v>0</v>
      </c>
      <c r="T1698" s="65">
        <f>IF(C1698=A_Stammdaten!$B$9,$I1698-D_SAV!$U1698,HLOOKUP(A_Stammdaten!$B$9-1,$V$4:$AB$2004,ROW(C1698)-3,FALSE)-$U1698)</f>
        <v>0</v>
      </c>
      <c r="U1698" s="65">
        <f>HLOOKUP(A_Stammdaten!$B$9,$V$4:$AB$2004,ROW(C1698)-3,FALSE)</f>
        <v>0</v>
      </c>
      <c r="V1698" s="65">
        <f t="shared" si="2057"/>
        <v>0</v>
      </c>
      <c r="W1698" s="65">
        <f t="shared" si="2058"/>
        <v>0</v>
      </c>
      <c r="X1698" s="65">
        <f t="shared" si="2059"/>
        <v>0</v>
      </c>
      <c r="Y1698" s="65">
        <f t="shared" si="2060"/>
        <v>0</v>
      </c>
      <c r="Z1698" s="65">
        <f t="shared" si="2061"/>
        <v>0</v>
      </c>
      <c r="AA1698" s="65">
        <f t="shared" si="2062"/>
        <v>0</v>
      </c>
      <c r="AB1698" s="65">
        <f t="shared" si="2063"/>
        <v>0</v>
      </c>
    </row>
    <row r="1699" spans="1:28" x14ac:dyDescent="0.25">
      <c r="A1699" s="61"/>
      <c r="B1699" s="49"/>
      <c r="C1699" s="53"/>
      <c r="D1699" s="51"/>
      <c r="E1699" s="51"/>
      <c r="F1699" s="51"/>
      <c r="G1699" s="67">
        <f t="shared" si="2064"/>
        <v>0</v>
      </c>
      <c r="H1699" s="49"/>
      <c r="I1699" s="67">
        <f t="shared" si="2065"/>
        <v>0</v>
      </c>
      <c r="J1699" s="66">
        <f>IF(ISBLANK($B1699),0,VLOOKUP($B1699,Listen!$A$2:$C$44,2,FALSE))</f>
        <v>0</v>
      </c>
      <c r="K1699" s="66">
        <f>IF(ISBLANK($B1699),0,VLOOKUP($B1699,Listen!$A$2:$C$44,3,FALSE))</f>
        <v>0</v>
      </c>
      <c r="L1699" s="54">
        <f t="shared" si="2066"/>
        <v>0</v>
      </c>
      <c r="M1699" s="54">
        <f t="shared" si="2084"/>
        <v>0</v>
      </c>
      <c r="N1699" s="54">
        <f t="shared" si="2085"/>
        <v>0</v>
      </c>
      <c r="O1699" s="54">
        <f t="shared" ref="O1699" si="2100">N1699</f>
        <v>0</v>
      </c>
      <c r="P1699" s="54">
        <f t="shared" si="2086"/>
        <v>0</v>
      </c>
      <c r="Q1699" s="54">
        <f t="shared" si="2068"/>
        <v>0</v>
      </c>
      <c r="R1699" s="54">
        <f t="shared" si="2069"/>
        <v>0</v>
      </c>
      <c r="S1699" s="65">
        <f t="shared" ref="S1699:S1762" si="2101">U1699+T1699</f>
        <v>0</v>
      </c>
      <c r="T1699" s="65">
        <f>IF(C1699=A_Stammdaten!$B$9,$I1699-D_SAV!$U1699,HLOOKUP(A_Stammdaten!$B$9-1,$V$4:$AB$2004,ROW(C1699)-3,FALSE)-$U1699)</f>
        <v>0</v>
      </c>
      <c r="U1699" s="65">
        <f>HLOOKUP(A_Stammdaten!$B$9,$V$4:$AB$2004,ROW(C1699)-3,FALSE)</f>
        <v>0</v>
      </c>
      <c r="V1699" s="65">
        <f t="shared" si="2057"/>
        <v>0</v>
      </c>
      <c r="W1699" s="65">
        <f t="shared" si="2058"/>
        <v>0</v>
      </c>
      <c r="X1699" s="65">
        <f t="shared" si="2059"/>
        <v>0</v>
      </c>
      <c r="Y1699" s="65">
        <f t="shared" si="2060"/>
        <v>0</v>
      </c>
      <c r="Z1699" s="65">
        <f t="shared" si="2061"/>
        <v>0</v>
      </c>
      <c r="AA1699" s="65">
        <f t="shared" si="2062"/>
        <v>0</v>
      </c>
      <c r="AB1699" s="65">
        <f t="shared" si="2063"/>
        <v>0</v>
      </c>
    </row>
    <row r="1700" spans="1:28" x14ac:dyDescent="0.25">
      <c r="A1700" s="61"/>
      <c r="B1700" s="49"/>
      <c r="C1700" s="53"/>
      <c r="D1700" s="51"/>
      <c r="E1700" s="51"/>
      <c r="F1700" s="51"/>
      <c r="G1700" s="67">
        <f t="shared" si="2064"/>
        <v>0</v>
      </c>
      <c r="H1700" s="49"/>
      <c r="I1700" s="67">
        <f t="shared" si="2065"/>
        <v>0</v>
      </c>
      <c r="J1700" s="66">
        <f>IF(ISBLANK($B1700),0,VLOOKUP($B1700,Listen!$A$2:$C$44,2,FALSE))</f>
        <v>0</v>
      </c>
      <c r="K1700" s="66">
        <f>IF(ISBLANK($B1700),0,VLOOKUP($B1700,Listen!$A$2:$C$44,3,FALSE))</f>
        <v>0</v>
      </c>
      <c r="L1700" s="54">
        <f t="shared" si="2066"/>
        <v>0</v>
      </c>
      <c r="M1700" s="54">
        <f t="shared" si="2084"/>
        <v>0</v>
      </c>
      <c r="N1700" s="54">
        <f t="shared" si="2085"/>
        <v>0</v>
      </c>
      <c r="O1700" s="54">
        <f t="shared" ref="O1700" si="2102">N1700</f>
        <v>0</v>
      </c>
      <c r="P1700" s="54">
        <f t="shared" si="2086"/>
        <v>0</v>
      </c>
      <c r="Q1700" s="54">
        <f t="shared" si="2068"/>
        <v>0</v>
      </c>
      <c r="R1700" s="54">
        <f t="shared" si="2069"/>
        <v>0</v>
      </c>
      <c r="S1700" s="65">
        <f t="shared" si="2101"/>
        <v>0</v>
      </c>
      <c r="T1700" s="65">
        <f>IF(C1700=A_Stammdaten!$B$9,$I1700-D_SAV!$U1700,HLOOKUP(A_Stammdaten!$B$9-1,$V$4:$AB$2004,ROW(C1700)-3,FALSE)-$U1700)</f>
        <v>0</v>
      </c>
      <c r="U1700" s="65">
        <f>HLOOKUP(A_Stammdaten!$B$9,$V$4:$AB$2004,ROW(C1700)-3,FALSE)</f>
        <v>0</v>
      </c>
      <c r="V1700" s="65">
        <f t="shared" si="2057"/>
        <v>0</v>
      </c>
      <c r="W1700" s="65">
        <f t="shared" si="2058"/>
        <v>0</v>
      </c>
      <c r="X1700" s="65">
        <f t="shared" si="2059"/>
        <v>0</v>
      </c>
      <c r="Y1700" s="65">
        <f t="shared" si="2060"/>
        <v>0</v>
      </c>
      <c r="Z1700" s="65">
        <f t="shared" si="2061"/>
        <v>0</v>
      </c>
      <c r="AA1700" s="65">
        <f t="shared" si="2062"/>
        <v>0</v>
      </c>
      <c r="AB1700" s="65">
        <f t="shared" si="2063"/>
        <v>0</v>
      </c>
    </row>
    <row r="1701" spans="1:28" x14ac:dyDescent="0.25">
      <c r="A1701" s="61"/>
      <c r="B1701" s="49"/>
      <c r="C1701" s="53"/>
      <c r="D1701" s="51"/>
      <c r="E1701" s="51"/>
      <c r="F1701" s="51"/>
      <c r="G1701" s="67">
        <f t="shared" si="2064"/>
        <v>0</v>
      </c>
      <c r="H1701" s="49"/>
      <c r="I1701" s="67">
        <f t="shared" si="2065"/>
        <v>0</v>
      </c>
      <c r="J1701" s="66">
        <f>IF(ISBLANK($B1701),0,VLOOKUP($B1701,Listen!$A$2:$C$44,2,FALSE))</f>
        <v>0</v>
      </c>
      <c r="K1701" s="66">
        <f>IF(ISBLANK($B1701),0,VLOOKUP($B1701,Listen!$A$2:$C$44,3,FALSE))</f>
        <v>0</v>
      </c>
      <c r="L1701" s="54">
        <f t="shared" si="2066"/>
        <v>0</v>
      </c>
      <c r="M1701" s="54">
        <f t="shared" si="2084"/>
        <v>0</v>
      </c>
      <c r="N1701" s="54">
        <f t="shared" si="2085"/>
        <v>0</v>
      </c>
      <c r="O1701" s="54">
        <f t="shared" ref="O1701:P1716" si="2103">N1701</f>
        <v>0</v>
      </c>
      <c r="P1701" s="54">
        <f t="shared" si="2103"/>
        <v>0</v>
      </c>
      <c r="Q1701" s="54">
        <f t="shared" si="2068"/>
        <v>0</v>
      </c>
      <c r="R1701" s="54">
        <f t="shared" si="2069"/>
        <v>0</v>
      </c>
      <c r="S1701" s="65">
        <f t="shared" si="2101"/>
        <v>0</v>
      </c>
      <c r="T1701" s="65">
        <f>IF(C1701=A_Stammdaten!$B$9,$I1701-D_SAV!$U1701,HLOOKUP(A_Stammdaten!$B$9-1,$V$4:$AB$2004,ROW(C1701)-3,FALSE)-$U1701)</f>
        <v>0</v>
      </c>
      <c r="U1701" s="65">
        <f>HLOOKUP(A_Stammdaten!$B$9,$V$4:$AB$2004,ROW(C1701)-3,FALSE)</f>
        <v>0</v>
      </c>
      <c r="V1701" s="65">
        <f t="shared" si="2057"/>
        <v>0</v>
      </c>
      <c r="W1701" s="65">
        <f t="shared" si="2058"/>
        <v>0</v>
      </c>
      <c r="X1701" s="65">
        <f t="shared" si="2059"/>
        <v>0</v>
      </c>
      <c r="Y1701" s="65">
        <f t="shared" si="2060"/>
        <v>0</v>
      </c>
      <c r="Z1701" s="65">
        <f t="shared" si="2061"/>
        <v>0</v>
      </c>
      <c r="AA1701" s="65">
        <f t="shared" si="2062"/>
        <v>0</v>
      </c>
      <c r="AB1701" s="65">
        <f t="shared" si="2063"/>
        <v>0</v>
      </c>
    </row>
    <row r="1702" spans="1:28" x14ac:dyDescent="0.25">
      <c r="A1702" s="61"/>
      <c r="B1702" s="49"/>
      <c r="C1702" s="53"/>
      <c r="D1702" s="51"/>
      <c r="E1702" s="51"/>
      <c r="F1702" s="51"/>
      <c r="G1702" s="67">
        <f t="shared" si="2064"/>
        <v>0</v>
      </c>
      <c r="H1702" s="49"/>
      <c r="I1702" s="67">
        <f t="shared" si="2065"/>
        <v>0</v>
      </c>
      <c r="J1702" s="66">
        <f>IF(ISBLANK($B1702),0,VLOOKUP($B1702,Listen!$A$2:$C$44,2,FALSE))</f>
        <v>0</v>
      </c>
      <c r="K1702" s="66">
        <f>IF(ISBLANK($B1702),0,VLOOKUP($B1702,Listen!$A$2:$C$44,3,FALSE))</f>
        <v>0</v>
      </c>
      <c r="L1702" s="54">
        <f t="shared" si="2066"/>
        <v>0</v>
      </c>
      <c r="M1702" s="54">
        <f t="shared" si="2084"/>
        <v>0</v>
      </c>
      <c r="N1702" s="54">
        <f t="shared" si="2085"/>
        <v>0</v>
      </c>
      <c r="O1702" s="54">
        <f t="shared" ref="O1702" si="2104">N1702</f>
        <v>0</v>
      </c>
      <c r="P1702" s="54">
        <f t="shared" si="2103"/>
        <v>0</v>
      </c>
      <c r="Q1702" s="54">
        <f t="shared" si="2068"/>
        <v>0</v>
      </c>
      <c r="R1702" s="54">
        <f t="shared" si="2069"/>
        <v>0</v>
      </c>
      <c r="S1702" s="65">
        <f t="shared" si="2101"/>
        <v>0</v>
      </c>
      <c r="T1702" s="65">
        <f>IF(C1702=A_Stammdaten!$B$9,$I1702-D_SAV!$U1702,HLOOKUP(A_Stammdaten!$B$9-1,$V$4:$AB$2004,ROW(C1702)-3,FALSE)-$U1702)</f>
        <v>0</v>
      </c>
      <c r="U1702" s="65">
        <f>HLOOKUP(A_Stammdaten!$B$9,$V$4:$AB$2004,ROW(C1702)-3,FALSE)</f>
        <v>0</v>
      </c>
      <c r="V1702" s="65">
        <f t="shared" si="2057"/>
        <v>0</v>
      </c>
      <c r="W1702" s="65">
        <f t="shared" si="2058"/>
        <v>0</v>
      </c>
      <c r="X1702" s="65">
        <f t="shared" si="2059"/>
        <v>0</v>
      </c>
      <c r="Y1702" s="65">
        <f t="shared" si="2060"/>
        <v>0</v>
      </c>
      <c r="Z1702" s="65">
        <f t="shared" si="2061"/>
        <v>0</v>
      </c>
      <c r="AA1702" s="65">
        <f t="shared" si="2062"/>
        <v>0</v>
      </c>
      <c r="AB1702" s="65">
        <f t="shared" si="2063"/>
        <v>0</v>
      </c>
    </row>
    <row r="1703" spans="1:28" x14ac:dyDescent="0.25">
      <c r="A1703" s="61"/>
      <c r="B1703" s="49"/>
      <c r="C1703" s="53"/>
      <c r="D1703" s="51"/>
      <c r="E1703" s="51"/>
      <c r="F1703" s="51"/>
      <c r="G1703" s="67">
        <f t="shared" si="2064"/>
        <v>0</v>
      </c>
      <c r="H1703" s="49"/>
      <c r="I1703" s="67">
        <f t="shared" si="2065"/>
        <v>0</v>
      </c>
      <c r="J1703" s="66">
        <f>IF(ISBLANK($B1703),0,VLOOKUP($B1703,Listen!$A$2:$C$44,2,FALSE))</f>
        <v>0</v>
      </c>
      <c r="K1703" s="66">
        <f>IF(ISBLANK($B1703),0,VLOOKUP($B1703,Listen!$A$2:$C$44,3,FALSE))</f>
        <v>0</v>
      </c>
      <c r="L1703" s="54">
        <f t="shared" si="2066"/>
        <v>0</v>
      </c>
      <c r="M1703" s="54">
        <f t="shared" si="2084"/>
        <v>0</v>
      </c>
      <c r="N1703" s="54">
        <f t="shared" si="2085"/>
        <v>0</v>
      </c>
      <c r="O1703" s="54">
        <f t="shared" ref="O1703" si="2105">N1703</f>
        <v>0</v>
      </c>
      <c r="P1703" s="54">
        <f t="shared" si="2103"/>
        <v>0</v>
      </c>
      <c r="Q1703" s="54">
        <f t="shared" si="2068"/>
        <v>0</v>
      </c>
      <c r="R1703" s="54">
        <f t="shared" si="2069"/>
        <v>0</v>
      </c>
      <c r="S1703" s="65">
        <f t="shared" si="2101"/>
        <v>0</v>
      </c>
      <c r="T1703" s="65">
        <f>IF(C1703=A_Stammdaten!$B$9,$I1703-D_SAV!$U1703,HLOOKUP(A_Stammdaten!$B$9-1,$V$4:$AB$2004,ROW(C1703)-3,FALSE)-$U1703)</f>
        <v>0</v>
      </c>
      <c r="U1703" s="65">
        <f>HLOOKUP(A_Stammdaten!$B$9,$V$4:$AB$2004,ROW(C1703)-3,FALSE)</f>
        <v>0</v>
      </c>
      <c r="V1703" s="65">
        <f t="shared" si="2057"/>
        <v>0</v>
      </c>
      <c r="W1703" s="65">
        <f t="shared" si="2058"/>
        <v>0</v>
      </c>
      <c r="X1703" s="65">
        <f t="shared" si="2059"/>
        <v>0</v>
      </c>
      <c r="Y1703" s="65">
        <f t="shared" si="2060"/>
        <v>0</v>
      </c>
      <c r="Z1703" s="65">
        <f t="shared" si="2061"/>
        <v>0</v>
      </c>
      <c r="AA1703" s="65">
        <f t="shared" si="2062"/>
        <v>0</v>
      </c>
      <c r="AB1703" s="65">
        <f t="shared" si="2063"/>
        <v>0</v>
      </c>
    </row>
    <row r="1704" spans="1:28" x14ac:dyDescent="0.25">
      <c r="A1704" s="61"/>
      <c r="B1704" s="49"/>
      <c r="C1704" s="53"/>
      <c r="D1704" s="51"/>
      <c r="E1704" s="51"/>
      <c r="F1704" s="51"/>
      <c r="G1704" s="67">
        <f t="shared" si="2064"/>
        <v>0</v>
      </c>
      <c r="H1704" s="49"/>
      <c r="I1704" s="67">
        <f t="shared" si="2065"/>
        <v>0</v>
      </c>
      <c r="J1704" s="66">
        <f>IF(ISBLANK($B1704),0,VLOOKUP($B1704,Listen!$A$2:$C$44,2,FALSE))</f>
        <v>0</v>
      </c>
      <c r="K1704" s="66">
        <f>IF(ISBLANK($B1704),0,VLOOKUP($B1704,Listen!$A$2:$C$44,3,FALSE))</f>
        <v>0</v>
      </c>
      <c r="L1704" s="54">
        <f t="shared" si="2066"/>
        <v>0</v>
      </c>
      <c r="M1704" s="54">
        <f t="shared" si="2084"/>
        <v>0</v>
      </c>
      <c r="N1704" s="54">
        <f t="shared" si="2085"/>
        <v>0</v>
      </c>
      <c r="O1704" s="54">
        <f t="shared" ref="O1704" si="2106">N1704</f>
        <v>0</v>
      </c>
      <c r="P1704" s="54">
        <f t="shared" si="2103"/>
        <v>0</v>
      </c>
      <c r="Q1704" s="54">
        <f t="shared" si="2068"/>
        <v>0</v>
      </c>
      <c r="R1704" s="54">
        <f t="shared" si="2069"/>
        <v>0</v>
      </c>
      <c r="S1704" s="65">
        <f t="shared" si="2101"/>
        <v>0</v>
      </c>
      <c r="T1704" s="65">
        <f>IF(C1704=A_Stammdaten!$B$9,$I1704-D_SAV!$U1704,HLOOKUP(A_Stammdaten!$B$9-1,$V$4:$AB$2004,ROW(C1704)-3,FALSE)-$U1704)</f>
        <v>0</v>
      </c>
      <c r="U1704" s="65">
        <f>HLOOKUP(A_Stammdaten!$B$9,$V$4:$AB$2004,ROW(C1704)-3,FALSE)</f>
        <v>0</v>
      </c>
      <c r="V1704" s="65">
        <f t="shared" si="2057"/>
        <v>0</v>
      </c>
      <c r="W1704" s="65">
        <f t="shared" si="2058"/>
        <v>0</v>
      </c>
      <c r="X1704" s="65">
        <f t="shared" si="2059"/>
        <v>0</v>
      </c>
      <c r="Y1704" s="65">
        <f t="shared" si="2060"/>
        <v>0</v>
      </c>
      <c r="Z1704" s="65">
        <f t="shared" si="2061"/>
        <v>0</v>
      </c>
      <c r="AA1704" s="65">
        <f t="shared" si="2062"/>
        <v>0</v>
      </c>
      <c r="AB1704" s="65">
        <f t="shared" si="2063"/>
        <v>0</v>
      </c>
    </row>
    <row r="1705" spans="1:28" x14ac:dyDescent="0.25">
      <c r="A1705" s="61"/>
      <c r="B1705" s="49"/>
      <c r="C1705" s="53"/>
      <c r="D1705" s="51"/>
      <c r="E1705" s="51"/>
      <c r="F1705" s="51"/>
      <c r="G1705" s="67">
        <f t="shared" si="2064"/>
        <v>0</v>
      </c>
      <c r="H1705" s="49"/>
      <c r="I1705" s="67">
        <f t="shared" si="2065"/>
        <v>0</v>
      </c>
      <c r="J1705" s="66">
        <f>IF(ISBLANK($B1705),0,VLOOKUP($B1705,Listen!$A$2:$C$44,2,FALSE))</f>
        <v>0</v>
      </c>
      <c r="K1705" s="66">
        <f>IF(ISBLANK($B1705),0,VLOOKUP($B1705,Listen!$A$2:$C$44,3,FALSE))</f>
        <v>0</v>
      </c>
      <c r="L1705" s="54">
        <f t="shared" si="2066"/>
        <v>0</v>
      </c>
      <c r="M1705" s="54">
        <f t="shared" si="2084"/>
        <v>0</v>
      </c>
      <c r="N1705" s="54">
        <f t="shared" si="2085"/>
        <v>0</v>
      </c>
      <c r="O1705" s="54">
        <f t="shared" ref="O1705" si="2107">N1705</f>
        <v>0</v>
      </c>
      <c r="P1705" s="54">
        <f t="shared" si="2103"/>
        <v>0</v>
      </c>
      <c r="Q1705" s="54">
        <f t="shared" si="2068"/>
        <v>0</v>
      </c>
      <c r="R1705" s="54">
        <f t="shared" si="2069"/>
        <v>0</v>
      </c>
      <c r="S1705" s="65">
        <f t="shared" si="2101"/>
        <v>0</v>
      </c>
      <c r="T1705" s="65">
        <f>IF(C1705=A_Stammdaten!$B$9,$I1705-D_SAV!$U1705,HLOOKUP(A_Stammdaten!$B$9-1,$V$4:$AB$2004,ROW(C1705)-3,FALSE)-$U1705)</f>
        <v>0</v>
      </c>
      <c r="U1705" s="65">
        <f>HLOOKUP(A_Stammdaten!$B$9,$V$4:$AB$2004,ROW(C1705)-3,FALSE)</f>
        <v>0</v>
      </c>
      <c r="V1705" s="65">
        <f t="shared" si="2057"/>
        <v>0</v>
      </c>
      <c r="W1705" s="65">
        <f t="shared" si="2058"/>
        <v>0</v>
      </c>
      <c r="X1705" s="65">
        <f t="shared" si="2059"/>
        <v>0</v>
      </c>
      <c r="Y1705" s="65">
        <f t="shared" si="2060"/>
        <v>0</v>
      </c>
      <c r="Z1705" s="65">
        <f t="shared" si="2061"/>
        <v>0</v>
      </c>
      <c r="AA1705" s="65">
        <f t="shared" si="2062"/>
        <v>0</v>
      </c>
      <c r="AB1705" s="65">
        <f t="shared" si="2063"/>
        <v>0</v>
      </c>
    </row>
    <row r="1706" spans="1:28" x14ac:dyDescent="0.25">
      <c r="A1706" s="61"/>
      <c r="B1706" s="49"/>
      <c r="C1706" s="53"/>
      <c r="D1706" s="51"/>
      <c r="E1706" s="51"/>
      <c r="F1706" s="51"/>
      <c r="G1706" s="67">
        <f t="shared" si="2064"/>
        <v>0</v>
      </c>
      <c r="H1706" s="49"/>
      <c r="I1706" s="67">
        <f t="shared" si="2065"/>
        <v>0</v>
      </c>
      <c r="J1706" s="66">
        <f>IF(ISBLANK($B1706),0,VLOOKUP($B1706,Listen!$A$2:$C$44,2,FALSE))</f>
        <v>0</v>
      </c>
      <c r="K1706" s="66">
        <f>IF(ISBLANK($B1706),0,VLOOKUP($B1706,Listen!$A$2:$C$44,3,FALSE))</f>
        <v>0</v>
      </c>
      <c r="L1706" s="54">
        <f t="shared" si="2066"/>
        <v>0</v>
      </c>
      <c r="M1706" s="54">
        <f t="shared" si="2084"/>
        <v>0</v>
      </c>
      <c r="N1706" s="54">
        <f t="shared" si="2085"/>
        <v>0</v>
      </c>
      <c r="O1706" s="54">
        <f t="shared" ref="O1706" si="2108">N1706</f>
        <v>0</v>
      </c>
      <c r="P1706" s="54">
        <f t="shared" si="2103"/>
        <v>0</v>
      </c>
      <c r="Q1706" s="54">
        <f t="shared" si="2068"/>
        <v>0</v>
      </c>
      <c r="R1706" s="54">
        <f t="shared" si="2069"/>
        <v>0</v>
      </c>
      <c r="S1706" s="65">
        <f t="shared" si="2101"/>
        <v>0</v>
      </c>
      <c r="T1706" s="65">
        <f>IF(C1706=A_Stammdaten!$B$9,$I1706-D_SAV!$U1706,HLOOKUP(A_Stammdaten!$B$9-1,$V$4:$AB$2004,ROW(C1706)-3,FALSE)-$U1706)</f>
        <v>0</v>
      </c>
      <c r="U1706" s="65">
        <f>HLOOKUP(A_Stammdaten!$B$9,$V$4:$AB$2004,ROW(C1706)-3,FALSE)</f>
        <v>0</v>
      </c>
      <c r="V1706" s="65">
        <f t="shared" si="2057"/>
        <v>0</v>
      </c>
      <c r="W1706" s="65">
        <f t="shared" si="2058"/>
        <v>0</v>
      </c>
      <c r="X1706" s="65">
        <f t="shared" si="2059"/>
        <v>0</v>
      </c>
      <c r="Y1706" s="65">
        <f t="shared" si="2060"/>
        <v>0</v>
      </c>
      <c r="Z1706" s="65">
        <f t="shared" si="2061"/>
        <v>0</v>
      </c>
      <c r="AA1706" s="65">
        <f t="shared" si="2062"/>
        <v>0</v>
      </c>
      <c r="AB1706" s="65">
        <f t="shared" si="2063"/>
        <v>0</v>
      </c>
    </row>
    <row r="1707" spans="1:28" x14ac:dyDescent="0.25">
      <c r="A1707" s="61"/>
      <c r="B1707" s="49"/>
      <c r="C1707" s="53"/>
      <c r="D1707" s="51"/>
      <c r="E1707" s="51"/>
      <c r="F1707" s="51"/>
      <c r="G1707" s="67">
        <f t="shared" si="2064"/>
        <v>0</v>
      </c>
      <c r="H1707" s="49"/>
      <c r="I1707" s="67">
        <f t="shared" si="2065"/>
        <v>0</v>
      </c>
      <c r="J1707" s="66">
        <f>IF(ISBLANK($B1707),0,VLOOKUP($B1707,Listen!$A$2:$C$44,2,FALSE))</f>
        <v>0</v>
      </c>
      <c r="K1707" s="66">
        <f>IF(ISBLANK($B1707),0,VLOOKUP($B1707,Listen!$A$2:$C$44,3,FALSE))</f>
        <v>0</v>
      </c>
      <c r="L1707" s="54">
        <f t="shared" si="2066"/>
        <v>0</v>
      </c>
      <c r="M1707" s="54">
        <f t="shared" si="2084"/>
        <v>0</v>
      </c>
      <c r="N1707" s="54">
        <f t="shared" si="2085"/>
        <v>0</v>
      </c>
      <c r="O1707" s="54">
        <f t="shared" ref="O1707" si="2109">N1707</f>
        <v>0</v>
      </c>
      <c r="P1707" s="54">
        <f t="shared" si="2103"/>
        <v>0</v>
      </c>
      <c r="Q1707" s="54">
        <f t="shared" si="2068"/>
        <v>0</v>
      </c>
      <c r="R1707" s="54">
        <f t="shared" si="2069"/>
        <v>0</v>
      </c>
      <c r="S1707" s="65">
        <f t="shared" si="2101"/>
        <v>0</v>
      </c>
      <c r="T1707" s="65">
        <f>IF(C1707=A_Stammdaten!$B$9,$I1707-D_SAV!$U1707,HLOOKUP(A_Stammdaten!$B$9-1,$V$4:$AB$2004,ROW(C1707)-3,FALSE)-$U1707)</f>
        <v>0</v>
      </c>
      <c r="U1707" s="65">
        <f>HLOOKUP(A_Stammdaten!$B$9,$V$4:$AB$2004,ROW(C1707)-3,FALSE)</f>
        <v>0</v>
      </c>
      <c r="V1707" s="65">
        <f t="shared" si="2057"/>
        <v>0</v>
      </c>
      <c r="W1707" s="65">
        <f t="shared" si="2058"/>
        <v>0</v>
      </c>
      <c r="X1707" s="65">
        <f t="shared" si="2059"/>
        <v>0</v>
      </c>
      <c r="Y1707" s="65">
        <f t="shared" si="2060"/>
        <v>0</v>
      </c>
      <c r="Z1707" s="65">
        <f t="shared" si="2061"/>
        <v>0</v>
      </c>
      <c r="AA1707" s="65">
        <f t="shared" si="2062"/>
        <v>0</v>
      </c>
      <c r="AB1707" s="65">
        <f t="shared" si="2063"/>
        <v>0</v>
      </c>
    </row>
    <row r="1708" spans="1:28" x14ac:dyDescent="0.25">
      <c r="A1708" s="61"/>
      <c r="B1708" s="49"/>
      <c r="C1708" s="53"/>
      <c r="D1708" s="51"/>
      <c r="E1708" s="51"/>
      <c r="F1708" s="51"/>
      <c r="G1708" s="67">
        <f t="shared" si="2064"/>
        <v>0</v>
      </c>
      <c r="H1708" s="49"/>
      <c r="I1708" s="67">
        <f t="shared" si="2065"/>
        <v>0</v>
      </c>
      <c r="J1708" s="66">
        <f>IF(ISBLANK($B1708),0,VLOOKUP($B1708,Listen!$A$2:$C$44,2,FALSE))</f>
        <v>0</v>
      </c>
      <c r="K1708" s="66">
        <f>IF(ISBLANK($B1708),0,VLOOKUP($B1708,Listen!$A$2:$C$44,3,FALSE))</f>
        <v>0</v>
      </c>
      <c r="L1708" s="54">
        <f t="shared" si="2066"/>
        <v>0</v>
      </c>
      <c r="M1708" s="54">
        <f t="shared" si="2084"/>
        <v>0</v>
      </c>
      <c r="N1708" s="54">
        <f t="shared" si="2085"/>
        <v>0</v>
      </c>
      <c r="O1708" s="54">
        <f t="shared" ref="O1708" si="2110">N1708</f>
        <v>0</v>
      </c>
      <c r="P1708" s="54">
        <f t="shared" si="2103"/>
        <v>0</v>
      </c>
      <c r="Q1708" s="54">
        <f t="shared" si="2068"/>
        <v>0</v>
      </c>
      <c r="R1708" s="54">
        <f t="shared" si="2069"/>
        <v>0</v>
      </c>
      <c r="S1708" s="65">
        <f t="shared" si="2101"/>
        <v>0</v>
      </c>
      <c r="T1708" s="65">
        <f>IF(C1708=A_Stammdaten!$B$9,$I1708-D_SAV!$U1708,HLOOKUP(A_Stammdaten!$B$9-1,$V$4:$AB$2004,ROW(C1708)-3,FALSE)-$U1708)</f>
        <v>0</v>
      </c>
      <c r="U1708" s="65">
        <f>HLOOKUP(A_Stammdaten!$B$9,$V$4:$AB$2004,ROW(C1708)-3,FALSE)</f>
        <v>0</v>
      </c>
      <c r="V1708" s="65">
        <f t="shared" si="2057"/>
        <v>0</v>
      </c>
      <c r="W1708" s="65">
        <f t="shared" si="2058"/>
        <v>0</v>
      </c>
      <c r="X1708" s="65">
        <f t="shared" si="2059"/>
        <v>0</v>
      </c>
      <c r="Y1708" s="65">
        <f t="shared" si="2060"/>
        <v>0</v>
      </c>
      <c r="Z1708" s="65">
        <f t="shared" si="2061"/>
        <v>0</v>
      </c>
      <c r="AA1708" s="65">
        <f t="shared" si="2062"/>
        <v>0</v>
      </c>
      <c r="AB1708" s="65">
        <f t="shared" si="2063"/>
        <v>0</v>
      </c>
    </row>
    <row r="1709" spans="1:28" x14ac:dyDescent="0.25">
      <c r="A1709" s="61"/>
      <c r="B1709" s="49"/>
      <c r="C1709" s="53"/>
      <c r="D1709" s="51"/>
      <c r="E1709" s="51"/>
      <c r="F1709" s="51"/>
      <c r="G1709" s="67">
        <f t="shared" si="2064"/>
        <v>0</v>
      </c>
      <c r="H1709" s="49"/>
      <c r="I1709" s="67">
        <f t="shared" si="2065"/>
        <v>0</v>
      </c>
      <c r="J1709" s="66">
        <f>IF(ISBLANK($B1709),0,VLOOKUP($B1709,Listen!$A$2:$C$44,2,FALSE))</f>
        <v>0</v>
      </c>
      <c r="K1709" s="66">
        <f>IF(ISBLANK($B1709),0,VLOOKUP($B1709,Listen!$A$2:$C$44,3,FALSE))</f>
        <v>0</v>
      </c>
      <c r="L1709" s="54">
        <f t="shared" si="2066"/>
        <v>0</v>
      </c>
      <c r="M1709" s="54">
        <f t="shared" si="2084"/>
        <v>0</v>
      </c>
      <c r="N1709" s="54">
        <f t="shared" si="2085"/>
        <v>0</v>
      </c>
      <c r="O1709" s="54">
        <f t="shared" ref="O1709" si="2111">N1709</f>
        <v>0</v>
      </c>
      <c r="P1709" s="54">
        <f t="shared" si="2103"/>
        <v>0</v>
      </c>
      <c r="Q1709" s="54">
        <f t="shared" si="2068"/>
        <v>0</v>
      </c>
      <c r="R1709" s="54">
        <f t="shared" si="2069"/>
        <v>0</v>
      </c>
      <c r="S1709" s="65">
        <f t="shared" si="2101"/>
        <v>0</v>
      </c>
      <c r="T1709" s="65">
        <f>IF(C1709=A_Stammdaten!$B$9,$I1709-D_SAV!$U1709,HLOOKUP(A_Stammdaten!$B$9-1,$V$4:$AB$2004,ROW(C1709)-3,FALSE)-$U1709)</f>
        <v>0</v>
      </c>
      <c r="U1709" s="65">
        <f>HLOOKUP(A_Stammdaten!$B$9,$V$4:$AB$2004,ROW(C1709)-3,FALSE)</f>
        <v>0</v>
      </c>
      <c r="V1709" s="65">
        <f t="shared" si="2057"/>
        <v>0</v>
      </c>
      <c r="W1709" s="65">
        <f t="shared" si="2058"/>
        <v>0</v>
      </c>
      <c r="X1709" s="65">
        <f t="shared" si="2059"/>
        <v>0</v>
      </c>
      <c r="Y1709" s="65">
        <f t="shared" si="2060"/>
        <v>0</v>
      </c>
      <c r="Z1709" s="65">
        <f t="shared" si="2061"/>
        <v>0</v>
      </c>
      <c r="AA1709" s="65">
        <f t="shared" si="2062"/>
        <v>0</v>
      </c>
      <c r="AB1709" s="65">
        <f t="shared" si="2063"/>
        <v>0</v>
      </c>
    </row>
    <row r="1710" spans="1:28" x14ac:dyDescent="0.25">
      <c r="A1710" s="61"/>
      <c r="B1710" s="49"/>
      <c r="C1710" s="53"/>
      <c r="D1710" s="51"/>
      <c r="E1710" s="51"/>
      <c r="F1710" s="51"/>
      <c r="G1710" s="67">
        <f t="shared" si="2064"/>
        <v>0</v>
      </c>
      <c r="H1710" s="49"/>
      <c r="I1710" s="67">
        <f t="shared" si="2065"/>
        <v>0</v>
      </c>
      <c r="J1710" s="66">
        <f>IF(ISBLANK($B1710),0,VLOOKUP($B1710,Listen!$A$2:$C$44,2,FALSE))</f>
        <v>0</v>
      </c>
      <c r="K1710" s="66">
        <f>IF(ISBLANK($B1710),0,VLOOKUP($B1710,Listen!$A$2:$C$44,3,FALSE))</f>
        <v>0</v>
      </c>
      <c r="L1710" s="54">
        <f t="shared" si="2066"/>
        <v>0</v>
      </c>
      <c r="M1710" s="54">
        <f t="shared" si="2084"/>
        <v>0</v>
      </c>
      <c r="N1710" s="54">
        <f t="shared" si="2085"/>
        <v>0</v>
      </c>
      <c r="O1710" s="54">
        <f t="shared" ref="O1710" si="2112">N1710</f>
        <v>0</v>
      </c>
      <c r="P1710" s="54">
        <f t="shared" si="2103"/>
        <v>0</v>
      </c>
      <c r="Q1710" s="54">
        <f t="shared" si="2068"/>
        <v>0</v>
      </c>
      <c r="R1710" s="54">
        <f t="shared" si="2069"/>
        <v>0</v>
      </c>
      <c r="S1710" s="65">
        <f t="shared" si="2101"/>
        <v>0</v>
      </c>
      <c r="T1710" s="65">
        <f>IF(C1710=A_Stammdaten!$B$9,$I1710-D_SAV!$U1710,HLOOKUP(A_Stammdaten!$B$9-1,$V$4:$AB$2004,ROW(C1710)-3,FALSE)-$U1710)</f>
        <v>0</v>
      </c>
      <c r="U1710" s="65">
        <f>HLOOKUP(A_Stammdaten!$B$9,$V$4:$AB$2004,ROW(C1710)-3,FALSE)</f>
        <v>0</v>
      </c>
      <c r="V1710" s="65">
        <f t="shared" si="2057"/>
        <v>0</v>
      </c>
      <c r="W1710" s="65">
        <f t="shared" si="2058"/>
        <v>0</v>
      </c>
      <c r="X1710" s="65">
        <f t="shared" si="2059"/>
        <v>0</v>
      </c>
      <c r="Y1710" s="65">
        <f t="shared" si="2060"/>
        <v>0</v>
      </c>
      <c r="Z1710" s="65">
        <f t="shared" si="2061"/>
        <v>0</v>
      </c>
      <c r="AA1710" s="65">
        <f t="shared" si="2062"/>
        <v>0</v>
      </c>
      <c r="AB1710" s="65">
        <f t="shared" si="2063"/>
        <v>0</v>
      </c>
    </row>
    <row r="1711" spans="1:28" x14ac:dyDescent="0.25">
      <c r="A1711" s="61"/>
      <c r="B1711" s="49"/>
      <c r="C1711" s="53"/>
      <c r="D1711" s="51"/>
      <c r="E1711" s="51"/>
      <c r="F1711" s="51"/>
      <c r="G1711" s="67">
        <f t="shared" si="2064"/>
        <v>0</v>
      </c>
      <c r="H1711" s="49"/>
      <c r="I1711" s="67">
        <f t="shared" si="2065"/>
        <v>0</v>
      </c>
      <c r="J1711" s="66">
        <f>IF(ISBLANK($B1711),0,VLOOKUP($B1711,Listen!$A$2:$C$44,2,FALSE))</f>
        <v>0</v>
      </c>
      <c r="K1711" s="66">
        <f>IF(ISBLANK($B1711),0,VLOOKUP($B1711,Listen!$A$2:$C$44,3,FALSE))</f>
        <v>0</v>
      </c>
      <c r="L1711" s="54">
        <f t="shared" si="2066"/>
        <v>0</v>
      </c>
      <c r="M1711" s="54">
        <f t="shared" si="2084"/>
        <v>0</v>
      </c>
      <c r="N1711" s="54">
        <f t="shared" si="2085"/>
        <v>0</v>
      </c>
      <c r="O1711" s="54">
        <f t="shared" ref="O1711" si="2113">N1711</f>
        <v>0</v>
      </c>
      <c r="P1711" s="54">
        <f t="shared" si="2103"/>
        <v>0</v>
      </c>
      <c r="Q1711" s="54">
        <f t="shared" si="2068"/>
        <v>0</v>
      </c>
      <c r="R1711" s="54">
        <f t="shared" si="2069"/>
        <v>0</v>
      </c>
      <c r="S1711" s="65">
        <f t="shared" si="2101"/>
        <v>0</v>
      </c>
      <c r="T1711" s="65">
        <f>IF(C1711=A_Stammdaten!$B$9,$I1711-D_SAV!$U1711,HLOOKUP(A_Stammdaten!$B$9-1,$V$4:$AB$2004,ROW(C1711)-3,FALSE)-$U1711)</f>
        <v>0</v>
      </c>
      <c r="U1711" s="65">
        <f>HLOOKUP(A_Stammdaten!$B$9,$V$4:$AB$2004,ROW(C1711)-3,FALSE)</f>
        <v>0</v>
      </c>
      <c r="V1711" s="65">
        <f t="shared" si="2057"/>
        <v>0</v>
      </c>
      <c r="W1711" s="65">
        <f t="shared" si="2058"/>
        <v>0</v>
      </c>
      <c r="X1711" s="65">
        <f t="shared" si="2059"/>
        <v>0</v>
      </c>
      <c r="Y1711" s="65">
        <f t="shared" si="2060"/>
        <v>0</v>
      </c>
      <c r="Z1711" s="65">
        <f t="shared" si="2061"/>
        <v>0</v>
      </c>
      <c r="AA1711" s="65">
        <f t="shared" si="2062"/>
        <v>0</v>
      </c>
      <c r="AB1711" s="65">
        <f t="shared" si="2063"/>
        <v>0</v>
      </c>
    </row>
    <row r="1712" spans="1:28" x14ac:dyDescent="0.25">
      <c r="A1712" s="61"/>
      <c r="B1712" s="49"/>
      <c r="C1712" s="53"/>
      <c r="D1712" s="51"/>
      <c r="E1712" s="51"/>
      <c r="F1712" s="51"/>
      <c r="G1712" s="67">
        <f t="shared" si="2064"/>
        <v>0</v>
      </c>
      <c r="H1712" s="49"/>
      <c r="I1712" s="67">
        <f t="shared" si="2065"/>
        <v>0</v>
      </c>
      <c r="J1712" s="66">
        <f>IF(ISBLANK($B1712),0,VLOOKUP($B1712,Listen!$A$2:$C$44,2,FALSE))</f>
        <v>0</v>
      </c>
      <c r="K1712" s="66">
        <f>IF(ISBLANK($B1712),0,VLOOKUP($B1712,Listen!$A$2:$C$44,3,FALSE))</f>
        <v>0</v>
      </c>
      <c r="L1712" s="54">
        <f t="shared" si="2066"/>
        <v>0</v>
      </c>
      <c r="M1712" s="54">
        <f t="shared" si="2084"/>
        <v>0</v>
      </c>
      <c r="N1712" s="54">
        <f t="shared" si="2085"/>
        <v>0</v>
      </c>
      <c r="O1712" s="54">
        <f t="shared" ref="O1712" si="2114">N1712</f>
        <v>0</v>
      </c>
      <c r="P1712" s="54">
        <f t="shared" si="2103"/>
        <v>0</v>
      </c>
      <c r="Q1712" s="54">
        <f t="shared" si="2068"/>
        <v>0</v>
      </c>
      <c r="R1712" s="54">
        <f t="shared" si="2069"/>
        <v>0</v>
      </c>
      <c r="S1712" s="65">
        <f t="shared" si="2101"/>
        <v>0</v>
      </c>
      <c r="T1712" s="65">
        <f>IF(C1712=A_Stammdaten!$B$9,$I1712-D_SAV!$U1712,HLOOKUP(A_Stammdaten!$B$9-1,$V$4:$AB$2004,ROW(C1712)-3,FALSE)-$U1712)</f>
        <v>0</v>
      </c>
      <c r="U1712" s="65">
        <f>HLOOKUP(A_Stammdaten!$B$9,$V$4:$AB$2004,ROW(C1712)-3,FALSE)</f>
        <v>0</v>
      </c>
      <c r="V1712" s="65">
        <f t="shared" si="2057"/>
        <v>0</v>
      </c>
      <c r="W1712" s="65">
        <f t="shared" si="2058"/>
        <v>0</v>
      </c>
      <c r="X1712" s="65">
        <f t="shared" si="2059"/>
        <v>0</v>
      </c>
      <c r="Y1712" s="65">
        <f t="shared" si="2060"/>
        <v>0</v>
      </c>
      <c r="Z1712" s="65">
        <f t="shared" si="2061"/>
        <v>0</v>
      </c>
      <c r="AA1712" s="65">
        <f t="shared" si="2062"/>
        <v>0</v>
      </c>
      <c r="AB1712" s="65">
        <f t="shared" si="2063"/>
        <v>0</v>
      </c>
    </row>
    <row r="1713" spans="1:28" x14ac:dyDescent="0.25">
      <c r="A1713" s="61"/>
      <c r="B1713" s="49"/>
      <c r="C1713" s="53"/>
      <c r="D1713" s="51"/>
      <c r="E1713" s="51"/>
      <c r="F1713" s="51"/>
      <c r="G1713" s="67">
        <f t="shared" si="2064"/>
        <v>0</v>
      </c>
      <c r="H1713" s="49"/>
      <c r="I1713" s="67">
        <f t="shared" si="2065"/>
        <v>0</v>
      </c>
      <c r="J1713" s="66">
        <f>IF(ISBLANK($B1713),0,VLOOKUP($B1713,Listen!$A$2:$C$44,2,FALSE))</f>
        <v>0</v>
      </c>
      <c r="K1713" s="66">
        <f>IF(ISBLANK($B1713),0,VLOOKUP($B1713,Listen!$A$2:$C$44,3,FALSE))</f>
        <v>0</v>
      </c>
      <c r="L1713" s="54">
        <f t="shared" si="2066"/>
        <v>0</v>
      </c>
      <c r="M1713" s="54">
        <f t="shared" si="2084"/>
        <v>0</v>
      </c>
      <c r="N1713" s="54">
        <f t="shared" si="2085"/>
        <v>0</v>
      </c>
      <c r="O1713" s="54">
        <f t="shared" ref="O1713" si="2115">N1713</f>
        <v>0</v>
      </c>
      <c r="P1713" s="54">
        <f t="shared" si="2103"/>
        <v>0</v>
      </c>
      <c r="Q1713" s="54">
        <f t="shared" si="2068"/>
        <v>0</v>
      </c>
      <c r="R1713" s="54">
        <f t="shared" si="2069"/>
        <v>0</v>
      </c>
      <c r="S1713" s="65">
        <f t="shared" si="2101"/>
        <v>0</v>
      </c>
      <c r="T1713" s="65">
        <f>IF(C1713=A_Stammdaten!$B$9,$I1713-D_SAV!$U1713,HLOOKUP(A_Stammdaten!$B$9-1,$V$4:$AB$2004,ROW(C1713)-3,FALSE)-$U1713)</f>
        <v>0</v>
      </c>
      <c r="U1713" s="65">
        <f>HLOOKUP(A_Stammdaten!$B$9,$V$4:$AB$2004,ROW(C1713)-3,FALSE)</f>
        <v>0</v>
      </c>
      <c r="V1713" s="65">
        <f t="shared" si="2057"/>
        <v>0</v>
      </c>
      <c r="W1713" s="65">
        <f t="shared" si="2058"/>
        <v>0</v>
      </c>
      <c r="X1713" s="65">
        <f t="shared" si="2059"/>
        <v>0</v>
      </c>
      <c r="Y1713" s="65">
        <f t="shared" si="2060"/>
        <v>0</v>
      </c>
      <c r="Z1713" s="65">
        <f t="shared" si="2061"/>
        <v>0</v>
      </c>
      <c r="AA1713" s="65">
        <f t="shared" si="2062"/>
        <v>0</v>
      </c>
      <c r="AB1713" s="65">
        <f t="shared" si="2063"/>
        <v>0</v>
      </c>
    </row>
    <row r="1714" spans="1:28" x14ac:dyDescent="0.25">
      <c r="A1714" s="61"/>
      <c r="B1714" s="49"/>
      <c r="C1714" s="53"/>
      <c r="D1714" s="51"/>
      <c r="E1714" s="51"/>
      <c r="F1714" s="51"/>
      <c r="G1714" s="67">
        <f t="shared" si="2064"/>
        <v>0</v>
      </c>
      <c r="H1714" s="49"/>
      <c r="I1714" s="67">
        <f t="shared" si="2065"/>
        <v>0</v>
      </c>
      <c r="J1714" s="66">
        <f>IF(ISBLANK($B1714),0,VLOOKUP($B1714,Listen!$A$2:$C$44,2,FALSE))</f>
        <v>0</v>
      </c>
      <c r="K1714" s="66">
        <f>IF(ISBLANK($B1714),0,VLOOKUP($B1714,Listen!$A$2:$C$44,3,FALSE))</f>
        <v>0</v>
      </c>
      <c r="L1714" s="54">
        <f t="shared" si="2066"/>
        <v>0</v>
      </c>
      <c r="M1714" s="54">
        <f t="shared" si="2084"/>
        <v>0</v>
      </c>
      <c r="N1714" s="54">
        <f t="shared" si="2085"/>
        <v>0</v>
      </c>
      <c r="O1714" s="54">
        <f t="shared" ref="O1714" si="2116">N1714</f>
        <v>0</v>
      </c>
      <c r="P1714" s="54">
        <f t="shared" si="2103"/>
        <v>0</v>
      </c>
      <c r="Q1714" s="54">
        <f t="shared" si="2068"/>
        <v>0</v>
      </c>
      <c r="R1714" s="54">
        <f t="shared" si="2069"/>
        <v>0</v>
      </c>
      <c r="S1714" s="65">
        <f t="shared" si="2101"/>
        <v>0</v>
      </c>
      <c r="T1714" s="65">
        <f>IF(C1714=A_Stammdaten!$B$9,$I1714-D_SAV!$U1714,HLOOKUP(A_Stammdaten!$B$9-1,$V$4:$AB$2004,ROW(C1714)-3,FALSE)-$U1714)</f>
        <v>0</v>
      </c>
      <c r="U1714" s="65">
        <f>HLOOKUP(A_Stammdaten!$B$9,$V$4:$AB$2004,ROW(C1714)-3,FALSE)</f>
        <v>0</v>
      </c>
      <c r="V1714" s="65">
        <f t="shared" si="2057"/>
        <v>0</v>
      </c>
      <c r="W1714" s="65">
        <f t="shared" si="2058"/>
        <v>0</v>
      </c>
      <c r="X1714" s="65">
        <f t="shared" si="2059"/>
        <v>0</v>
      </c>
      <c r="Y1714" s="65">
        <f t="shared" si="2060"/>
        <v>0</v>
      </c>
      <c r="Z1714" s="65">
        <f t="shared" si="2061"/>
        <v>0</v>
      </c>
      <c r="AA1714" s="65">
        <f t="shared" si="2062"/>
        <v>0</v>
      </c>
      <c r="AB1714" s="65">
        <f t="shared" si="2063"/>
        <v>0</v>
      </c>
    </row>
    <row r="1715" spans="1:28" x14ac:dyDescent="0.25">
      <c r="A1715" s="61"/>
      <c r="B1715" s="49"/>
      <c r="C1715" s="53"/>
      <c r="D1715" s="51"/>
      <c r="E1715" s="51"/>
      <c r="F1715" s="51"/>
      <c r="G1715" s="67">
        <f t="shared" si="2064"/>
        <v>0</v>
      </c>
      <c r="H1715" s="49"/>
      <c r="I1715" s="67">
        <f t="shared" si="2065"/>
        <v>0</v>
      </c>
      <c r="J1715" s="66">
        <f>IF(ISBLANK($B1715),0,VLOOKUP($B1715,Listen!$A$2:$C$44,2,FALSE))</f>
        <v>0</v>
      </c>
      <c r="K1715" s="66">
        <f>IF(ISBLANK($B1715),0,VLOOKUP($B1715,Listen!$A$2:$C$44,3,FALSE))</f>
        <v>0</v>
      </c>
      <c r="L1715" s="54">
        <f t="shared" si="2066"/>
        <v>0</v>
      </c>
      <c r="M1715" s="54">
        <f t="shared" si="2084"/>
        <v>0</v>
      </c>
      <c r="N1715" s="54">
        <f t="shared" si="2085"/>
        <v>0</v>
      </c>
      <c r="O1715" s="54">
        <f t="shared" ref="O1715" si="2117">N1715</f>
        <v>0</v>
      </c>
      <c r="P1715" s="54">
        <f t="shared" si="2103"/>
        <v>0</v>
      </c>
      <c r="Q1715" s="54">
        <f t="shared" si="2068"/>
        <v>0</v>
      </c>
      <c r="R1715" s="54">
        <f t="shared" si="2069"/>
        <v>0</v>
      </c>
      <c r="S1715" s="65">
        <f t="shared" si="2101"/>
        <v>0</v>
      </c>
      <c r="T1715" s="65">
        <f>IF(C1715=A_Stammdaten!$B$9,$I1715-D_SAV!$U1715,HLOOKUP(A_Stammdaten!$B$9-1,$V$4:$AB$2004,ROW(C1715)-3,FALSE)-$U1715)</f>
        <v>0</v>
      </c>
      <c r="U1715" s="65">
        <f>HLOOKUP(A_Stammdaten!$B$9,$V$4:$AB$2004,ROW(C1715)-3,FALSE)</f>
        <v>0</v>
      </c>
      <c r="V1715" s="65">
        <f t="shared" si="2057"/>
        <v>0</v>
      </c>
      <c r="W1715" s="65">
        <f t="shared" si="2058"/>
        <v>0</v>
      </c>
      <c r="X1715" s="65">
        <f t="shared" si="2059"/>
        <v>0</v>
      </c>
      <c r="Y1715" s="65">
        <f t="shared" si="2060"/>
        <v>0</v>
      </c>
      <c r="Z1715" s="65">
        <f t="shared" si="2061"/>
        <v>0</v>
      </c>
      <c r="AA1715" s="65">
        <f t="shared" si="2062"/>
        <v>0</v>
      </c>
      <c r="AB1715" s="65">
        <f t="shared" si="2063"/>
        <v>0</v>
      </c>
    </row>
    <row r="1716" spans="1:28" x14ac:dyDescent="0.25">
      <c r="A1716" s="61"/>
      <c r="B1716" s="49"/>
      <c r="C1716" s="53"/>
      <c r="D1716" s="51"/>
      <c r="E1716" s="51"/>
      <c r="F1716" s="51"/>
      <c r="G1716" s="67">
        <f t="shared" si="2064"/>
        <v>0</v>
      </c>
      <c r="H1716" s="49"/>
      <c r="I1716" s="67">
        <f t="shared" si="2065"/>
        <v>0</v>
      </c>
      <c r="J1716" s="66">
        <f>IF(ISBLANK($B1716),0,VLOOKUP($B1716,Listen!$A$2:$C$44,2,FALSE))</f>
        <v>0</v>
      </c>
      <c r="K1716" s="66">
        <f>IF(ISBLANK($B1716),0,VLOOKUP($B1716,Listen!$A$2:$C$44,3,FALSE))</f>
        <v>0</v>
      </c>
      <c r="L1716" s="54">
        <f t="shared" si="2066"/>
        <v>0</v>
      </c>
      <c r="M1716" s="54">
        <f t="shared" si="2084"/>
        <v>0</v>
      </c>
      <c r="N1716" s="54">
        <f t="shared" si="2085"/>
        <v>0</v>
      </c>
      <c r="O1716" s="54">
        <f t="shared" ref="O1716" si="2118">N1716</f>
        <v>0</v>
      </c>
      <c r="P1716" s="54">
        <f t="shared" si="2103"/>
        <v>0</v>
      </c>
      <c r="Q1716" s="54">
        <f t="shared" si="2068"/>
        <v>0</v>
      </c>
      <c r="R1716" s="54">
        <f t="shared" si="2069"/>
        <v>0</v>
      </c>
      <c r="S1716" s="65">
        <f t="shared" si="2101"/>
        <v>0</v>
      </c>
      <c r="T1716" s="65">
        <f>IF(C1716=A_Stammdaten!$B$9,$I1716-D_SAV!$U1716,HLOOKUP(A_Stammdaten!$B$9-1,$V$4:$AB$2004,ROW(C1716)-3,FALSE)-$U1716)</f>
        <v>0</v>
      </c>
      <c r="U1716" s="65">
        <f>HLOOKUP(A_Stammdaten!$B$9,$V$4:$AB$2004,ROW(C1716)-3,FALSE)</f>
        <v>0</v>
      </c>
      <c r="V1716" s="65">
        <f t="shared" si="2057"/>
        <v>0</v>
      </c>
      <c r="W1716" s="65">
        <f t="shared" si="2058"/>
        <v>0</v>
      </c>
      <c r="X1716" s="65">
        <f t="shared" si="2059"/>
        <v>0</v>
      </c>
      <c r="Y1716" s="65">
        <f t="shared" si="2060"/>
        <v>0</v>
      </c>
      <c r="Z1716" s="65">
        <f t="shared" si="2061"/>
        <v>0</v>
      </c>
      <c r="AA1716" s="65">
        <f t="shared" si="2062"/>
        <v>0</v>
      </c>
      <c r="AB1716" s="65">
        <f t="shared" si="2063"/>
        <v>0</v>
      </c>
    </row>
    <row r="1717" spans="1:28" x14ac:dyDescent="0.25">
      <c r="A1717" s="61"/>
      <c r="B1717" s="49"/>
      <c r="C1717" s="53"/>
      <c r="D1717" s="51"/>
      <c r="E1717" s="51"/>
      <c r="F1717" s="51"/>
      <c r="G1717" s="67">
        <f t="shared" si="2064"/>
        <v>0</v>
      </c>
      <c r="H1717" s="49"/>
      <c r="I1717" s="67">
        <f t="shared" si="2065"/>
        <v>0</v>
      </c>
      <c r="J1717" s="66">
        <f>IF(ISBLANK($B1717),0,VLOOKUP($B1717,Listen!$A$2:$C$44,2,FALSE))</f>
        <v>0</v>
      </c>
      <c r="K1717" s="66">
        <f>IF(ISBLANK($B1717),0,VLOOKUP($B1717,Listen!$A$2:$C$44,3,FALSE))</f>
        <v>0</v>
      </c>
      <c r="L1717" s="54">
        <f t="shared" si="2066"/>
        <v>0</v>
      </c>
      <c r="M1717" s="54">
        <f t="shared" si="2084"/>
        <v>0</v>
      </c>
      <c r="N1717" s="54">
        <f t="shared" si="2085"/>
        <v>0</v>
      </c>
      <c r="O1717" s="54">
        <f t="shared" ref="O1717:P1732" si="2119">N1717</f>
        <v>0</v>
      </c>
      <c r="P1717" s="54">
        <f t="shared" si="2119"/>
        <v>0</v>
      </c>
      <c r="Q1717" s="54">
        <f t="shared" si="2068"/>
        <v>0</v>
      </c>
      <c r="R1717" s="54">
        <f t="shared" si="2069"/>
        <v>0</v>
      </c>
      <c r="S1717" s="65">
        <f t="shared" si="2101"/>
        <v>0</v>
      </c>
      <c r="T1717" s="65">
        <f>IF(C1717=A_Stammdaten!$B$9,$I1717-D_SAV!$U1717,HLOOKUP(A_Stammdaten!$B$9-1,$V$4:$AB$2004,ROW(C1717)-3,FALSE)-$U1717)</f>
        <v>0</v>
      </c>
      <c r="U1717" s="65">
        <f>HLOOKUP(A_Stammdaten!$B$9,$V$4:$AB$2004,ROW(C1717)-3,FALSE)</f>
        <v>0</v>
      </c>
      <c r="V1717" s="65">
        <f t="shared" si="2057"/>
        <v>0</v>
      </c>
      <c r="W1717" s="65">
        <f t="shared" si="2058"/>
        <v>0</v>
      </c>
      <c r="X1717" s="65">
        <f t="shared" si="2059"/>
        <v>0</v>
      </c>
      <c r="Y1717" s="65">
        <f t="shared" si="2060"/>
        <v>0</v>
      </c>
      <c r="Z1717" s="65">
        <f t="shared" si="2061"/>
        <v>0</v>
      </c>
      <c r="AA1717" s="65">
        <f t="shared" si="2062"/>
        <v>0</v>
      </c>
      <c r="AB1717" s="65">
        <f t="shared" si="2063"/>
        <v>0</v>
      </c>
    </row>
    <row r="1718" spans="1:28" x14ac:dyDescent="0.25">
      <c r="A1718" s="61"/>
      <c r="B1718" s="49"/>
      <c r="C1718" s="53"/>
      <c r="D1718" s="51"/>
      <c r="E1718" s="51"/>
      <c r="F1718" s="51"/>
      <c r="G1718" s="67">
        <f t="shared" si="2064"/>
        <v>0</v>
      </c>
      <c r="H1718" s="49"/>
      <c r="I1718" s="67">
        <f t="shared" si="2065"/>
        <v>0</v>
      </c>
      <c r="J1718" s="66">
        <f>IF(ISBLANK($B1718),0,VLOOKUP($B1718,Listen!$A$2:$C$44,2,FALSE))</f>
        <v>0</v>
      </c>
      <c r="K1718" s="66">
        <f>IF(ISBLANK($B1718),0,VLOOKUP($B1718,Listen!$A$2:$C$44,3,FALSE))</f>
        <v>0</v>
      </c>
      <c r="L1718" s="54">
        <f t="shared" si="2066"/>
        <v>0</v>
      </c>
      <c r="M1718" s="54">
        <f t="shared" si="2084"/>
        <v>0</v>
      </c>
      <c r="N1718" s="54">
        <f t="shared" si="2085"/>
        <v>0</v>
      </c>
      <c r="O1718" s="54">
        <f t="shared" ref="O1718" si="2120">N1718</f>
        <v>0</v>
      </c>
      <c r="P1718" s="54">
        <f t="shared" si="2119"/>
        <v>0</v>
      </c>
      <c r="Q1718" s="54">
        <f t="shared" si="2068"/>
        <v>0</v>
      </c>
      <c r="R1718" s="54">
        <f t="shared" si="2069"/>
        <v>0</v>
      </c>
      <c r="S1718" s="65">
        <f t="shared" si="2101"/>
        <v>0</v>
      </c>
      <c r="T1718" s="65">
        <f>IF(C1718=A_Stammdaten!$B$9,$I1718-D_SAV!$U1718,HLOOKUP(A_Stammdaten!$B$9-1,$V$4:$AB$2004,ROW(C1718)-3,FALSE)-$U1718)</f>
        <v>0</v>
      </c>
      <c r="U1718" s="65">
        <f>HLOOKUP(A_Stammdaten!$B$9,$V$4:$AB$2004,ROW(C1718)-3,FALSE)</f>
        <v>0</v>
      </c>
      <c r="V1718" s="65">
        <f t="shared" si="2057"/>
        <v>0</v>
      </c>
      <c r="W1718" s="65">
        <f t="shared" si="2058"/>
        <v>0</v>
      </c>
      <c r="X1718" s="65">
        <f t="shared" si="2059"/>
        <v>0</v>
      </c>
      <c r="Y1718" s="65">
        <f t="shared" si="2060"/>
        <v>0</v>
      </c>
      <c r="Z1718" s="65">
        <f t="shared" si="2061"/>
        <v>0</v>
      </c>
      <c r="AA1718" s="65">
        <f t="shared" si="2062"/>
        <v>0</v>
      </c>
      <c r="AB1718" s="65">
        <f t="shared" si="2063"/>
        <v>0</v>
      </c>
    </row>
    <row r="1719" spans="1:28" x14ac:dyDescent="0.25">
      <c r="A1719" s="61"/>
      <c r="B1719" s="49"/>
      <c r="C1719" s="53"/>
      <c r="D1719" s="51"/>
      <c r="E1719" s="51"/>
      <c r="F1719" s="51"/>
      <c r="G1719" s="67">
        <f t="shared" si="2064"/>
        <v>0</v>
      </c>
      <c r="H1719" s="49"/>
      <c r="I1719" s="67">
        <f t="shared" si="2065"/>
        <v>0</v>
      </c>
      <c r="J1719" s="66">
        <f>IF(ISBLANK($B1719),0,VLOOKUP($B1719,Listen!$A$2:$C$44,2,FALSE))</f>
        <v>0</v>
      </c>
      <c r="K1719" s="66">
        <f>IF(ISBLANK($B1719),0,VLOOKUP($B1719,Listen!$A$2:$C$44,3,FALSE))</f>
        <v>0</v>
      </c>
      <c r="L1719" s="54">
        <f t="shared" si="2066"/>
        <v>0</v>
      </c>
      <c r="M1719" s="54">
        <f t="shared" si="2084"/>
        <v>0</v>
      </c>
      <c r="N1719" s="54">
        <f t="shared" si="2085"/>
        <v>0</v>
      </c>
      <c r="O1719" s="54">
        <f t="shared" ref="O1719" si="2121">N1719</f>
        <v>0</v>
      </c>
      <c r="P1719" s="54">
        <f t="shared" si="2119"/>
        <v>0</v>
      </c>
      <c r="Q1719" s="54">
        <f t="shared" si="2068"/>
        <v>0</v>
      </c>
      <c r="R1719" s="54">
        <f t="shared" si="2069"/>
        <v>0</v>
      </c>
      <c r="S1719" s="65">
        <f t="shared" si="2101"/>
        <v>0</v>
      </c>
      <c r="T1719" s="65">
        <f>IF(C1719=A_Stammdaten!$B$9,$I1719-D_SAV!$U1719,HLOOKUP(A_Stammdaten!$B$9-1,$V$4:$AB$2004,ROW(C1719)-3,FALSE)-$U1719)</f>
        <v>0</v>
      </c>
      <c r="U1719" s="65">
        <f>HLOOKUP(A_Stammdaten!$B$9,$V$4:$AB$2004,ROW(C1719)-3,FALSE)</f>
        <v>0</v>
      </c>
      <c r="V1719" s="65">
        <f t="shared" si="2057"/>
        <v>0</v>
      </c>
      <c r="W1719" s="65">
        <f t="shared" si="2058"/>
        <v>0</v>
      </c>
      <c r="X1719" s="65">
        <f t="shared" si="2059"/>
        <v>0</v>
      </c>
      <c r="Y1719" s="65">
        <f t="shared" si="2060"/>
        <v>0</v>
      </c>
      <c r="Z1719" s="65">
        <f t="shared" si="2061"/>
        <v>0</v>
      </c>
      <c r="AA1719" s="65">
        <f t="shared" si="2062"/>
        <v>0</v>
      </c>
      <c r="AB1719" s="65">
        <f t="shared" si="2063"/>
        <v>0</v>
      </c>
    </row>
    <row r="1720" spans="1:28" x14ac:dyDescent="0.25">
      <c r="A1720" s="61"/>
      <c r="B1720" s="49"/>
      <c r="C1720" s="53"/>
      <c r="D1720" s="51"/>
      <c r="E1720" s="51"/>
      <c r="F1720" s="51"/>
      <c r="G1720" s="67">
        <f t="shared" si="2064"/>
        <v>0</v>
      </c>
      <c r="H1720" s="49"/>
      <c r="I1720" s="67">
        <f t="shared" si="2065"/>
        <v>0</v>
      </c>
      <c r="J1720" s="66">
        <f>IF(ISBLANK($B1720),0,VLOOKUP($B1720,Listen!$A$2:$C$44,2,FALSE))</f>
        <v>0</v>
      </c>
      <c r="K1720" s="66">
        <f>IF(ISBLANK($B1720),0,VLOOKUP($B1720,Listen!$A$2:$C$44,3,FALSE))</f>
        <v>0</v>
      </c>
      <c r="L1720" s="54">
        <f t="shared" si="2066"/>
        <v>0</v>
      </c>
      <c r="M1720" s="54">
        <f t="shared" si="2084"/>
        <v>0</v>
      </c>
      <c r="N1720" s="54">
        <f t="shared" si="2085"/>
        <v>0</v>
      </c>
      <c r="O1720" s="54">
        <f t="shared" ref="O1720" si="2122">N1720</f>
        <v>0</v>
      </c>
      <c r="P1720" s="54">
        <f t="shared" si="2119"/>
        <v>0</v>
      </c>
      <c r="Q1720" s="54">
        <f t="shared" si="2068"/>
        <v>0</v>
      </c>
      <c r="R1720" s="54">
        <f t="shared" si="2069"/>
        <v>0</v>
      </c>
      <c r="S1720" s="65">
        <f t="shared" si="2101"/>
        <v>0</v>
      </c>
      <c r="T1720" s="65">
        <f>IF(C1720=A_Stammdaten!$B$9,$I1720-D_SAV!$U1720,HLOOKUP(A_Stammdaten!$B$9-1,$V$4:$AB$2004,ROW(C1720)-3,FALSE)-$U1720)</f>
        <v>0</v>
      </c>
      <c r="U1720" s="65">
        <f>HLOOKUP(A_Stammdaten!$B$9,$V$4:$AB$2004,ROW(C1720)-3,FALSE)</f>
        <v>0</v>
      </c>
      <c r="V1720" s="65">
        <f t="shared" si="2057"/>
        <v>0</v>
      </c>
      <c r="W1720" s="65">
        <f t="shared" si="2058"/>
        <v>0</v>
      </c>
      <c r="X1720" s="65">
        <f t="shared" si="2059"/>
        <v>0</v>
      </c>
      <c r="Y1720" s="65">
        <f t="shared" si="2060"/>
        <v>0</v>
      </c>
      <c r="Z1720" s="65">
        <f t="shared" si="2061"/>
        <v>0</v>
      </c>
      <c r="AA1720" s="65">
        <f t="shared" si="2062"/>
        <v>0</v>
      </c>
      <c r="AB1720" s="65">
        <f t="shared" si="2063"/>
        <v>0</v>
      </c>
    </row>
    <row r="1721" spans="1:28" x14ac:dyDescent="0.25">
      <c r="A1721" s="61"/>
      <c r="B1721" s="49"/>
      <c r="C1721" s="53"/>
      <c r="D1721" s="51"/>
      <c r="E1721" s="51"/>
      <c r="F1721" s="51"/>
      <c r="G1721" s="67">
        <f t="shared" si="2064"/>
        <v>0</v>
      </c>
      <c r="H1721" s="49"/>
      <c r="I1721" s="67">
        <f t="shared" si="2065"/>
        <v>0</v>
      </c>
      <c r="J1721" s="66">
        <f>IF(ISBLANK($B1721),0,VLOOKUP($B1721,Listen!$A$2:$C$44,2,FALSE))</f>
        <v>0</v>
      </c>
      <c r="K1721" s="66">
        <f>IF(ISBLANK($B1721),0,VLOOKUP($B1721,Listen!$A$2:$C$44,3,FALSE))</f>
        <v>0</v>
      </c>
      <c r="L1721" s="54">
        <f t="shared" si="2066"/>
        <v>0</v>
      </c>
      <c r="M1721" s="54">
        <f t="shared" si="2084"/>
        <v>0</v>
      </c>
      <c r="N1721" s="54">
        <f t="shared" si="2085"/>
        <v>0</v>
      </c>
      <c r="O1721" s="54">
        <f t="shared" ref="O1721" si="2123">N1721</f>
        <v>0</v>
      </c>
      <c r="P1721" s="54">
        <f t="shared" si="2119"/>
        <v>0</v>
      </c>
      <c r="Q1721" s="54">
        <f t="shared" si="2068"/>
        <v>0</v>
      </c>
      <c r="R1721" s="54">
        <f t="shared" si="2069"/>
        <v>0</v>
      </c>
      <c r="S1721" s="65">
        <f t="shared" si="2101"/>
        <v>0</v>
      </c>
      <c r="T1721" s="65">
        <f>IF(C1721=A_Stammdaten!$B$9,$I1721-D_SAV!$U1721,HLOOKUP(A_Stammdaten!$B$9-1,$V$4:$AB$2004,ROW(C1721)-3,FALSE)-$U1721)</f>
        <v>0</v>
      </c>
      <c r="U1721" s="65">
        <f>HLOOKUP(A_Stammdaten!$B$9,$V$4:$AB$2004,ROW(C1721)-3,FALSE)</f>
        <v>0</v>
      </c>
      <c r="V1721" s="65">
        <f t="shared" si="2057"/>
        <v>0</v>
      </c>
      <c r="W1721" s="65">
        <f t="shared" si="2058"/>
        <v>0</v>
      </c>
      <c r="X1721" s="65">
        <f t="shared" si="2059"/>
        <v>0</v>
      </c>
      <c r="Y1721" s="65">
        <f t="shared" si="2060"/>
        <v>0</v>
      </c>
      <c r="Z1721" s="65">
        <f t="shared" si="2061"/>
        <v>0</v>
      </c>
      <c r="AA1721" s="65">
        <f t="shared" si="2062"/>
        <v>0</v>
      </c>
      <c r="AB1721" s="65">
        <f t="shared" si="2063"/>
        <v>0</v>
      </c>
    </row>
    <row r="1722" spans="1:28" x14ac:dyDescent="0.25">
      <c r="A1722" s="61"/>
      <c r="B1722" s="49"/>
      <c r="C1722" s="53"/>
      <c r="D1722" s="51"/>
      <c r="E1722" s="51"/>
      <c r="F1722" s="51"/>
      <c r="G1722" s="67">
        <f t="shared" si="2064"/>
        <v>0</v>
      </c>
      <c r="H1722" s="49"/>
      <c r="I1722" s="67">
        <f t="shared" si="2065"/>
        <v>0</v>
      </c>
      <c r="J1722" s="66">
        <f>IF(ISBLANK($B1722),0,VLOOKUP($B1722,Listen!$A$2:$C$44,2,FALSE))</f>
        <v>0</v>
      </c>
      <c r="K1722" s="66">
        <f>IF(ISBLANK($B1722),0,VLOOKUP($B1722,Listen!$A$2:$C$44,3,FALSE))</f>
        <v>0</v>
      </c>
      <c r="L1722" s="54">
        <f t="shared" si="2066"/>
        <v>0</v>
      </c>
      <c r="M1722" s="54">
        <f t="shared" si="2084"/>
        <v>0</v>
      </c>
      <c r="N1722" s="54">
        <f t="shared" si="2085"/>
        <v>0</v>
      </c>
      <c r="O1722" s="54">
        <f t="shared" ref="O1722" si="2124">N1722</f>
        <v>0</v>
      </c>
      <c r="P1722" s="54">
        <f t="shared" si="2119"/>
        <v>0</v>
      </c>
      <c r="Q1722" s="54">
        <f t="shared" si="2068"/>
        <v>0</v>
      </c>
      <c r="R1722" s="54">
        <f t="shared" si="2069"/>
        <v>0</v>
      </c>
      <c r="S1722" s="65">
        <f t="shared" si="2101"/>
        <v>0</v>
      </c>
      <c r="T1722" s="65">
        <f>IF(C1722=A_Stammdaten!$B$9,$I1722-D_SAV!$U1722,HLOOKUP(A_Stammdaten!$B$9-1,$V$4:$AB$2004,ROW(C1722)-3,FALSE)-$U1722)</f>
        <v>0</v>
      </c>
      <c r="U1722" s="65">
        <f>HLOOKUP(A_Stammdaten!$B$9,$V$4:$AB$2004,ROW(C1722)-3,FALSE)</f>
        <v>0</v>
      </c>
      <c r="V1722" s="65">
        <f t="shared" si="2057"/>
        <v>0</v>
      </c>
      <c r="W1722" s="65">
        <f t="shared" si="2058"/>
        <v>0</v>
      </c>
      <c r="X1722" s="65">
        <f t="shared" si="2059"/>
        <v>0</v>
      </c>
      <c r="Y1722" s="65">
        <f t="shared" si="2060"/>
        <v>0</v>
      </c>
      <c r="Z1722" s="65">
        <f t="shared" si="2061"/>
        <v>0</v>
      </c>
      <c r="AA1722" s="65">
        <f t="shared" si="2062"/>
        <v>0</v>
      </c>
      <c r="AB1722" s="65">
        <f t="shared" si="2063"/>
        <v>0</v>
      </c>
    </row>
    <row r="1723" spans="1:28" x14ac:dyDescent="0.25">
      <c r="A1723" s="61"/>
      <c r="B1723" s="49"/>
      <c r="C1723" s="53"/>
      <c r="D1723" s="51"/>
      <c r="E1723" s="51"/>
      <c r="F1723" s="51"/>
      <c r="G1723" s="67">
        <f t="shared" si="2064"/>
        <v>0</v>
      </c>
      <c r="H1723" s="49"/>
      <c r="I1723" s="67">
        <f t="shared" si="2065"/>
        <v>0</v>
      </c>
      <c r="J1723" s="66">
        <f>IF(ISBLANK($B1723),0,VLOOKUP($B1723,Listen!$A$2:$C$44,2,FALSE))</f>
        <v>0</v>
      </c>
      <c r="K1723" s="66">
        <f>IF(ISBLANK($B1723),0,VLOOKUP($B1723,Listen!$A$2:$C$44,3,FALSE))</f>
        <v>0</v>
      </c>
      <c r="L1723" s="54">
        <f t="shared" si="2066"/>
        <v>0</v>
      </c>
      <c r="M1723" s="54">
        <f t="shared" si="2084"/>
        <v>0</v>
      </c>
      <c r="N1723" s="54">
        <f t="shared" si="2085"/>
        <v>0</v>
      </c>
      <c r="O1723" s="54">
        <f t="shared" ref="O1723" si="2125">N1723</f>
        <v>0</v>
      </c>
      <c r="P1723" s="54">
        <f t="shared" si="2119"/>
        <v>0</v>
      </c>
      <c r="Q1723" s="54">
        <f t="shared" si="2068"/>
        <v>0</v>
      </c>
      <c r="R1723" s="54">
        <f t="shared" si="2069"/>
        <v>0</v>
      </c>
      <c r="S1723" s="65">
        <f t="shared" si="2101"/>
        <v>0</v>
      </c>
      <c r="T1723" s="65">
        <f>IF(C1723=A_Stammdaten!$B$9,$I1723-D_SAV!$U1723,HLOOKUP(A_Stammdaten!$B$9-1,$V$4:$AB$2004,ROW(C1723)-3,FALSE)-$U1723)</f>
        <v>0</v>
      </c>
      <c r="U1723" s="65">
        <f>HLOOKUP(A_Stammdaten!$B$9,$V$4:$AB$2004,ROW(C1723)-3,FALSE)</f>
        <v>0</v>
      </c>
      <c r="V1723" s="65">
        <f t="shared" si="2057"/>
        <v>0</v>
      </c>
      <c r="W1723" s="65">
        <f t="shared" si="2058"/>
        <v>0</v>
      </c>
      <c r="X1723" s="65">
        <f t="shared" si="2059"/>
        <v>0</v>
      </c>
      <c r="Y1723" s="65">
        <f t="shared" si="2060"/>
        <v>0</v>
      </c>
      <c r="Z1723" s="65">
        <f t="shared" si="2061"/>
        <v>0</v>
      </c>
      <c r="AA1723" s="65">
        <f t="shared" si="2062"/>
        <v>0</v>
      </c>
      <c r="AB1723" s="65">
        <f t="shared" si="2063"/>
        <v>0</v>
      </c>
    </row>
    <row r="1724" spans="1:28" x14ac:dyDescent="0.25">
      <c r="A1724" s="61"/>
      <c r="B1724" s="49"/>
      <c r="C1724" s="53"/>
      <c r="D1724" s="51"/>
      <c r="E1724" s="51"/>
      <c r="F1724" s="51"/>
      <c r="G1724" s="67">
        <f t="shared" si="2064"/>
        <v>0</v>
      </c>
      <c r="H1724" s="49"/>
      <c r="I1724" s="67">
        <f t="shared" si="2065"/>
        <v>0</v>
      </c>
      <c r="J1724" s="66">
        <f>IF(ISBLANK($B1724),0,VLOOKUP($B1724,Listen!$A$2:$C$44,2,FALSE))</f>
        <v>0</v>
      </c>
      <c r="K1724" s="66">
        <f>IF(ISBLANK($B1724),0,VLOOKUP($B1724,Listen!$A$2:$C$44,3,FALSE))</f>
        <v>0</v>
      </c>
      <c r="L1724" s="54">
        <f t="shared" si="2066"/>
        <v>0</v>
      </c>
      <c r="M1724" s="54">
        <f t="shared" si="2084"/>
        <v>0</v>
      </c>
      <c r="N1724" s="54">
        <f t="shared" si="2085"/>
        <v>0</v>
      </c>
      <c r="O1724" s="54">
        <f t="shared" ref="O1724" si="2126">N1724</f>
        <v>0</v>
      </c>
      <c r="P1724" s="54">
        <f t="shared" si="2119"/>
        <v>0</v>
      </c>
      <c r="Q1724" s="54">
        <f t="shared" si="2068"/>
        <v>0</v>
      </c>
      <c r="R1724" s="54">
        <f t="shared" si="2069"/>
        <v>0</v>
      </c>
      <c r="S1724" s="65">
        <f t="shared" si="2101"/>
        <v>0</v>
      </c>
      <c r="T1724" s="65">
        <f>IF(C1724=A_Stammdaten!$B$9,$I1724-D_SAV!$U1724,HLOOKUP(A_Stammdaten!$B$9-1,$V$4:$AB$2004,ROW(C1724)-3,FALSE)-$U1724)</f>
        <v>0</v>
      </c>
      <c r="U1724" s="65">
        <f>HLOOKUP(A_Stammdaten!$B$9,$V$4:$AB$2004,ROW(C1724)-3,FALSE)</f>
        <v>0</v>
      </c>
      <c r="V1724" s="65">
        <f t="shared" si="2057"/>
        <v>0</v>
      </c>
      <c r="W1724" s="65">
        <f t="shared" si="2058"/>
        <v>0</v>
      </c>
      <c r="X1724" s="65">
        <f t="shared" si="2059"/>
        <v>0</v>
      </c>
      <c r="Y1724" s="65">
        <f t="shared" si="2060"/>
        <v>0</v>
      </c>
      <c r="Z1724" s="65">
        <f t="shared" si="2061"/>
        <v>0</v>
      </c>
      <c r="AA1724" s="65">
        <f t="shared" si="2062"/>
        <v>0</v>
      </c>
      <c r="AB1724" s="65">
        <f t="shared" si="2063"/>
        <v>0</v>
      </c>
    </row>
    <row r="1725" spans="1:28" x14ac:dyDescent="0.25">
      <c r="A1725" s="61"/>
      <c r="B1725" s="49"/>
      <c r="C1725" s="53"/>
      <c r="D1725" s="51"/>
      <c r="E1725" s="51"/>
      <c r="F1725" s="51"/>
      <c r="G1725" s="67">
        <f t="shared" si="2064"/>
        <v>0</v>
      </c>
      <c r="H1725" s="49"/>
      <c r="I1725" s="67">
        <f t="shared" si="2065"/>
        <v>0</v>
      </c>
      <c r="J1725" s="66">
        <f>IF(ISBLANK($B1725),0,VLOOKUP($B1725,Listen!$A$2:$C$44,2,FALSE))</f>
        <v>0</v>
      </c>
      <c r="K1725" s="66">
        <f>IF(ISBLANK($B1725),0,VLOOKUP($B1725,Listen!$A$2:$C$44,3,FALSE))</f>
        <v>0</v>
      </c>
      <c r="L1725" s="54">
        <f t="shared" si="2066"/>
        <v>0</v>
      </c>
      <c r="M1725" s="54">
        <f t="shared" si="2084"/>
        <v>0</v>
      </c>
      <c r="N1725" s="54">
        <f t="shared" si="2085"/>
        <v>0</v>
      </c>
      <c r="O1725" s="54">
        <f t="shared" ref="O1725" si="2127">N1725</f>
        <v>0</v>
      </c>
      <c r="P1725" s="54">
        <f t="shared" si="2119"/>
        <v>0</v>
      </c>
      <c r="Q1725" s="54">
        <f t="shared" si="2068"/>
        <v>0</v>
      </c>
      <c r="R1725" s="54">
        <f t="shared" si="2069"/>
        <v>0</v>
      </c>
      <c r="S1725" s="65">
        <f t="shared" si="2101"/>
        <v>0</v>
      </c>
      <c r="T1725" s="65">
        <f>IF(C1725=A_Stammdaten!$B$9,$I1725-D_SAV!$U1725,HLOOKUP(A_Stammdaten!$B$9-1,$V$4:$AB$2004,ROW(C1725)-3,FALSE)-$U1725)</f>
        <v>0</v>
      </c>
      <c r="U1725" s="65">
        <f>HLOOKUP(A_Stammdaten!$B$9,$V$4:$AB$2004,ROW(C1725)-3,FALSE)</f>
        <v>0</v>
      </c>
      <c r="V1725" s="65">
        <f t="shared" si="2057"/>
        <v>0</v>
      </c>
      <c r="W1725" s="65">
        <f t="shared" si="2058"/>
        <v>0</v>
      </c>
      <c r="X1725" s="65">
        <f t="shared" si="2059"/>
        <v>0</v>
      </c>
      <c r="Y1725" s="65">
        <f t="shared" si="2060"/>
        <v>0</v>
      </c>
      <c r="Z1725" s="65">
        <f t="shared" si="2061"/>
        <v>0</v>
      </c>
      <c r="AA1725" s="65">
        <f t="shared" si="2062"/>
        <v>0</v>
      </c>
      <c r="AB1725" s="65">
        <f t="shared" si="2063"/>
        <v>0</v>
      </c>
    </row>
    <row r="1726" spans="1:28" x14ac:dyDescent="0.25">
      <c r="A1726" s="61"/>
      <c r="B1726" s="49"/>
      <c r="C1726" s="53"/>
      <c r="D1726" s="51"/>
      <c r="E1726" s="51"/>
      <c r="F1726" s="51"/>
      <c r="G1726" s="67">
        <f t="shared" si="2064"/>
        <v>0</v>
      </c>
      <c r="H1726" s="49"/>
      <c r="I1726" s="67">
        <f t="shared" si="2065"/>
        <v>0</v>
      </c>
      <c r="J1726" s="66">
        <f>IF(ISBLANK($B1726),0,VLOOKUP($B1726,Listen!$A$2:$C$44,2,FALSE))</f>
        <v>0</v>
      </c>
      <c r="K1726" s="66">
        <f>IF(ISBLANK($B1726),0,VLOOKUP($B1726,Listen!$A$2:$C$44,3,FALSE))</f>
        <v>0</v>
      </c>
      <c r="L1726" s="54">
        <f t="shared" si="2066"/>
        <v>0</v>
      </c>
      <c r="M1726" s="54">
        <f t="shared" si="2084"/>
        <v>0</v>
      </c>
      <c r="N1726" s="54">
        <f t="shared" si="2085"/>
        <v>0</v>
      </c>
      <c r="O1726" s="54">
        <f t="shared" ref="O1726" si="2128">N1726</f>
        <v>0</v>
      </c>
      <c r="P1726" s="54">
        <f t="shared" si="2119"/>
        <v>0</v>
      </c>
      <c r="Q1726" s="54">
        <f t="shared" si="2068"/>
        <v>0</v>
      </c>
      <c r="R1726" s="54">
        <f t="shared" si="2069"/>
        <v>0</v>
      </c>
      <c r="S1726" s="65">
        <f t="shared" si="2101"/>
        <v>0</v>
      </c>
      <c r="T1726" s="65">
        <f>IF(C1726=A_Stammdaten!$B$9,$I1726-D_SAV!$U1726,HLOOKUP(A_Stammdaten!$B$9-1,$V$4:$AB$2004,ROW(C1726)-3,FALSE)-$U1726)</f>
        <v>0</v>
      </c>
      <c r="U1726" s="65">
        <f>HLOOKUP(A_Stammdaten!$B$9,$V$4:$AB$2004,ROW(C1726)-3,FALSE)</f>
        <v>0</v>
      </c>
      <c r="V1726" s="65">
        <f t="shared" si="2057"/>
        <v>0</v>
      </c>
      <c r="W1726" s="65">
        <f t="shared" si="2058"/>
        <v>0</v>
      </c>
      <c r="X1726" s="65">
        <f t="shared" si="2059"/>
        <v>0</v>
      </c>
      <c r="Y1726" s="65">
        <f t="shared" si="2060"/>
        <v>0</v>
      </c>
      <c r="Z1726" s="65">
        <f t="shared" si="2061"/>
        <v>0</v>
      </c>
      <c r="AA1726" s="65">
        <f t="shared" si="2062"/>
        <v>0</v>
      </c>
      <c r="AB1726" s="65">
        <f t="shared" si="2063"/>
        <v>0</v>
      </c>
    </row>
    <row r="1727" spans="1:28" x14ac:dyDescent="0.25">
      <c r="A1727" s="61"/>
      <c r="B1727" s="49"/>
      <c r="C1727" s="53"/>
      <c r="D1727" s="51"/>
      <c r="E1727" s="51"/>
      <c r="F1727" s="51"/>
      <c r="G1727" s="67">
        <f t="shared" si="2064"/>
        <v>0</v>
      </c>
      <c r="H1727" s="49"/>
      <c r="I1727" s="67">
        <f t="shared" si="2065"/>
        <v>0</v>
      </c>
      <c r="J1727" s="66">
        <f>IF(ISBLANK($B1727),0,VLOOKUP($B1727,Listen!$A$2:$C$44,2,FALSE))</f>
        <v>0</v>
      </c>
      <c r="K1727" s="66">
        <f>IF(ISBLANK($B1727),0,VLOOKUP($B1727,Listen!$A$2:$C$44,3,FALSE))</f>
        <v>0</v>
      </c>
      <c r="L1727" s="54">
        <f t="shared" si="2066"/>
        <v>0</v>
      </c>
      <c r="M1727" s="54">
        <f t="shared" si="2084"/>
        <v>0</v>
      </c>
      <c r="N1727" s="54">
        <f t="shared" si="2085"/>
        <v>0</v>
      </c>
      <c r="O1727" s="54">
        <f t="shared" ref="O1727" si="2129">N1727</f>
        <v>0</v>
      </c>
      <c r="P1727" s="54">
        <f t="shared" si="2119"/>
        <v>0</v>
      </c>
      <c r="Q1727" s="54">
        <f t="shared" si="2068"/>
        <v>0</v>
      </c>
      <c r="R1727" s="54">
        <f t="shared" si="2069"/>
        <v>0</v>
      </c>
      <c r="S1727" s="65">
        <f t="shared" si="2101"/>
        <v>0</v>
      </c>
      <c r="T1727" s="65">
        <f>IF(C1727=A_Stammdaten!$B$9,$I1727-D_SAV!$U1727,HLOOKUP(A_Stammdaten!$B$9-1,$V$4:$AB$2004,ROW(C1727)-3,FALSE)-$U1727)</f>
        <v>0</v>
      </c>
      <c r="U1727" s="65">
        <f>HLOOKUP(A_Stammdaten!$B$9,$V$4:$AB$2004,ROW(C1727)-3,FALSE)</f>
        <v>0</v>
      </c>
      <c r="V1727" s="65">
        <f t="shared" si="2057"/>
        <v>0</v>
      </c>
      <c r="W1727" s="65">
        <f t="shared" si="2058"/>
        <v>0</v>
      </c>
      <c r="X1727" s="65">
        <f t="shared" si="2059"/>
        <v>0</v>
      </c>
      <c r="Y1727" s="65">
        <f t="shared" si="2060"/>
        <v>0</v>
      </c>
      <c r="Z1727" s="65">
        <f t="shared" si="2061"/>
        <v>0</v>
      </c>
      <c r="AA1727" s="65">
        <f t="shared" si="2062"/>
        <v>0</v>
      </c>
      <c r="AB1727" s="65">
        <f t="shared" si="2063"/>
        <v>0</v>
      </c>
    </row>
    <row r="1728" spans="1:28" x14ac:dyDescent="0.25">
      <c r="A1728" s="61"/>
      <c r="B1728" s="49"/>
      <c r="C1728" s="53"/>
      <c r="D1728" s="51"/>
      <c r="E1728" s="51"/>
      <c r="F1728" s="51"/>
      <c r="G1728" s="67">
        <f t="shared" si="2064"/>
        <v>0</v>
      </c>
      <c r="H1728" s="49"/>
      <c r="I1728" s="67">
        <f t="shared" si="2065"/>
        <v>0</v>
      </c>
      <c r="J1728" s="66">
        <f>IF(ISBLANK($B1728),0,VLOOKUP($B1728,Listen!$A$2:$C$44,2,FALSE))</f>
        <v>0</v>
      </c>
      <c r="K1728" s="66">
        <f>IF(ISBLANK($B1728),0,VLOOKUP($B1728,Listen!$A$2:$C$44,3,FALSE))</f>
        <v>0</v>
      </c>
      <c r="L1728" s="54">
        <f t="shared" si="2066"/>
        <v>0</v>
      </c>
      <c r="M1728" s="54">
        <f t="shared" si="2084"/>
        <v>0</v>
      </c>
      <c r="N1728" s="54">
        <f t="shared" si="2085"/>
        <v>0</v>
      </c>
      <c r="O1728" s="54">
        <f t="shared" ref="O1728" si="2130">N1728</f>
        <v>0</v>
      </c>
      <c r="P1728" s="54">
        <f t="shared" si="2119"/>
        <v>0</v>
      </c>
      <c r="Q1728" s="54">
        <f t="shared" si="2068"/>
        <v>0</v>
      </c>
      <c r="R1728" s="54">
        <f t="shared" si="2069"/>
        <v>0</v>
      </c>
      <c r="S1728" s="65">
        <f t="shared" si="2101"/>
        <v>0</v>
      </c>
      <c r="T1728" s="65">
        <f>IF(C1728=A_Stammdaten!$B$9,$I1728-D_SAV!$U1728,HLOOKUP(A_Stammdaten!$B$9-1,$V$4:$AB$2004,ROW(C1728)-3,FALSE)-$U1728)</f>
        <v>0</v>
      </c>
      <c r="U1728" s="65">
        <f>HLOOKUP(A_Stammdaten!$B$9,$V$4:$AB$2004,ROW(C1728)-3,FALSE)</f>
        <v>0</v>
      </c>
      <c r="V1728" s="65">
        <f t="shared" si="2057"/>
        <v>0</v>
      </c>
      <c r="W1728" s="65">
        <f t="shared" si="2058"/>
        <v>0</v>
      </c>
      <c r="X1728" s="65">
        <f t="shared" si="2059"/>
        <v>0</v>
      </c>
      <c r="Y1728" s="65">
        <f t="shared" si="2060"/>
        <v>0</v>
      </c>
      <c r="Z1728" s="65">
        <f t="shared" si="2061"/>
        <v>0</v>
      </c>
      <c r="AA1728" s="65">
        <f t="shared" si="2062"/>
        <v>0</v>
      </c>
      <c r="AB1728" s="65">
        <f t="shared" si="2063"/>
        <v>0</v>
      </c>
    </row>
    <row r="1729" spans="1:28" x14ac:dyDescent="0.25">
      <c r="A1729" s="61"/>
      <c r="B1729" s="49"/>
      <c r="C1729" s="53"/>
      <c r="D1729" s="51"/>
      <c r="E1729" s="51"/>
      <c r="F1729" s="51"/>
      <c r="G1729" s="67">
        <f t="shared" si="2064"/>
        <v>0</v>
      </c>
      <c r="H1729" s="49"/>
      <c r="I1729" s="67">
        <f t="shared" si="2065"/>
        <v>0</v>
      </c>
      <c r="J1729" s="66">
        <f>IF(ISBLANK($B1729),0,VLOOKUP($B1729,Listen!$A$2:$C$44,2,FALSE))</f>
        <v>0</v>
      </c>
      <c r="K1729" s="66">
        <f>IF(ISBLANK($B1729),0,VLOOKUP($B1729,Listen!$A$2:$C$44,3,FALSE))</f>
        <v>0</v>
      </c>
      <c r="L1729" s="54">
        <f t="shared" si="2066"/>
        <v>0</v>
      </c>
      <c r="M1729" s="54">
        <f t="shared" si="2084"/>
        <v>0</v>
      </c>
      <c r="N1729" s="54">
        <f t="shared" si="2085"/>
        <v>0</v>
      </c>
      <c r="O1729" s="54">
        <f t="shared" ref="O1729" si="2131">N1729</f>
        <v>0</v>
      </c>
      <c r="P1729" s="54">
        <f t="shared" si="2119"/>
        <v>0</v>
      </c>
      <c r="Q1729" s="54">
        <f t="shared" si="2068"/>
        <v>0</v>
      </c>
      <c r="R1729" s="54">
        <f t="shared" si="2069"/>
        <v>0</v>
      </c>
      <c r="S1729" s="65">
        <f t="shared" si="2101"/>
        <v>0</v>
      </c>
      <c r="T1729" s="65">
        <f>IF(C1729=A_Stammdaten!$B$9,$I1729-D_SAV!$U1729,HLOOKUP(A_Stammdaten!$B$9-1,$V$4:$AB$2004,ROW(C1729)-3,FALSE)-$U1729)</f>
        <v>0</v>
      </c>
      <c r="U1729" s="65">
        <f>HLOOKUP(A_Stammdaten!$B$9,$V$4:$AB$2004,ROW(C1729)-3,FALSE)</f>
        <v>0</v>
      </c>
      <c r="V1729" s="65">
        <f t="shared" si="2057"/>
        <v>0</v>
      </c>
      <c r="W1729" s="65">
        <f t="shared" si="2058"/>
        <v>0</v>
      </c>
      <c r="X1729" s="65">
        <f t="shared" si="2059"/>
        <v>0</v>
      </c>
      <c r="Y1729" s="65">
        <f t="shared" si="2060"/>
        <v>0</v>
      </c>
      <c r="Z1729" s="65">
        <f t="shared" si="2061"/>
        <v>0</v>
      </c>
      <c r="AA1729" s="65">
        <f t="shared" si="2062"/>
        <v>0</v>
      </c>
      <c r="AB1729" s="65">
        <f t="shared" si="2063"/>
        <v>0</v>
      </c>
    </row>
    <row r="1730" spans="1:28" x14ac:dyDescent="0.25">
      <c r="A1730" s="61"/>
      <c r="B1730" s="49"/>
      <c r="C1730" s="53"/>
      <c r="D1730" s="51"/>
      <c r="E1730" s="51"/>
      <c r="F1730" s="51"/>
      <c r="G1730" s="67">
        <f t="shared" si="2064"/>
        <v>0</v>
      </c>
      <c r="H1730" s="49"/>
      <c r="I1730" s="67">
        <f t="shared" si="2065"/>
        <v>0</v>
      </c>
      <c r="J1730" s="66">
        <f>IF(ISBLANK($B1730),0,VLOOKUP($B1730,Listen!$A$2:$C$44,2,FALSE))</f>
        <v>0</v>
      </c>
      <c r="K1730" s="66">
        <f>IF(ISBLANK($B1730),0,VLOOKUP($B1730,Listen!$A$2:$C$44,3,FALSE))</f>
        <v>0</v>
      </c>
      <c r="L1730" s="54">
        <f t="shared" si="2066"/>
        <v>0</v>
      </c>
      <c r="M1730" s="54">
        <f t="shared" si="2084"/>
        <v>0</v>
      </c>
      <c r="N1730" s="54">
        <f t="shared" si="2085"/>
        <v>0</v>
      </c>
      <c r="O1730" s="54">
        <f t="shared" ref="O1730" si="2132">N1730</f>
        <v>0</v>
      </c>
      <c r="P1730" s="54">
        <f t="shared" si="2119"/>
        <v>0</v>
      </c>
      <c r="Q1730" s="54">
        <f t="shared" si="2068"/>
        <v>0</v>
      </c>
      <c r="R1730" s="54">
        <f t="shared" si="2069"/>
        <v>0</v>
      </c>
      <c r="S1730" s="65">
        <f t="shared" si="2101"/>
        <v>0</v>
      </c>
      <c r="T1730" s="65">
        <f>IF(C1730=A_Stammdaten!$B$9,$I1730-D_SAV!$U1730,HLOOKUP(A_Stammdaten!$B$9-1,$V$4:$AB$2004,ROW(C1730)-3,FALSE)-$U1730)</f>
        <v>0</v>
      </c>
      <c r="U1730" s="65">
        <f>HLOOKUP(A_Stammdaten!$B$9,$V$4:$AB$2004,ROW(C1730)-3,FALSE)</f>
        <v>0</v>
      </c>
      <c r="V1730" s="65">
        <f t="shared" si="2057"/>
        <v>0</v>
      </c>
      <c r="W1730" s="65">
        <f t="shared" si="2058"/>
        <v>0</v>
      </c>
      <c r="X1730" s="65">
        <f t="shared" si="2059"/>
        <v>0</v>
      </c>
      <c r="Y1730" s="65">
        <f t="shared" si="2060"/>
        <v>0</v>
      </c>
      <c r="Z1730" s="65">
        <f t="shared" si="2061"/>
        <v>0</v>
      </c>
      <c r="AA1730" s="65">
        <f t="shared" si="2062"/>
        <v>0</v>
      </c>
      <c r="AB1730" s="65">
        <f t="shared" si="2063"/>
        <v>0</v>
      </c>
    </row>
    <row r="1731" spans="1:28" x14ac:dyDescent="0.25">
      <c r="A1731" s="61"/>
      <c r="B1731" s="49"/>
      <c r="C1731" s="53"/>
      <c r="D1731" s="51"/>
      <c r="E1731" s="51"/>
      <c r="F1731" s="51"/>
      <c r="G1731" s="67">
        <f t="shared" si="2064"/>
        <v>0</v>
      </c>
      <c r="H1731" s="49"/>
      <c r="I1731" s="67">
        <f t="shared" si="2065"/>
        <v>0</v>
      </c>
      <c r="J1731" s="66">
        <f>IF(ISBLANK($B1731),0,VLOOKUP($B1731,Listen!$A$2:$C$44,2,FALSE))</f>
        <v>0</v>
      </c>
      <c r="K1731" s="66">
        <f>IF(ISBLANK($B1731),0,VLOOKUP($B1731,Listen!$A$2:$C$44,3,FALSE))</f>
        <v>0</v>
      </c>
      <c r="L1731" s="54">
        <f t="shared" si="2066"/>
        <v>0</v>
      </c>
      <c r="M1731" s="54">
        <f t="shared" si="2084"/>
        <v>0</v>
      </c>
      <c r="N1731" s="54">
        <f t="shared" si="2085"/>
        <v>0</v>
      </c>
      <c r="O1731" s="54">
        <f t="shared" ref="O1731" si="2133">N1731</f>
        <v>0</v>
      </c>
      <c r="P1731" s="54">
        <f t="shared" si="2119"/>
        <v>0</v>
      </c>
      <c r="Q1731" s="54">
        <f t="shared" si="2068"/>
        <v>0</v>
      </c>
      <c r="R1731" s="54">
        <f t="shared" si="2069"/>
        <v>0</v>
      </c>
      <c r="S1731" s="65">
        <f t="shared" si="2101"/>
        <v>0</v>
      </c>
      <c r="T1731" s="65">
        <f>IF(C1731=A_Stammdaten!$B$9,$I1731-D_SAV!$U1731,HLOOKUP(A_Stammdaten!$B$9-1,$V$4:$AB$2004,ROW(C1731)-3,FALSE)-$U1731)</f>
        <v>0</v>
      </c>
      <c r="U1731" s="65">
        <f>HLOOKUP(A_Stammdaten!$B$9,$V$4:$AB$2004,ROW(C1731)-3,FALSE)</f>
        <v>0</v>
      </c>
      <c r="V1731" s="65">
        <f t="shared" si="2057"/>
        <v>0</v>
      </c>
      <c r="W1731" s="65">
        <f t="shared" si="2058"/>
        <v>0</v>
      </c>
      <c r="X1731" s="65">
        <f t="shared" si="2059"/>
        <v>0</v>
      </c>
      <c r="Y1731" s="65">
        <f t="shared" si="2060"/>
        <v>0</v>
      </c>
      <c r="Z1731" s="65">
        <f t="shared" si="2061"/>
        <v>0</v>
      </c>
      <c r="AA1731" s="65">
        <f t="shared" si="2062"/>
        <v>0</v>
      </c>
      <c r="AB1731" s="65">
        <f t="shared" si="2063"/>
        <v>0</v>
      </c>
    </row>
    <row r="1732" spans="1:28" x14ac:dyDescent="0.25">
      <c r="A1732" s="61"/>
      <c r="B1732" s="49"/>
      <c r="C1732" s="53"/>
      <c r="D1732" s="51"/>
      <c r="E1732" s="51"/>
      <c r="F1732" s="51"/>
      <c r="G1732" s="67">
        <f t="shared" si="2064"/>
        <v>0</v>
      </c>
      <c r="H1732" s="49"/>
      <c r="I1732" s="67">
        <f t="shared" si="2065"/>
        <v>0</v>
      </c>
      <c r="J1732" s="66">
        <f>IF(ISBLANK($B1732),0,VLOOKUP($B1732,Listen!$A$2:$C$44,2,FALSE))</f>
        <v>0</v>
      </c>
      <c r="K1732" s="66">
        <f>IF(ISBLANK($B1732),0,VLOOKUP($B1732,Listen!$A$2:$C$44,3,FALSE))</f>
        <v>0</v>
      </c>
      <c r="L1732" s="54">
        <f t="shared" si="2066"/>
        <v>0</v>
      </c>
      <c r="M1732" s="54">
        <f t="shared" si="2084"/>
        <v>0</v>
      </c>
      <c r="N1732" s="54">
        <f t="shared" si="2085"/>
        <v>0</v>
      </c>
      <c r="O1732" s="54">
        <f t="shared" ref="O1732" si="2134">N1732</f>
        <v>0</v>
      </c>
      <c r="P1732" s="54">
        <f t="shared" si="2119"/>
        <v>0</v>
      </c>
      <c r="Q1732" s="54">
        <f t="shared" si="2068"/>
        <v>0</v>
      </c>
      <c r="R1732" s="54">
        <f t="shared" si="2069"/>
        <v>0</v>
      </c>
      <c r="S1732" s="65">
        <f t="shared" si="2101"/>
        <v>0</v>
      </c>
      <c r="T1732" s="65">
        <f>IF(C1732=A_Stammdaten!$B$9,$I1732-D_SAV!$U1732,HLOOKUP(A_Stammdaten!$B$9-1,$V$4:$AB$2004,ROW(C1732)-3,FALSE)-$U1732)</f>
        <v>0</v>
      </c>
      <c r="U1732" s="65">
        <f>HLOOKUP(A_Stammdaten!$B$9,$V$4:$AB$2004,ROW(C1732)-3,FALSE)</f>
        <v>0</v>
      </c>
      <c r="V1732" s="65">
        <f t="shared" si="2057"/>
        <v>0</v>
      </c>
      <c r="W1732" s="65">
        <f t="shared" si="2058"/>
        <v>0</v>
      </c>
      <c r="X1732" s="65">
        <f t="shared" si="2059"/>
        <v>0</v>
      </c>
      <c r="Y1732" s="65">
        <f t="shared" si="2060"/>
        <v>0</v>
      </c>
      <c r="Z1732" s="65">
        <f t="shared" si="2061"/>
        <v>0</v>
      </c>
      <c r="AA1732" s="65">
        <f t="shared" si="2062"/>
        <v>0</v>
      </c>
      <c r="AB1732" s="65">
        <f t="shared" si="2063"/>
        <v>0</v>
      </c>
    </row>
    <row r="1733" spans="1:28" x14ac:dyDescent="0.25">
      <c r="A1733" s="61"/>
      <c r="B1733" s="49"/>
      <c r="C1733" s="53"/>
      <c r="D1733" s="51"/>
      <c r="E1733" s="51"/>
      <c r="F1733" s="51"/>
      <c r="G1733" s="67">
        <f t="shared" si="2064"/>
        <v>0</v>
      </c>
      <c r="H1733" s="49"/>
      <c r="I1733" s="67">
        <f t="shared" si="2065"/>
        <v>0</v>
      </c>
      <c r="J1733" s="66">
        <f>IF(ISBLANK($B1733),0,VLOOKUP($B1733,Listen!$A$2:$C$44,2,FALSE))</f>
        <v>0</v>
      </c>
      <c r="K1733" s="66">
        <f>IF(ISBLANK($B1733),0,VLOOKUP($B1733,Listen!$A$2:$C$44,3,FALSE))</f>
        <v>0</v>
      </c>
      <c r="L1733" s="54">
        <f t="shared" si="2066"/>
        <v>0</v>
      </c>
      <c r="M1733" s="54">
        <f t="shared" si="2084"/>
        <v>0</v>
      </c>
      <c r="N1733" s="54">
        <f t="shared" si="2085"/>
        <v>0</v>
      </c>
      <c r="O1733" s="54">
        <f t="shared" ref="O1733:P1748" si="2135">N1733</f>
        <v>0</v>
      </c>
      <c r="P1733" s="54">
        <f t="shared" si="2135"/>
        <v>0</v>
      </c>
      <c r="Q1733" s="54">
        <f t="shared" si="2068"/>
        <v>0</v>
      </c>
      <c r="R1733" s="54">
        <f t="shared" si="2069"/>
        <v>0</v>
      </c>
      <c r="S1733" s="65">
        <f t="shared" si="2101"/>
        <v>0</v>
      </c>
      <c r="T1733" s="65">
        <f>IF(C1733=A_Stammdaten!$B$9,$I1733-D_SAV!$U1733,HLOOKUP(A_Stammdaten!$B$9-1,$V$4:$AB$2004,ROW(C1733)-3,FALSE)-$U1733)</f>
        <v>0</v>
      </c>
      <c r="U1733" s="65">
        <f>HLOOKUP(A_Stammdaten!$B$9,$V$4:$AB$2004,ROW(C1733)-3,FALSE)</f>
        <v>0</v>
      </c>
      <c r="V1733" s="65">
        <f t="shared" ref="V1733:V1796" si="2136">IF(OR($C1733=0,$I1733=0),0,IF($C1733&lt;=V$4,$I1733-$I1733/L1733*(V$4-$C1733+1),0))</f>
        <v>0</v>
      </c>
      <c r="W1733" s="65">
        <f t="shared" ref="W1733:W1796" si="2137">IF(OR($C1733=0,$I1733=0,M1733-(W$4-$C1733)=0),0,IF($C1733&lt;W$4,V1733-V1733/(M1733-(W$4-$C1733)),IF($C1733=W$4,$I1733-$I1733/M1733,0)))</f>
        <v>0</v>
      </c>
      <c r="X1733" s="65">
        <f t="shared" ref="X1733:X1796" si="2138">IF(OR($C1733=0,$I1733=0,N1733-(X$4-$C1733)=0),0,IF($C1733&lt;X$4,W1733-W1733/(N1733-(X$4-$C1733)),IF($C1733=X$4,$I1733-$I1733/N1733,0)))</f>
        <v>0</v>
      </c>
      <c r="Y1733" s="65">
        <f t="shared" ref="Y1733:Y1796" si="2139">IF(OR($C1733=0,$I1733=0,O1733-(Y$4-$C1733)=0),0,IF($C1733&lt;Y$4,X1733-X1733/(O1733-(Y$4-$C1733)),IF($C1733=Y$4,$I1733-$I1733/O1733,0)))</f>
        <v>0</v>
      </c>
      <c r="Z1733" s="65">
        <f t="shared" ref="Z1733:Z1796" si="2140">IF(OR($C1733=0,$I1733=0,P1733-(Z$4-$C1733)=0),0,IF($C1733&lt;Z$4,Y1733-Y1733/(P1733-(Z$4-$C1733)),IF($C1733=Z$4,$I1733-$I1733/P1733,0)))</f>
        <v>0</v>
      </c>
      <c r="AA1733" s="65">
        <f t="shared" ref="AA1733:AA1796" si="2141">IF(OR($C1733=0,$I1733=0,Q1733-(AA$4-$C1733)=0),0,IF($C1733&lt;AA$4,Z1733-Z1733/(Q1733-(AA$4-$C1733)),IF($C1733=AA$4,$I1733-$I1733/Q1733,0)))</f>
        <v>0</v>
      </c>
      <c r="AB1733" s="65">
        <f t="shared" ref="AB1733:AB1796" si="2142">IF(OR($C1733=0,$I1733=0,R1733-(AB$4-$C1733)=0),0,IF($C1733&lt;AB$4,AA1733-AA1733/(R1733-(AB$4-$C1733)),IF($C1733=AB$4,$I1733-$I1733/R1733,0)))</f>
        <v>0</v>
      </c>
    </row>
    <row r="1734" spans="1:28" x14ac:dyDescent="0.25">
      <c r="A1734" s="61"/>
      <c r="B1734" s="49"/>
      <c r="C1734" s="53"/>
      <c r="D1734" s="51"/>
      <c r="E1734" s="51"/>
      <c r="F1734" s="51"/>
      <c r="G1734" s="67">
        <f t="shared" ref="G1734:G1797" si="2143">D1734+E1734-F1734</f>
        <v>0</v>
      </c>
      <c r="H1734" s="49"/>
      <c r="I1734" s="67">
        <f t="shared" ref="I1734:I1797" si="2144">G1734-H1734</f>
        <v>0</v>
      </c>
      <c r="J1734" s="66">
        <f>IF(ISBLANK($B1734),0,VLOOKUP($B1734,Listen!$A$2:$C$44,2,FALSE))</f>
        <v>0</v>
      </c>
      <c r="K1734" s="66">
        <f>IF(ISBLANK($B1734),0,VLOOKUP($B1734,Listen!$A$2:$C$44,3,FALSE))</f>
        <v>0</v>
      </c>
      <c r="L1734" s="54">
        <f t="shared" ref="L1734:L1797" si="2145">$J1734</f>
        <v>0</v>
      </c>
      <c r="M1734" s="54">
        <f t="shared" si="2084"/>
        <v>0</v>
      </c>
      <c r="N1734" s="54">
        <f t="shared" si="2085"/>
        <v>0</v>
      </c>
      <c r="O1734" s="54">
        <f t="shared" ref="O1734" si="2146">N1734</f>
        <v>0</v>
      </c>
      <c r="P1734" s="54">
        <f t="shared" si="2135"/>
        <v>0</v>
      </c>
      <c r="Q1734" s="54">
        <f t="shared" ref="Q1734:Q1797" si="2147">P1734</f>
        <v>0</v>
      </c>
      <c r="R1734" s="54">
        <f t="shared" ref="R1734:R1797" si="2148">Q1734</f>
        <v>0</v>
      </c>
      <c r="S1734" s="65">
        <f t="shared" si="2101"/>
        <v>0</v>
      </c>
      <c r="T1734" s="65">
        <f>IF(C1734=A_Stammdaten!$B$9,$I1734-D_SAV!$U1734,HLOOKUP(A_Stammdaten!$B$9-1,$V$4:$AB$2004,ROW(C1734)-3,FALSE)-$U1734)</f>
        <v>0</v>
      </c>
      <c r="U1734" s="65">
        <f>HLOOKUP(A_Stammdaten!$B$9,$V$4:$AB$2004,ROW(C1734)-3,FALSE)</f>
        <v>0</v>
      </c>
      <c r="V1734" s="65">
        <f t="shared" si="2136"/>
        <v>0</v>
      </c>
      <c r="W1734" s="65">
        <f t="shared" si="2137"/>
        <v>0</v>
      </c>
      <c r="X1734" s="65">
        <f t="shared" si="2138"/>
        <v>0</v>
      </c>
      <c r="Y1734" s="65">
        <f t="shared" si="2139"/>
        <v>0</v>
      </c>
      <c r="Z1734" s="65">
        <f t="shared" si="2140"/>
        <v>0</v>
      </c>
      <c r="AA1734" s="65">
        <f t="shared" si="2141"/>
        <v>0</v>
      </c>
      <c r="AB1734" s="65">
        <f t="shared" si="2142"/>
        <v>0</v>
      </c>
    </row>
    <row r="1735" spans="1:28" x14ac:dyDescent="0.25">
      <c r="A1735" s="61"/>
      <c r="B1735" s="49"/>
      <c r="C1735" s="53"/>
      <c r="D1735" s="51"/>
      <c r="E1735" s="51"/>
      <c r="F1735" s="51"/>
      <c r="G1735" s="67">
        <f t="shared" si="2143"/>
        <v>0</v>
      </c>
      <c r="H1735" s="49"/>
      <c r="I1735" s="67">
        <f t="shared" si="2144"/>
        <v>0</v>
      </c>
      <c r="J1735" s="66">
        <f>IF(ISBLANK($B1735),0,VLOOKUP($B1735,Listen!$A$2:$C$44,2,FALSE))</f>
        <v>0</v>
      </c>
      <c r="K1735" s="66">
        <f>IF(ISBLANK($B1735),0,VLOOKUP($B1735,Listen!$A$2:$C$44,3,FALSE))</f>
        <v>0</v>
      </c>
      <c r="L1735" s="54">
        <f t="shared" si="2145"/>
        <v>0</v>
      </c>
      <c r="M1735" s="54">
        <f t="shared" si="2084"/>
        <v>0</v>
      </c>
      <c r="N1735" s="54">
        <f t="shared" si="2085"/>
        <v>0</v>
      </c>
      <c r="O1735" s="54">
        <f t="shared" ref="O1735" si="2149">N1735</f>
        <v>0</v>
      </c>
      <c r="P1735" s="54">
        <f t="shared" si="2135"/>
        <v>0</v>
      </c>
      <c r="Q1735" s="54">
        <f t="shared" si="2147"/>
        <v>0</v>
      </c>
      <c r="R1735" s="54">
        <f t="shared" si="2148"/>
        <v>0</v>
      </c>
      <c r="S1735" s="65">
        <f t="shared" si="2101"/>
        <v>0</v>
      </c>
      <c r="T1735" s="65">
        <f>IF(C1735=A_Stammdaten!$B$9,$I1735-D_SAV!$U1735,HLOOKUP(A_Stammdaten!$B$9-1,$V$4:$AB$2004,ROW(C1735)-3,FALSE)-$U1735)</f>
        <v>0</v>
      </c>
      <c r="U1735" s="65">
        <f>HLOOKUP(A_Stammdaten!$B$9,$V$4:$AB$2004,ROW(C1735)-3,FALSE)</f>
        <v>0</v>
      </c>
      <c r="V1735" s="65">
        <f t="shared" si="2136"/>
        <v>0</v>
      </c>
      <c r="W1735" s="65">
        <f t="shared" si="2137"/>
        <v>0</v>
      </c>
      <c r="X1735" s="65">
        <f t="shared" si="2138"/>
        <v>0</v>
      </c>
      <c r="Y1735" s="65">
        <f t="shared" si="2139"/>
        <v>0</v>
      </c>
      <c r="Z1735" s="65">
        <f t="shared" si="2140"/>
        <v>0</v>
      </c>
      <c r="AA1735" s="65">
        <f t="shared" si="2141"/>
        <v>0</v>
      </c>
      <c r="AB1735" s="65">
        <f t="shared" si="2142"/>
        <v>0</v>
      </c>
    </row>
    <row r="1736" spans="1:28" x14ac:dyDescent="0.25">
      <c r="A1736" s="61"/>
      <c r="B1736" s="49"/>
      <c r="C1736" s="53"/>
      <c r="D1736" s="51"/>
      <c r="E1736" s="51"/>
      <c r="F1736" s="51"/>
      <c r="G1736" s="67">
        <f t="shared" si="2143"/>
        <v>0</v>
      </c>
      <c r="H1736" s="49"/>
      <c r="I1736" s="67">
        <f t="shared" si="2144"/>
        <v>0</v>
      </c>
      <c r="J1736" s="66">
        <f>IF(ISBLANK($B1736),0,VLOOKUP($B1736,Listen!$A$2:$C$44,2,FALSE))</f>
        <v>0</v>
      </c>
      <c r="K1736" s="66">
        <f>IF(ISBLANK($B1736),0,VLOOKUP($B1736,Listen!$A$2:$C$44,3,FALSE))</f>
        <v>0</v>
      </c>
      <c r="L1736" s="54">
        <f t="shared" si="2145"/>
        <v>0</v>
      </c>
      <c r="M1736" s="54">
        <f t="shared" si="2084"/>
        <v>0</v>
      </c>
      <c r="N1736" s="54">
        <f t="shared" si="2085"/>
        <v>0</v>
      </c>
      <c r="O1736" s="54">
        <f t="shared" ref="O1736" si="2150">N1736</f>
        <v>0</v>
      </c>
      <c r="P1736" s="54">
        <f t="shared" si="2135"/>
        <v>0</v>
      </c>
      <c r="Q1736" s="54">
        <f t="shared" si="2147"/>
        <v>0</v>
      </c>
      <c r="R1736" s="54">
        <f t="shared" si="2148"/>
        <v>0</v>
      </c>
      <c r="S1736" s="65">
        <f t="shared" si="2101"/>
        <v>0</v>
      </c>
      <c r="T1736" s="65">
        <f>IF(C1736=A_Stammdaten!$B$9,$I1736-D_SAV!$U1736,HLOOKUP(A_Stammdaten!$B$9-1,$V$4:$AB$2004,ROW(C1736)-3,FALSE)-$U1736)</f>
        <v>0</v>
      </c>
      <c r="U1736" s="65">
        <f>HLOOKUP(A_Stammdaten!$B$9,$V$4:$AB$2004,ROW(C1736)-3,FALSE)</f>
        <v>0</v>
      </c>
      <c r="V1736" s="65">
        <f t="shared" si="2136"/>
        <v>0</v>
      </c>
      <c r="W1736" s="65">
        <f t="shared" si="2137"/>
        <v>0</v>
      </c>
      <c r="X1736" s="65">
        <f t="shared" si="2138"/>
        <v>0</v>
      </c>
      <c r="Y1736" s="65">
        <f t="shared" si="2139"/>
        <v>0</v>
      </c>
      <c r="Z1736" s="65">
        <f t="shared" si="2140"/>
        <v>0</v>
      </c>
      <c r="AA1736" s="65">
        <f t="shared" si="2141"/>
        <v>0</v>
      </c>
      <c r="AB1736" s="65">
        <f t="shared" si="2142"/>
        <v>0</v>
      </c>
    </row>
    <row r="1737" spans="1:28" x14ac:dyDescent="0.25">
      <c r="A1737" s="61"/>
      <c r="B1737" s="49"/>
      <c r="C1737" s="53"/>
      <c r="D1737" s="51"/>
      <c r="E1737" s="51"/>
      <c r="F1737" s="51"/>
      <c r="G1737" s="67">
        <f t="shared" si="2143"/>
        <v>0</v>
      </c>
      <c r="H1737" s="49"/>
      <c r="I1737" s="67">
        <f t="shared" si="2144"/>
        <v>0</v>
      </c>
      <c r="J1737" s="66">
        <f>IF(ISBLANK($B1737),0,VLOOKUP($B1737,Listen!$A$2:$C$44,2,FALSE))</f>
        <v>0</v>
      </c>
      <c r="K1737" s="66">
        <f>IF(ISBLANK($B1737),0,VLOOKUP($B1737,Listen!$A$2:$C$44,3,FALSE))</f>
        <v>0</v>
      </c>
      <c r="L1737" s="54">
        <f t="shared" si="2145"/>
        <v>0</v>
      </c>
      <c r="M1737" s="54">
        <f t="shared" si="2084"/>
        <v>0</v>
      </c>
      <c r="N1737" s="54">
        <f t="shared" si="2085"/>
        <v>0</v>
      </c>
      <c r="O1737" s="54">
        <f t="shared" ref="O1737" si="2151">N1737</f>
        <v>0</v>
      </c>
      <c r="P1737" s="54">
        <f t="shared" si="2135"/>
        <v>0</v>
      </c>
      <c r="Q1737" s="54">
        <f t="shared" si="2147"/>
        <v>0</v>
      </c>
      <c r="R1737" s="54">
        <f t="shared" si="2148"/>
        <v>0</v>
      </c>
      <c r="S1737" s="65">
        <f t="shared" si="2101"/>
        <v>0</v>
      </c>
      <c r="T1737" s="65">
        <f>IF(C1737=A_Stammdaten!$B$9,$I1737-D_SAV!$U1737,HLOOKUP(A_Stammdaten!$B$9-1,$V$4:$AB$2004,ROW(C1737)-3,FALSE)-$U1737)</f>
        <v>0</v>
      </c>
      <c r="U1737" s="65">
        <f>HLOOKUP(A_Stammdaten!$B$9,$V$4:$AB$2004,ROW(C1737)-3,FALSE)</f>
        <v>0</v>
      </c>
      <c r="V1737" s="65">
        <f t="shared" si="2136"/>
        <v>0</v>
      </c>
      <c r="W1737" s="65">
        <f t="shared" si="2137"/>
        <v>0</v>
      </c>
      <c r="X1737" s="65">
        <f t="shared" si="2138"/>
        <v>0</v>
      </c>
      <c r="Y1737" s="65">
        <f t="shared" si="2139"/>
        <v>0</v>
      </c>
      <c r="Z1737" s="65">
        <f t="shared" si="2140"/>
        <v>0</v>
      </c>
      <c r="AA1737" s="65">
        <f t="shared" si="2141"/>
        <v>0</v>
      </c>
      <c r="AB1737" s="65">
        <f t="shared" si="2142"/>
        <v>0</v>
      </c>
    </row>
    <row r="1738" spans="1:28" x14ac:dyDescent="0.25">
      <c r="A1738" s="61"/>
      <c r="B1738" s="49"/>
      <c r="C1738" s="53"/>
      <c r="D1738" s="51"/>
      <c r="E1738" s="51"/>
      <c r="F1738" s="51"/>
      <c r="G1738" s="67">
        <f t="shared" si="2143"/>
        <v>0</v>
      </c>
      <c r="H1738" s="49"/>
      <c r="I1738" s="67">
        <f t="shared" si="2144"/>
        <v>0</v>
      </c>
      <c r="J1738" s="66">
        <f>IF(ISBLANK($B1738),0,VLOOKUP($B1738,Listen!$A$2:$C$44,2,FALSE))</f>
        <v>0</v>
      </c>
      <c r="K1738" s="66">
        <f>IF(ISBLANK($B1738),0,VLOOKUP($B1738,Listen!$A$2:$C$44,3,FALSE))</f>
        <v>0</v>
      </c>
      <c r="L1738" s="54">
        <f t="shared" si="2145"/>
        <v>0</v>
      </c>
      <c r="M1738" s="54">
        <f t="shared" si="2084"/>
        <v>0</v>
      </c>
      <c r="N1738" s="54">
        <f t="shared" si="2085"/>
        <v>0</v>
      </c>
      <c r="O1738" s="54">
        <f t="shared" ref="O1738" si="2152">N1738</f>
        <v>0</v>
      </c>
      <c r="P1738" s="54">
        <f t="shared" si="2135"/>
        <v>0</v>
      </c>
      <c r="Q1738" s="54">
        <f t="shared" si="2147"/>
        <v>0</v>
      </c>
      <c r="R1738" s="54">
        <f t="shared" si="2148"/>
        <v>0</v>
      </c>
      <c r="S1738" s="65">
        <f t="shared" si="2101"/>
        <v>0</v>
      </c>
      <c r="T1738" s="65">
        <f>IF(C1738=A_Stammdaten!$B$9,$I1738-D_SAV!$U1738,HLOOKUP(A_Stammdaten!$B$9-1,$V$4:$AB$2004,ROW(C1738)-3,FALSE)-$U1738)</f>
        <v>0</v>
      </c>
      <c r="U1738" s="65">
        <f>HLOOKUP(A_Stammdaten!$B$9,$V$4:$AB$2004,ROW(C1738)-3,FALSE)</f>
        <v>0</v>
      </c>
      <c r="V1738" s="65">
        <f t="shared" si="2136"/>
        <v>0</v>
      </c>
      <c r="W1738" s="65">
        <f t="shared" si="2137"/>
        <v>0</v>
      </c>
      <c r="X1738" s="65">
        <f t="shared" si="2138"/>
        <v>0</v>
      </c>
      <c r="Y1738" s="65">
        <f t="shared" si="2139"/>
        <v>0</v>
      </c>
      <c r="Z1738" s="65">
        <f t="shared" si="2140"/>
        <v>0</v>
      </c>
      <c r="AA1738" s="65">
        <f t="shared" si="2141"/>
        <v>0</v>
      </c>
      <c r="AB1738" s="65">
        <f t="shared" si="2142"/>
        <v>0</v>
      </c>
    </row>
    <row r="1739" spans="1:28" x14ac:dyDescent="0.25">
      <c r="A1739" s="61"/>
      <c r="B1739" s="49"/>
      <c r="C1739" s="53"/>
      <c r="D1739" s="51"/>
      <c r="E1739" s="51"/>
      <c r="F1739" s="51"/>
      <c r="G1739" s="67">
        <f t="shared" si="2143"/>
        <v>0</v>
      </c>
      <c r="H1739" s="49"/>
      <c r="I1739" s="67">
        <f t="shared" si="2144"/>
        <v>0</v>
      </c>
      <c r="J1739" s="66">
        <f>IF(ISBLANK($B1739),0,VLOOKUP($B1739,Listen!$A$2:$C$44,2,FALSE))</f>
        <v>0</v>
      </c>
      <c r="K1739" s="66">
        <f>IF(ISBLANK($B1739),0,VLOOKUP($B1739,Listen!$A$2:$C$44,3,FALSE))</f>
        <v>0</v>
      </c>
      <c r="L1739" s="54">
        <f t="shared" si="2145"/>
        <v>0</v>
      </c>
      <c r="M1739" s="54">
        <f t="shared" si="2084"/>
        <v>0</v>
      </c>
      <c r="N1739" s="54">
        <f t="shared" si="2085"/>
        <v>0</v>
      </c>
      <c r="O1739" s="54">
        <f t="shared" ref="O1739" si="2153">N1739</f>
        <v>0</v>
      </c>
      <c r="P1739" s="54">
        <f t="shared" si="2135"/>
        <v>0</v>
      </c>
      <c r="Q1739" s="54">
        <f t="shared" si="2147"/>
        <v>0</v>
      </c>
      <c r="R1739" s="54">
        <f t="shared" si="2148"/>
        <v>0</v>
      </c>
      <c r="S1739" s="65">
        <f t="shared" si="2101"/>
        <v>0</v>
      </c>
      <c r="T1739" s="65">
        <f>IF(C1739=A_Stammdaten!$B$9,$I1739-D_SAV!$U1739,HLOOKUP(A_Stammdaten!$B$9-1,$V$4:$AB$2004,ROW(C1739)-3,FALSE)-$U1739)</f>
        <v>0</v>
      </c>
      <c r="U1739" s="65">
        <f>HLOOKUP(A_Stammdaten!$B$9,$V$4:$AB$2004,ROW(C1739)-3,FALSE)</f>
        <v>0</v>
      </c>
      <c r="V1739" s="65">
        <f t="shared" si="2136"/>
        <v>0</v>
      </c>
      <c r="W1739" s="65">
        <f t="shared" si="2137"/>
        <v>0</v>
      </c>
      <c r="X1739" s="65">
        <f t="shared" si="2138"/>
        <v>0</v>
      </c>
      <c r="Y1739" s="65">
        <f t="shared" si="2139"/>
        <v>0</v>
      </c>
      <c r="Z1739" s="65">
        <f t="shared" si="2140"/>
        <v>0</v>
      </c>
      <c r="AA1739" s="65">
        <f t="shared" si="2141"/>
        <v>0</v>
      </c>
      <c r="AB1739" s="65">
        <f t="shared" si="2142"/>
        <v>0</v>
      </c>
    </row>
    <row r="1740" spans="1:28" x14ac:dyDescent="0.25">
      <c r="A1740" s="61"/>
      <c r="B1740" s="49"/>
      <c r="C1740" s="53"/>
      <c r="D1740" s="51"/>
      <c r="E1740" s="51"/>
      <c r="F1740" s="51"/>
      <c r="G1740" s="67">
        <f t="shared" si="2143"/>
        <v>0</v>
      </c>
      <c r="H1740" s="49"/>
      <c r="I1740" s="67">
        <f t="shared" si="2144"/>
        <v>0</v>
      </c>
      <c r="J1740" s="66">
        <f>IF(ISBLANK($B1740),0,VLOOKUP($B1740,Listen!$A$2:$C$44,2,FALSE))</f>
        <v>0</v>
      </c>
      <c r="K1740" s="66">
        <f>IF(ISBLANK($B1740),0,VLOOKUP($B1740,Listen!$A$2:$C$44,3,FALSE))</f>
        <v>0</v>
      </c>
      <c r="L1740" s="54">
        <f t="shared" si="2145"/>
        <v>0</v>
      </c>
      <c r="M1740" s="54">
        <f t="shared" si="2084"/>
        <v>0</v>
      </c>
      <c r="N1740" s="54">
        <f t="shared" si="2085"/>
        <v>0</v>
      </c>
      <c r="O1740" s="54">
        <f t="shared" ref="O1740" si="2154">N1740</f>
        <v>0</v>
      </c>
      <c r="P1740" s="54">
        <f t="shared" si="2135"/>
        <v>0</v>
      </c>
      <c r="Q1740" s="54">
        <f t="shared" si="2147"/>
        <v>0</v>
      </c>
      <c r="R1740" s="54">
        <f t="shared" si="2148"/>
        <v>0</v>
      </c>
      <c r="S1740" s="65">
        <f t="shared" si="2101"/>
        <v>0</v>
      </c>
      <c r="T1740" s="65">
        <f>IF(C1740=A_Stammdaten!$B$9,$I1740-D_SAV!$U1740,HLOOKUP(A_Stammdaten!$B$9-1,$V$4:$AB$2004,ROW(C1740)-3,FALSE)-$U1740)</f>
        <v>0</v>
      </c>
      <c r="U1740" s="65">
        <f>HLOOKUP(A_Stammdaten!$B$9,$V$4:$AB$2004,ROW(C1740)-3,FALSE)</f>
        <v>0</v>
      </c>
      <c r="V1740" s="65">
        <f t="shared" si="2136"/>
        <v>0</v>
      </c>
      <c r="W1740" s="65">
        <f t="shared" si="2137"/>
        <v>0</v>
      </c>
      <c r="X1740" s="65">
        <f t="shared" si="2138"/>
        <v>0</v>
      </c>
      <c r="Y1740" s="65">
        <f t="shared" si="2139"/>
        <v>0</v>
      </c>
      <c r="Z1740" s="65">
        <f t="shared" si="2140"/>
        <v>0</v>
      </c>
      <c r="AA1740" s="65">
        <f t="shared" si="2141"/>
        <v>0</v>
      </c>
      <c r="AB1740" s="65">
        <f t="shared" si="2142"/>
        <v>0</v>
      </c>
    </row>
    <row r="1741" spans="1:28" x14ac:dyDescent="0.25">
      <c r="A1741" s="61"/>
      <c r="B1741" s="49"/>
      <c r="C1741" s="53"/>
      <c r="D1741" s="51"/>
      <c r="E1741" s="51"/>
      <c r="F1741" s="51"/>
      <c r="G1741" s="67">
        <f t="shared" si="2143"/>
        <v>0</v>
      </c>
      <c r="H1741" s="49"/>
      <c r="I1741" s="67">
        <f t="shared" si="2144"/>
        <v>0</v>
      </c>
      <c r="J1741" s="66">
        <f>IF(ISBLANK($B1741),0,VLOOKUP($B1741,Listen!$A$2:$C$44,2,FALSE))</f>
        <v>0</v>
      </c>
      <c r="K1741" s="66">
        <f>IF(ISBLANK($B1741),0,VLOOKUP($B1741,Listen!$A$2:$C$44,3,FALSE))</f>
        <v>0</v>
      </c>
      <c r="L1741" s="54">
        <f t="shared" si="2145"/>
        <v>0</v>
      </c>
      <c r="M1741" s="54">
        <f t="shared" si="2084"/>
        <v>0</v>
      </c>
      <c r="N1741" s="54">
        <f t="shared" si="2085"/>
        <v>0</v>
      </c>
      <c r="O1741" s="54">
        <f t="shared" ref="O1741" si="2155">N1741</f>
        <v>0</v>
      </c>
      <c r="P1741" s="54">
        <f t="shared" si="2135"/>
        <v>0</v>
      </c>
      <c r="Q1741" s="54">
        <f t="shared" si="2147"/>
        <v>0</v>
      </c>
      <c r="R1741" s="54">
        <f t="shared" si="2148"/>
        <v>0</v>
      </c>
      <c r="S1741" s="65">
        <f t="shared" si="2101"/>
        <v>0</v>
      </c>
      <c r="T1741" s="65">
        <f>IF(C1741=A_Stammdaten!$B$9,$I1741-D_SAV!$U1741,HLOOKUP(A_Stammdaten!$B$9-1,$V$4:$AB$2004,ROW(C1741)-3,FALSE)-$U1741)</f>
        <v>0</v>
      </c>
      <c r="U1741" s="65">
        <f>HLOOKUP(A_Stammdaten!$B$9,$V$4:$AB$2004,ROW(C1741)-3,FALSE)</f>
        <v>0</v>
      </c>
      <c r="V1741" s="65">
        <f t="shared" si="2136"/>
        <v>0</v>
      </c>
      <c r="W1741" s="65">
        <f t="shared" si="2137"/>
        <v>0</v>
      </c>
      <c r="X1741" s="65">
        <f t="shared" si="2138"/>
        <v>0</v>
      </c>
      <c r="Y1741" s="65">
        <f t="shared" si="2139"/>
        <v>0</v>
      </c>
      <c r="Z1741" s="65">
        <f t="shared" si="2140"/>
        <v>0</v>
      </c>
      <c r="AA1741" s="65">
        <f t="shared" si="2141"/>
        <v>0</v>
      </c>
      <c r="AB1741" s="65">
        <f t="shared" si="2142"/>
        <v>0</v>
      </c>
    </row>
    <row r="1742" spans="1:28" x14ac:dyDescent="0.25">
      <c r="A1742" s="61"/>
      <c r="B1742" s="49"/>
      <c r="C1742" s="53"/>
      <c r="D1742" s="51"/>
      <c r="E1742" s="51"/>
      <c r="F1742" s="51"/>
      <c r="G1742" s="67">
        <f t="shared" si="2143"/>
        <v>0</v>
      </c>
      <c r="H1742" s="49"/>
      <c r="I1742" s="67">
        <f t="shared" si="2144"/>
        <v>0</v>
      </c>
      <c r="J1742" s="66">
        <f>IF(ISBLANK($B1742),0,VLOOKUP($B1742,Listen!$A$2:$C$44,2,FALSE))</f>
        <v>0</v>
      </c>
      <c r="K1742" s="66">
        <f>IF(ISBLANK($B1742),0,VLOOKUP($B1742,Listen!$A$2:$C$44,3,FALSE))</f>
        <v>0</v>
      </c>
      <c r="L1742" s="54">
        <f t="shared" si="2145"/>
        <v>0</v>
      </c>
      <c r="M1742" s="54">
        <f t="shared" si="2084"/>
        <v>0</v>
      </c>
      <c r="N1742" s="54">
        <f t="shared" si="2085"/>
        <v>0</v>
      </c>
      <c r="O1742" s="54">
        <f t="shared" ref="O1742" si="2156">N1742</f>
        <v>0</v>
      </c>
      <c r="P1742" s="54">
        <f t="shared" si="2135"/>
        <v>0</v>
      </c>
      <c r="Q1742" s="54">
        <f t="shared" si="2147"/>
        <v>0</v>
      </c>
      <c r="R1742" s="54">
        <f t="shared" si="2148"/>
        <v>0</v>
      </c>
      <c r="S1742" s="65">
        <f t="shared" si="2101"/>
        <v>0</v>
      </c>
      <c r="T1742" s="65">
        <f>IF(C1742=A_Stammdaten!$B$9,$I1742-D_SAV!$U1742,HLOOKUP(A_Stammdaten!$B$9-1,$V$4:$AB$2004,ROW(C1742)-3,FALSE)-$U1742)</f>
        <v>0</v>
      </c>
      <c r="U1742" s="65">
        <f>HLOOKUP(A_Stammdaten!$B$9,$V$4:$AB$2004,ROW(C1742)-3,FALSE)</f>
        <v>0</v>
      </c>
      <c r="V1742" s="65">
        <f t="shared" si="2136"/>
        <v>0</v>
      </c>
      <c r="W1742" s="65">
        <f t="shared" si="2137"/>
        <v>0</v>
      </c>
      <c r="X1742" s="65">
        <f t="shared" si="2138"/>
        <v>0</v>
      </c>
      <c r="Y1742" s="65">
        <f t="shared" si="2139"/>
        <v>0</v>
      </c>
      <c r="Z1742" s="65">
        <f t="shared" si="2140"/>
        <v>0</v>
      </c>
      <c r="AA1742" s="65">
        <f t="shared" si="2141"/>
        <v>0</v>
      </c>
      <c r="AB1742" s="65">
        <f t="shared" si="2142"/>
        <v>0</v>
      </c>
    </row>
    <row r="1743" spans="1:28" x14ac:dyDescent="0.25">
      <c r="A1743" s="61"/>
      <c r="B1743" s="49"/>
      <c r="C1743" s="53"/>
      <c r="D1743" s="51"/>
      <c r="E1743" s="51"/>
      <c r="F1743" s="51"/>
      <c r="G1743" s="67">
        <f t="shared" si="2143"/>
        <v>0</v>
      </c>
      <c r="H1743" s="49"/>
      <c r="I1743" s="67">
        <f t="shared" si="2144"/>
        <v>0</v>
      </c>
      <c r="J1743" s="66">
        <f>IF(ISBLANK($B1743),0,VLOOKUP($B1743,Listen!$A$2:$C$44,2,FALSE))</f>
        <v>0</v>
      </c>
      <c r="K1743" s="66">
        <f>IF(ISBLANK($B1743),0,VLOOKUP($B1743,Listen!$A$2:$C$44,3,FALSE))</f>
        <v>0</v>
      </c>
      <c r="L1743" s="54">
        <f t="shared" si="2145"/>
        <v>0</v>
      </c>
      <c r="M1743" s="54">
        <f t="shared" si="2084"/>
        <v>0</v>
      </c>
      <c r="N1743" s="54">
        <f t="shared" si="2085"/>
        <v>0</v>
      </c>
      <c r="O1743" s="54">
        <f t="shared" ref="O1743" si="2157">N1743</f>
        <v>0</v>
      </c>
      <c r="P1743" s="54">
        <f t="shared" si="2135"/>
        <v>0</v>
      </c>
      <c r="Q1743" s="54">
        <f t="shared" si="2147"/>
        <v>0</v>
      </c>
      <c r="R1743" s="54">
        <f t="shared" si="2148"/>
        <v>0</v>
      </c>
      <c r="S1743" s="65">
        <f t="shared" si="2101"/>
        <v>0</v>
      </c>
      <c r="T1743" s="65">
        <f>IF(C1743=A_Stammdaten!$B$9,$I1743-D_SAV!$U1743,HLOOKUP(A_Stammdaten!$B$9-1,$V$4:$AB$2004,ROW(C1743)-3,FALSE)-$U1743)</f>
        <v>0</v>
      </c>
      <c r="U1743" s="65">
        <f>HLOOKUP(A_Stammdaten!$B$9,$V$4:$AB$2004,ROW(C1743)-3,FALSE)</f>
        <v>0</v>
      </c>
      <c r="V1743" s="65">
        <f t="shared" si="2136"/>
        <v>0</v>
      </c>
      <c r="W1743" s="65">
        <f t="shared" si="2137"/>
        <v>0</v>
      </c>
      <c r="X1743" s="65">
        <f t="shared" si="2138"/>
        <v>0</v>
      </c>
      <c r="Y1743" s="65">
        <f t="shared" si="2139"/>
        <v>0</v>
      </c>
      <c r="Z1743" s="65">
        <f t="shared" si="2140"/>
        <v>0</v>
      </c>
      <c r="AA1743" s="65">
        <f t="shared" si="2141"/>
        <v>0</v>
      </c>
      <c r="AB1743" s="65">
        <f t="shared" si="2142"/>
        <v>0</v>
      </c>
    </row>
    <row r="1744" spans="1:28" x14ac:dyDescent="0.25">
      <c r="A1744" s="61"/>
      <c r="B1744" s="49"/>
      <c r="C1744" s="53"/>
      <c r="D1744" s="51"/>
      <c r="E1744" s="51"/>
      <c r="F1744" s="51"/>
      <c r="G1744" s="67">
        <f t="shared" si="2143"/>
        <v>0</v>
      </c>
      <c r="H1744" s="49"/>
      <c r="I1744" s="67">
        <f t="shared" si="2144"/>
        <v>0</v>
      </c>
      <c r="J1744" s="66">
        <f>IF(ISBLANK($B1744),0,VLOOKUP($B1744,Listen!$A$2:$C$44,2,FALSE))</f>
        <v>0</v>
      </c>
      <c r="K1744" s="66">
        <f>IF(ISBLANK($B1744),0,VLOOKUP($B1744,Listen!$A$2:$C$44,3,FALSE))</f>
        <v>0</v>
      </c>
      <c r="L1744" s="54">
        <f t="shared" si="2145"/>
        <v>0</v>
      </c>
      <c r="M1744" s="54">
        <f t="shared" si="2084"/>
        <v>0</v>
      </c>
      <c r="N1744" s="54">
        <f t="shared" si="2085"/>
        <v>0</v>
      </c>
      <c r="O1744" s="54">
        <f t="shared" ref="O1744" si="2158">N1744</f>
        <v>0</v>
      </c>
      <c r="P1744" s="54">
        <f t="shared" si="2135"/>
        <v>0</v>
      </c>
      <c r="Q1744" s="54">
        <f t="shared" si="2147"/>
        <v>0</v>
      </c>
      <c r="R1744" s="54">
        <f t="shared" si="2148"/>
        <v>0</v>
      </c>
      <c r="S1744" s="65">
        <f t="shared" si="2101"/>
        <v>0</v>
      </c>
      <c r="T1744" s="65">
        <f>IF(C1744=A_Stammdaten!$B$9,$I1744-D_SAV!$U1744,HLOOKUP(A_Stammdaten!$B$9-1,$V$4:$AB$2004,ROW(C1744)-3,FALSE)-$U1744)</f>
        <v>0</v>
      </c>
      <c r="U1744" s="65">
        <f>HLOOKUP(A_Stammdaten!$B$9,$V$4:$AB$2004,ROW(C1744)-3,FALSE)</f>
        <v>0</v>
      </c>
      <c r="V1744" s="65">
        <f t="shared" si="2136"/>
        <v>0</v>
      </c>
      <c r="W1744" s="65">
        <f t="shared" si="2137"/>
        <v>0</v>
      </c>
      <c r="X1744" s="65">
        <f t="shared" si="2138"/>
        <v>0</v>
      </c>
      <c r="Y1744" s="65">
        <f t="shared" si="2139"/>
        <v>0</v>
      </c>
      <c r="Z1744" s="65">
        <f t="shared" si="2140"/>
        <v>0</v>
      </c>
      <c r="AA1744" s="65">
        <f t="shared" si="2141"/>
        <v>0</v>
      </c>
      <c r="AB1744" s="65">
        <f t="shared" si="2142"/>
        <v>0</v>
      </c>
    </row>
    <row r="1745" spans="1:28" x14ac:dyDescent="0.25">
      <c r="A1745" s="61"/>
      <c r="B1745" s="49"/>
      <c r="C1745" s="53"/>
      <c r="D1745" s="51"/>
      <c r="E1745" s="51"/>
      <c r="F1745" s="51"/>
      <c r="G1745" s="67">
        <f t="shared" si="2143"/>
        <v>0</v>
      </c>
      <c r="H1745" s="49"/>
      <c r="I1745" s="67">
        <f t="shared" si="2144"/>
        <v>0</v>
      </c>
      <c r="J1745" s="66">
        <f>IF(ISBLANK($B1745),0,VLOOKUP($B1745,Listen!$A$2:$C$44,2,FALSE))</f>
        <v>0</v>
      </c>
      <c r="K1745" s="66">
        <f>IF(ISBLANK($B1745),0,VLOOKUP($B1745,Listen!$A$2:$C$44,3,FALSE))</f>
        <v>0</v>
      </c>
      <c r="L1745" s="54">
        <f t="shared" si="2145"/>
        <v>0</v>
      </c>
      <c r="M1745" s="54">
        <f t="shared" si="2084"/>
        <v>0</v>
      </c>
      <c r="N1745" s="54">
        <f t="shared" si="2085"/>
        <v>0</v>
      </c>
      <c r="O1745" s="54">
        <f t="shared" ref="O1745" si="2159">N1745</f>
        <v>0</v>
      </c>
      <c r="P1745" s="54">
        <f t="shared" si="2135"/>
        <v>0</v>
      </c>
      <c r="Q1745" s="54">
        <f t="shared" si="2147"/>
        <v>0</v>
      </c>
      <c r="R1745" s="54">
        <f t="shared" si="2148"/>
        <v>0</v>
      </c>
      <c r="S1745" s="65">
        <f t="shared" si="2101"/>
        <v>0</v>
      </c>
      <c r="T1745" s="65">
        <f>IF(C1745=A_Stammdaten!$B$9,$I1745-D_SAV!$U1745,HLOOKUP(A_Stammdaten!$B$9-1,$V$4:$AB$2004,ROW(C1745)-3,FALSE)-$U1745)</f>
        <v>0</v>
      </c>
      <c r="U1745" s="65">
        <f>HLOOKUP(A_Stammdaten!$B$9,$V$4:$AB$2004,ROW(C1745)-3,FALSE)</f>
        <v>0</v>
      </c>
      <c r="V1745" s="65">
        <f t="shared" si="2136"/>
        <v>0</v>
      </c>
      <c r="W1745" s="65">
        <f t="shared" si="2137"/>
        <v>0</v>
      </c>
      <c r="X1745" s="65">
        <f t="shared" si="2138"/>
        <v>0</v>
      </c>
      <c r="Y1745" s="65">
        <f t="shared" si="2139"/>
        <v>0</v>
      </c>
      <c r="Z1745" s="65">
        <f t="shared" si="2140"/>
        <v>0</v>
      </c>
      <c r="AA1745" s="65">
        <f t="shared" si="2141"/>
        <v>0</v>
      </c>
      <c r="AB1745" s="65">
        <f t="shared" si="2142"/>
        <v>0</v>
      </c>
    </row>
    <row r="1746" spans="1:28" x14ac:dyDescent="0.25">
      <c r="A1746" s="61"/>
      <c r="B1746" s="49"/>
      <c r="C1746" s="53"/>
      <c r="D1746" s="51"/>
      <c r="E1746" s="51"/>
      <c r="F1746" s="51"/>
      <c r="G1746" s="67">
        <f t="shared" si="2143"/>
        <v>0</v>
      </c>
      <c r="H1746" s="49"/>
      <c r="I1746" s="67">
        <f t="shared" si="2144"/>
        <v>0</v>
      </c>
      <c r="J1746" s="66">
        <f>IF(ISBLANK($B1746),0,VLOOKUP($B1746,Listen!$A$2:$C$44,2,FALSE))</f>
        <v>0</v>
      </c>
      <c r="K1746" s="66">
        <f>IF(ISBLANK($B1746),0,VLOOKUP($B1746,Listen!$A$2:$C$44,3,FALSE))</f>
        <v>0</v>
      </c>
      <c r="L1746" s="54">
        <f t="shared" si="2145"/>
        <v>0</v>
      </c>
      <c r="M1746" s="54">
        <f t="shared" si="2084"/>
        <v>0</v>
      </c>
      <c r="N1746" s="54">
        <f t="shared" si="2085"/>
        <v>0</v>
      </c>
      <c r="O1746" s="54">
        <f t="shared" ref="O1746" si="2160">N1746</f>
        <v>0</v>
      </c>
      <c r="P1746" s="54">
        <f t="shared" si="2135"/>
        <v>0</v>
      </c>
      <c r="Q1746" s="54">
        <f t="shared" si="2147"/>
        <v>0</v>
      </c>
      <c r="R1746" s="54">
        <f t="shared" si="2148"/>
        <v>0</v>
      </c>
      <c r="S1746" s="65">
        <f t="shared" si="2101"/>
        <v>0</v>
      </c>
      <c r="T1746" s="65">
        <f>IF(C1746=A_Stammdaten!$B$9,$I1746-D_SAV!$U1746,HLOOKUP(A_Stammdaten!$B$9-1,$V$4:$AB$2004,ROW(C1746)-3,FALSE)-$U1746)</f>
        <v>0</v>
      </c>
      <c r="U1746" s="65">
        <f>HLOOKUP(A_Stammdaten!$B$9,$V$4:$AB$2004,ROW(C1746)-3,FALSE)</f>
        <v>0</v>
      </c>
      <c r="V1746" s="65">
        <f t="shared" si="2136"/>
        <v>0</v>
      </c>
      <c r="W1746" s="65">
        <f t="shared" si="2137"/>
        <v>0</v>
      </c>
      <c r="X1746" s="65">
        <f t="shared" si="2138"/>
        <v>0</v>
      </c>
      <c r="Y1746" s="65">
        <f t="shared" si="2139"/>
        <v>0</v>
      </c>
      <c r="Z1746" s="65">
        <f t="shared" si="2140"/>
        <v>0</v>
      </c>
      <c r="AA1746" s="65">
        <f t="shared" si="2141"/>
        <v>0</v>
      </c>
      <c r="AB1746" s="65">
        <f t="shared" si="2142"/>
        <v>0</v>
      </c>
    </row>
    <row r="1747" spans="1:28" x14ac:dyDescent="0.25">
      <c r="A1747" s="61"/>
      <c r="B1747" s="49"/>
      <c r="C1747" s="53"/>
      <c r="D1747" s="51"/>
      <c r="E1747" s="51"/>
      <c r="F1747" s="51"/>
      <c r="G1747" s="67">
        <f t="shared" si="2143"/>
        <v>0</v>
      </c>
      <c r="H1747" s="49"/>
      <c r="I1747" s="67">
        <f t="shared" si="2144"/>
        <v>0</v>
      </c>
      <c r="J1747" s="66">
        <f>IF(ISBLANK($B1747),0,VLOOKUP($B1747,Listen!$A$2:$C$44,2,FALSE))</f>
        <v>0</v>
      </c>
      <c r="K1747" s="66">
        <f>IF(ISBLANK($B1747),0,VLOOKUP($B1747,Listen!$A$2:$C$44,3,FALSE))</f>
        <v>0</v>
      </c>
      <c r="L1747" s="54">
        <f t="shared" si="2145"/>
        <v>0</v>
      </c>
      <c r="M1747" s="54">
        <f t="shared" si="2084"/>
        <v>0</v>
      </c>
      <c r="N1747" s="54">
        <f t="shared" si="2085"/>
        <v>0</v>
      </c>
      <c r="O1747" s="54">
        <f t="shared" ref="O1747" si="2161">N1747</f>
        <v>0</v>
      </c>
      <c r="P1747" s="54">
        <f t="shared" si="2135"/>
        <v>0</v>
      </c>
      <c r="Q1747" s="54">
        <f t="shared" si="2147"/>
        <v>0</v>
      </c>
      <c r="R1747" s="54">
        <f t="shared" si="2148"/>
        <v>0</v>
      </c>
      <c r="S1747" s="65">
        <f t="shared" si="2101"/>
        <v>0</v>
      </c>
      <c r="T1747" s="65">
        <f>IF(C1747=A_Stammdaten!$B$9,$I1747-D_SAV!$U1747,HLOOKUP(A_Stammdaten!$B$9-1,$V$4:$AB$2004,ROW(C1747)-3,FALSE)-$U1747)</f>
        <v>0</v>
      </c>
      <c r="U1747" s="65">
        <f>HLOOKUP(A_Stammdaten!$B$9,$V$4:$AB$2004,ROW(C1747)-3,FALSE)</f>
        <v>0</v>
      </c>
      <c r="V1747" s="65">
        <f t="shared" si="2136"/>
        <v>0</v>
      </c>
      <c r="W1747" s="65">
        <f t="shared" si="2137"/>
        <v>0</v>
      </c>
      <c r="X1747" s="65">
        <f t="shared" si="2138"/>
        <v>0</v>
      </c>
      <c r="Y1747" s="65">
        <f t="shared" si="2139"/>
        <v>0</v>
      </c>
      <c r="Z1747" s="65">
        <f t="shared" si="2140"/>
        <v>0</v>
      </c>
      <c r="AA1747" s="65">
        <f t="shared" si="2141"/>
        <v>0</v>
      </c>
      <c r="AB1747" s="65">
        <f t="shared" si="2142"/>
        <v>0</v>
      </c>
    </row>
    <row r="1748" spans="1:28" x14ac:dyDescent="0.25">
      <c r="A1748" s="61"/>
      <c r="B1748" s="49"/>
      <c r="C1748" s="53"/>
      <c r="D1748" s="51"/>
      <c r="E1748" s="51"/>
      <c r="F1748" s="51"/>
      <c r="G1748" s="67">
        <f t="shared" si="2143"/>
        <v>0</v>
      </c>
      <c r="H1748" s="49"/>
      <c r="I1748" s="67">
        <f t="shared" si="2144"/>
        <v>0</v>
      </c>
      <c r="J1748" s="66">
        <f>IF(ISBLANK($B1748),0,VLOOKUP($B1748,Listen!$A$2:$C$44,2,FALSE))</f>
        <v>0</v>
      </c>
      <c r="K1748" s="66">
        <f>IF(ISBLANK($B1748),0,VLOOKUP($B1748,Listen!$A$2:$C$44,3,FALSE))</f>
        <v>0</v>
      </c>
      <c r="L1748" s="54">
        <f t="shared" si="2145"/>
        <v>0</v>
      </c>
      <c r="M1748" s="54">
        <f t="shared" si="2084"/>
        <v>0</v>
      </c>
      <c r="N1748" s="54">
        <f t="shared" si="2085"/>
        <v>0</v>
      </c>
      <c r="O1748" s="54">
        <f t="shared" ref="O1748" si="2162">N1748</f>
        <v>0</v>
      </c>
      <c r="P1748" s="54">
        <f t="shared" si="2135"/>
        <v>0</v>
      </c>
      <c r="Q1748" s="54">
        <f t="shared" si="2147"/>
        <v>0</v>
      </c>
      <c r="R1748" s="54">
        <f t="shared" si="2148"/>
        <v>0</v>
      </c>
      <c r="S1748" s="65">
        <f t="shared" si="2101"/>
        <v>0</v>
      </c>
      <c r="T1748" s="65">
        <f>IF(C1748=A_Stammdaten!$B$9,$I1748-D_SAV!$U1748,HLOOKUP(A_Stammdaten!$B$9-1,$V$4:$AB$2004,ROW(C1748)-3,FALSE)-$U1748)</f>
        <v>0</v>
      </c>
      <c r="U1748" s="65">
        <f>HLOOKUP(A_Stammdaten!$B$9,$V$4:$AB$2004,ROW(C1748)-3,FALSE)</f>
        <v>0</v>
      </c>
      <c r="V1748" s="65">
        <f t="shared" si="2136"/>
        <v>0</v>
      </c>
      <c r="W1748" s="65">
        <f t="shared" si="2137"/>
        <v>0</v>
      </c>
      <c r="X1748" s="65">
        <f t="shared" si="2138"/>
        <v>0</v>
      </c>
      <c r="Y1748" s="65">
        <f t="shared" si="2139"/>
        <v>0</v>
      </c>
      <c r="Z1748" s="65">
        <f t="shared" si="2140"/>
        <v>0</v>
      </c>
      <c r="AA1748" s="65">
        <f t="shared" si="2141"/>
        <v>0</v>
      </c>
      <c r="AB1748" s="65">
        <f t="shared" si="2142"/>
        <v>0</v>
      </c>
    </row>
    <row r="1749" spans="1:28" x14ac:dyDescent="0.25">
      <c r="A1749" s="61"/>
      <c r="B1749" s="49"/>
      <c r="C1749" s="53"/>
      <c r="D1749" s="51"/>
      <c r="E1749" s="51"/>
      <c r="F1749" s="51"/>
      <c r="G1749" s="67">
        <f t="shared" si="2143"/>
        <v>0</v>
      </c>
      <c r="H1749" s="49"/>
      <c r="I1749" s="67">
        <f t="shared" si="2144"/>
        <v>0</v>
      </c>
      <c r="J1749" s="66">
        <f>IF(ISBLANK($B1749),0,VLOOKUP($B1749,Listen!$A$2:$C$44,2,FALSE))</f>
        <v>0</v>
      </c>
      <c r="K1749" s="66">
        <f>IF(ISBLANK($B1749),0,VLOOKUP($B1749,Listen!$A$2:$C$44,3,FALSE))</f>
        <v>0</v>
      </c>
      <c r="L1749" s="54">
        <f t="shared" si="2145"/>
        <v>0</v>
      </c>
      <c r="M1749" s="54">
        <f t="shared" ref="M1749:M1812" si="2163">L1749</f>
        <v>0</v>
      </c>
      <c r="N1749" s="54">
        <f t="shared" ref="N1749:N1812" si="2164">M1749</f>
        <v>0</v>
      </c>
      <c r="O1749" s="54">
        <f t="shared" ref="O1749:P1764" si="2165">N1749</f>
        <v>0</v>
      </c>
      <c r="P1749" s="54">
        <f t="shared" si="2165"/>
        <v>0</v>
      </c>
      <c r="Q1749" s="54">
        <f t="shared" si="2147"/>
        <v>0</v>
      </c>
      <c r="R1749" s="54">
        <f t="shared" si="2148"/>
        <v>0</v>
      </c>
      <c r="S1749" s="65">
        <f t="shared" si="2101"/>
        <v>0</v>
      </c>
      <c r="T1749" s="65">
        <f>IF(C1749=A_Stammdaten!$B$9,$I1749-D_SAV!$U1749,HLOOKUP(A_Stammdaten!$B$9-1,$V$4:$AB$2004,ROW(C1749)-3,FALSE)-$U1749)</f>
        <v>0</v>
      </c>
      <c r="U1749" s="65">
        <f>HLOOKUP(A_Stammdaten!$B$9,$V$4:$AB$2004,ROW(C1749)-3,FALSE)</f>
        <v>0</v>
      </c>
      <c r="V1749" s="65">
        <f t="shared" si="2136"/>
        <v>0</v>
      </c>
      <c r="W1749" s="65">
        <f t="shared" si="2137"/>
        <v>0</v>
      </c>
      <c r="X1749" s="65">
        <f t="shared" si="2138"/>
        <v>0</v>
      </c>
      <c r="Y1749" s="65">
        <f t="shared" si="2139"/>
        <v>0</v>
      </c>
      <c r="Z1749" s="65">
        <f t="shared" si="2140"/>
        <v>0</v>
      </c>
      <c r="AA1749" s="65">
        <f t="shared" si="2141"/>
        <v>0</v>
      </c>
      <c r="AB1749" s="65">
        <f t="shared" si="2142"/>
        <v>0</v>
      </c>
    </row>
    <row r="1750" spans="1:28" x14ac:dyDescent="0.25">
      <c r="A1750" s="61"/>
      <c r="B1750" s="49"/>
      <c r="C1750" s="53"/>
      <c r="D1750" s="51"/>
      <c r="E1750" s="51"/>
      <c r="F1750" s="51"/>
      <c r="G1750" s="67">
        <f t="shared" si="2143"/>
        <v>0</v>
      </c>
      <c r="H1750" s="49"/>
      <c r="I1750" s="67">
        <f t="shared" si="2144"/>
        <v>0</v>
      </c>
      <c r="J1750" s="66">
        <f>IF(ISBLANK($B1750),0,VLOOKUP($B1750,Listen!$A$2:$C$44,2,FALSE))</f>
        <v>0</v>
      </c>
      <c r="K1750" s="66">
        <f>IF(ISBLANK($B1750),0,VLOOKUP($B1750,Listen!$A$2:$C$44,3,FALSE))</f>
        <v>0</v>
      </c>
      <c r="L1750" s="54">
        <f t="shared" si="2145"/>
        <v>0</v>
      </c>
      <c r="M1750" s="54">
        <f t="shared" si="2163"/>
        <v>0</v>
      </c>
      <c r="N1750" s="54">
        <f t="shared" si="2164"/>
        <v>0</v>
      </c>
      <c r="O1750" s="54">
        <f t="shared" ref="O1750" si="2166">N1750</f>
        <v>0</v>
      </c>
      <c r="P1750" s="54">
        <f t="shared" si="2165"/>
        <v>0</v>
      </c>
      <c r="Q1750" s="54">
        <f t="shared" si="2147"/>
        <v>0</v>
      </c>
      <c r="R1750" s="54">
        <f t="shared" si="2148"/>
        <v>0</v>
      </c>
      <c r="S1750" s="65">
        <f t="shared" si="2101"/>
        <v>0</v>
      </c>
      <c r="T1750" s="65">
        <f>IF(C1750=A_Stammdaten!$B$9,$I1750-D_SAV!$U1750,HLOOKUP(A_Stammdaten!$B$9-1,$V$4:$AB$2004,ROW(C1750)-3,FALSE)-$U1750)</f>
        <v>0</v>
      </c>
      <c r="U1750" s="65">
        <f>HLOOKUP(A_Stammdaten!$B$9,$V$4:$AB$2004,ROW(C1750)-3,FALSE)</f>
        <v>0</v>
      </c>
      <c r="V1750" s="65">
        <f t="shared" si="2136"/>
        <v>0</v>
      </c>
      <c r="W1750" s="65">
        <f t="shared" si="2137"/>
        <v>0</v>
      </c>
      <c r="X1750" s="65">
        <f t="shared" si="2138"/>
        <v>0</v>
      </c>
      <c r="Y1750" s="65">
        <f t="shared" si="2139"/>
        <v>0</v>
      </c>
      <c r="Z1750" s="65">
        <f t="shared" si="2140"/>
        <v>0</v>
      </c>
      <c r="AA1750" s="65">
        <f t="shared" si="2141"/>
        <v>0</v>
      </c>
      <c r="AB1750" s="65">
        <f t="shared" si="2142"/>
        <v>0</v>
      </c>
    </row>
    <row r="1751" spans="1:28" x14ac:dyDescent="0.25">
      <c r="A1751" s="61"/>
      <c r="B1751" s="49"/>
      <c r="C1751" s="53"/>
      <c r="D1751" s="51"/>
      <c r="E1751" s="51"/>
      <c r="F1751" s="51"/>
      <c r="G1751" s="67">
        <f t="shared" si="2143"/>
        <v>0</v>
      </c>
      <c r="H1751" s="49"/>
      <c r="I1751" s="67">
        <f t="shared" si="2144"/>
        <v>0</v>
      </c>
      <c r="J1751" s="66">
        <f>IF(ISBLANK($B1751),0,VLOOKUP($B1751,Listen!$A$2:$C$44,2,FALSE))</f>
        <v>0</v>
      </c>
      <c r="K1751" s="66">
        <f>IF(ISBLANK($B1751),0,VLOOKUP($B1751,Listen!$A$2:$C$44,3,FALSE))</f>
        <v>0</v>
      </c>
      <c r="L1751" s="54">
        <f t="shared" si="2145"/>
        <v>0</v>
      </c>
      <c r="M1751" s="54">
        <f t="shared" si="2163"/>
        <v>0</v>
      </c>
      <c r="N1751" s="54">
        <f t="shared" si="2164"/>
        <v>0</v>
      </c>
      <c r="O1751" s="54">
        <f t="shared" ref="O1751" si="2167">N1751</f>
        <v>0</v>
      </c>
      <c r="P1751" s="54">
        <f t="shared" si="2165"/>
        <v>0</v>
      </c>
      <c r="Q1751" s="54">
        <f t="shared" si="2147"/>
        <v>0</v>
      </c>
      <c r="R1751" s="54">
        <f t="shared" si="2148"/>
        <v>0</v>
      </c>
      <c r="S1751" s="65">
        <f t="shared" si="2101"/>
        <v>0</v>
      </c>
      <c r="T1751" s="65">
        <f>IF(C1751=A_Stammdaten!$B$9,$I1751-D_SAV!$U1751,HLOOKUP(A_Stammdaten!$B$9-1,$V$4:$AB$2004,ROW(C1751)-3,FALSE)-$U1751)</f>
        <v>0</v>
      </c>
      <c r="U1751" s="65">
        <f>HLOOKUP(A_Stammdaten!$B$9,$V$4:$AB$2004,ROW(C1751)-3,FALSE)</f>
        <v>0</v>
      </c>
      <c r="V1751" s="65">
        <f t="shared" si="2136"/>
        <v>0</v>
      </c>
      <c r="W1751" s="65">
        <f t="shared" si="2137"/>
        <v>0</v>
      </c>
      <c r="X1751" s="65">
        <f t="shared" si="2138"/>
        <v>0</v>
      </c>
      <c r="Y1751" s="65">
        <f t="shared" si="2139"/>
        <v>0</v>
      </c>
      <c r="Z1751" s="65">
        <f t="shared" si="2140"/>
        <v>0</v>
      </c>
      <c r="AA1751" s="65">
        <f t="shared" si="2141"/>
        <v>0</v>
      </c>
      <c r="AB1751" s="65">
        <f t="shared" si="2142"/>
        <v>0</v>
      </c>
    </row>
    <row r="1752" spans="1:28" x14ac:dyDescent="0.25">
      <c r="A1752" s="61"/>
      <c r="B1752" s="49"/>
      <c r="C1752" s="53"/>
      <c r="D1752" s="51"/>
      <c r="E1752" s="51"/>
      <c r="F1752" s="51"/>
      <c r="G1752" s="67">
        <f t="shared" si="2143"/>
        <v>0</v>
      </c>
      <c r="H1752" s="49"/>
      <c r="I1752" s="67">
        <f t="shared" si="2144"/>
        <v>0</v>
      </c>
      <c r="J1752" s="66">
        <f>IF(ISBLANK($B1752),0,VLOOKUP($B1752,Listen!$A$2:$C$44,2,FALSE))</f>
        <v>0</v>
      </c>
      <c r="K1752" s="66">
        <f>IF(ISBLANK($B1752),0,VLOOKUP($B1752,Listen!$A$2:$C$44,3,FALSE))</f>
        <v>0</v>
      </c>
      <c r="L1752" s="54">
        <f t="shared" si="2145"/>
        <v>0</v>
      </c>
      <c r="M1752" s="54">
        <f t="shared" si="2163"/>
        <v>0</v>
      </c>
      <c r="N1752" s="54">
        <f t="shared" si="2164"/>
        <v>0</v>
      </c>
      <c r="O1752" s="54">
        <f t="shared" ref="O1752" si="2168">N1752</f>
        <v>0</v>
      </c>
      <c r="P1752" s="54">
        <f t="shared" si="2165"/>
        <v>0</v>
      </c>
      <c r="Q1752" s="54">
        <f t="shared" si="2147"/>
        <v>0</v>
      </c>
      <c r="R1752" s="54">
        <f t="shared" si="2148"/>
        <v>0</v>
      </c>
      <c r="S1752" s="65">
        <f t="shared" si="2101"/>
        <v>0</v>
      </c>
      <c r="T1752" s="65">
        <f>IF(C1752=A_Stammdaten!$B$9,$I1752-D_SAV!$U1752,HLOOKUP(A_Stammdaten!$B$9-1,$V$4:$AB$2004,ROW(C1752)-3,FALSE)-$U1752)</f>
        <v>0</v>
      </c>
      <c r="U1752" s="65">
        <f>HLOOKUP(A_Stammdaten!$B$9,$V$4:$AB$2004,ROW(C1752)-3,FALSE)</f>
        <v>0</v>
      </c>
      <c r="V1752" s="65">
        <f t="shared" si="2136"/>
        <v>0</v>
      </c>
      <c r="W1752" s="65">
        <f t="shared" si="2137"/>
        <v>0</v>
      </c>
      <c r="X1752" s="65">
        <f t="shared" si="2138"/>
        <v>0</v>
      </c>
      <c r="Y1752" s="65">
        <f t="shared" si="2139"/>
        <v>0</v>
      </c>
      <c r="Z1752" s="65">
        <f t="shared" si="2140"/>
        <v>0</v>
      </c>
      <c r="AA1752" s="65">
        <f t="shared" si="2141"/>
        <v>0</v>
      </c>
      <c r="AB1752" s="65">
        <f t="shared" si="2142"/>
        <v>0</v>
      </c>
    </row>
    <row r="1753" spans="1:28" x14ac:dyDescent="0.25">
      <c r="A1753" s="61"/>
      <c r="B1753" s="49"/>
      <c r="C1753" s="53"/>
      <c r="D1753" s="51"/>
      <c r="E1753" s="51"/>
      <c r="F1753" s="51"/>
      <c r="G1753" s="67">
        <f t="shared" si="2143"/>
        <v>0</v>
      </c>
      <c r="H1753" s="49"/>
      <c r="I1753" s="67">
        <f t="shared" si="2144"/>
        <v>0</v>
      </c>
      <c r="J1753" s="66">
        <f>IF(ISBLANK($B1753),0,VLOOKUP($B1753,Listen!$A$2:$C$44,2,FALSE))</f>
        <v>0</v>
      </c>
      <c r="K1753" s="66">
        <f>IF(ISBLANK($B1753),0,VLOOKUP($B1753,Listen!$A$2:$C$44,3,FALSE))</f>
        <v>0</v>
      </c>
      <c r="L1753" s="54">
        <f t="shared" si="2145"/>
        <v>0</v>
      </c>
      <c r="M1753" s="54">
        <f t="shared" si="2163"/>
        <v>0</v>
      </c>
      <c r="N1753" s="54">
        <f t="shared" si="2164"/>
        <v>0</v>
      </c>
      <c r="O1753" s="54">
        <f t="shared" ref="O1753" si="2169">N1753</f>
        <v>0</v>
      </c>
      <c r="P1753" s="54">
        <f t="shared" si="2165"/>
        <v>0</v>
      </c>
      <c r="Q1753" s="54">
        <f t="shared" si="2147"/>
        <v>0</v>
      </c>
      <c r="R1753" s="54">
        <f t="shared" si="2148"/>
        <v>0</v>
      </c>
      <c r="S1753" s="65">
        <f t="shared" si="2101"/>
        <v>0</v>
      </c>
      <c r="T1753" s="65">
        <f>IF(C1753=A_Stammdaten!$B$9,$I1753-D_SAV!$U1753,HLOOKUP(A_Stammdaten!$B$9-1,$V$4:$AB$2004,ROW(C1753)-3,FALSE)-$U1753)</f>
        <v>0</v>
      </c>
      <c r="U1753" s="65">
        <f>HLOOKUP(A_Stammdaten!$B$9,$V$4:$AB$2004,ROW(C1753)-3,FALSE)</f>
        <v>0</v>
      </c>
      <c r="V1753" s="65">
        <f t="shared" si="2136"/>
        <v>0</v>
      </c>
      <c r="W1753" s="65">
        <f t="shared" si="2137"/>
        <v>0</v>
      </c>
      <c r="X1753" s="65">
        <f t="shared" si="2138"/>
        <v>0</v>
      </c>
      <c r="Y1753" s="65">
        <f t="shared" si="2139"/>
        <v>0</v>
      </c>
      <c r="Z1753" s="65">
        <f t="shared" si="2140"/>
        <v>0</v>
      </c>
      <c r="AA1753" s="65">
        <f t="shared" si="2141"/>
        <v>0</v>
      </c>
      <c r="AB1753" s="65">
        <f t="shared" si="2142"/>
        <v>0</v>
      </c>
    </row>
    <row r="1754" spans="1:28" x14ac:dyDescent="0.25">
      <c r="A1754" s="61"/>
      <c r="B1754" s="49"/>
      <c r="C1754" s="53"/>
      <c r="D1754" s="51"/>
      <c r="E1754" s="51"/>
      <c r="F1754" s="51"/>
      <c r="G1754" s="67">
        <f t="shared" si="2143"/>
        <v>0</v>
      </c>
      <c r="H1754" s="49"/>
      <c r="I1754" s="67">
        <f t="shared" si="2144"/>
        <v>0</v>
      </c>
      <c r="J1754" s="66">
        <f>IF(ISBLANK($B1754),0,VLOOKUP($B1754,Listen!$A$2:$C$44,2,FALSE))</f>
        <v>0</v>
      </c>
      <c r="K1754" s="66">
        <f>IF(ISBLANK($B1754),0,VLOOKUP($B1754,Listen!$A$2:$C$44,3,FALSE))</f>
        <v>0</v>
      </c>
      <c r="L1754" s="54">
        <f t="shared" si="2145"/>
        <v>0</v>
      </c>
      <c r="M1754" s="54">
        <f t="shared" si="2163"/>
        <v>0</v>
      </c>
      <c r="N1754" s="54">
        <f t="shared" si="2164"/>
        <v>0</v>
      </c>
      <c r="O1754" s="54">
        <f t="shared" ref="O1754" si="2170">N1754</f>
        <v>0</v>
      </c>
      <c r="P1754" s="54">
        <f t="shared" si="2165"/>
        <v>0</v>
      </c>
      <c r="Q1754" s="54">
        <f t="shared" si="2147"/>
        <v>0</v>
      </c>
      <c r="R1754" s="54">
        <f t="shared" si="2148"/>
        <v>0</v>
      </c>
      <c r="S1754" s="65">
        <f t="shared" si="2101"/>
        <v>0</v>
      </c>
      <c r="T1754" s="65">
        <f>IF(C1754=A_Stammdaten!$B$9,$I1754-D_SAV!$U1754,HLOOKUP(A_Stammdaten!$B$9-1,$V$4:$AB$2004,ROW(C1754)-3,FALSE)-$U1754)</f>
        <v>0</v>
      </c>
      <c r="U1754" s="65">
        <f>HLOOKUP(A_Stammdaten!$B$9,$V$4:$AB$2004,ROW(C1754)-3,FALSE)</f>
        <v>0</v>
      </c>
      <c r="V1754" s="65">
        <f t="shared" si="2136"/>
        <v>0</v>
      </c>
      <c r="W1754" s="65">
        <f t="shared" si="2137"/>
        <v>0</v>
      </c>
      <c r="X1754" s="65">
        <f t="shared" si="2138"/>
        <v>0</v>
      </c>
      <c r="Y1754" s="65">
        <f t="shared" si="2139"/>
        <v>0</v>
      </c>
      <c r="Z1754" s="65">
        <f t="shared" si="2140"/>
        <v>0</v>
      </c>
      <c r="AA1754" s="65">
        <f t="shared" si="2141"/>
        <v>0</v>
      </c>
      <c r="AB1754" s="65">
        <f t="shared" si="2142"/>
        <v>0</v>
      </c>
    </row>
    <row r="1755" spans="1:28" x14ac:dyDescent="0.25">
      <c r="A1755" s="61"/>
      <c r="B1755" s="49"/>
      <c r="C1755" s="53"/>
      <c r="D1755" s="51"/>
      <c r="E1755" s="51"/>
      <c r="F1755" s="51"/>
      <c r="G1755" s="67">
        <f t="shared" si="2143"/>
        <v>0</v>
      </c>
      <c r="H1755" s="49"/>
      <c r="I1755" s="67">
        <f t="shared" si="2144"/>
        <v>0</v>
      </c>
      <c r="J1755" s="66">
        <f>IF(ISBLANK($B1755),0,VLOOKUP($B1755,Listen!$A$2:$C$44,2,FALSE))</f>
        <v>0</v>
      </c>
      <c r="K1755" s="66">
        <f>IF(ISBLANK($B1755),0,VLOOKUP($B1755,Listen!$A$2:$C$44,3,FALSE))</f>
        <v>0</v>
      </c>
      <c r="L1755" s="54">
        <f t="shared" si="2145"/>
        <v>0</v>
      </c>
      <c r="M1755" s="54">
        <f t="shared" si="2163"/>
        <v>0</v>
      </c>
      <c r="N1755" s="54">
        <f t="shared" si="2164"/>
        <v>0</v>
      </c>
      <c r="O1755" s="54">
        <f t="shared" ref="O1755" si="2171">N1755</f>
        <v>0</v>
      </c>
      <c r="P1755" s="54">
        <f t="shared" si="2165"/>
        <v>0</v>
      </c>
      <c r="Q1755" s="54">
        <f t="shared" si="2147"/>
        <v>0</v>
      </c>
      <c r="R1755" s="54">
        <f t="shared" si="2148"/>
        <v>0</v>
      </c>
      <c r="S1755" s="65">
        <f t="shared" si="2101"/>
        <v>0</v>
      </c>
      <c r="T1755" s="65">
        <f>IF(C1755=A_Stammdaten!$B$9,$I1755-D_SAV!$U1755,HLOOKUP(A_Stammdaten!$B$9-1,$V$4:$AB$2004,ROW(C1755)-3,FALSE)-$U1755)</f>
        <v>0</v>
      </c>
      <c r="U1755" s="65">
        <f>HLOOKUP(A_Stammdaten!$B$9,$V$4:$AB$2004,ROW(C1755)-3,FALSE)</f>
        <v>0</v>
      </c>
      <c r="V1755" s="65">
        <f t="shared" si="2136"/>
        <v>0</v>
      </c>
      <c r="W1755" s="65">
        <f t="shared" si="2137"/>
        <v>0</v>
      </c>
      <c r="X1755" s="65">
        <f t="shared" si="2138"/>
        <v>0</v>
      </c>
      <c r="Y1755" s="65">
        <f t="shared" si="2139"/>
        <v>0</v>
      </c>
      <c r="Z1755" s="65">
        <f t="shared" si="2140"/>
        <v>0</v>
      </c>
      <c r="AA1755" s="65">
        <f t="shared" si="2141"/>
        <v>0</v>
      </c>
      <c r="AB1755" s="65">
        <f t="shared" si="2142"/>
        <v>0</v>
      </c>
    </row>
    <row r="1756" spans="1:28" x14ac:dyDescent="0.25">
      <c r="A1756" s="61"/>
      <c r="B1756" s="49"/>
      <c r="C1756" s="53"/>
      <c r="D1756" s="51"/>
      <c r="E1756" s="51"/>
      <c r="F1756" s="51"/>
      <c r="G1756" s="67">
        <f t="shared" si="2143"/>
        <v>0</v>
      </c>
      <c r="H1756" s="49"/>
      <c r="I1756" s="67">
        <f t="shared" si="2144"/>
        <v>0</v>
      </c>
      <c r="J1756" s="66">
        <f>IF(ISBLANK($B1756),0,VLOOKUP($B1756,Listen!$A$2:$C$44,2,FALSE))</f>
        <v>0</v>
      </c>
      <c r="K1756" s="66">
        <f>IF(ISBLANK($B1756),0,VLOOKUP($B1756,Listen!$A$2:$C$44,3,FALSE))</f>
        <v>0</v>
      </c>
      <c r="L1756" s="54">
        <f t="shared" si="2145"/>
        <v>0</v>
      </c>
      <c r="M1756" s="54">
        <f t="shared" si="2163"/>
        <v>0</v>
      </c>
      <c r="N1756" s="54">
        <f t="shared" si="2164"/>
        <v>0</v>
      </c>
      <c r="O1756" s="54">
        <f t="shared" ref="O1756" si="2172">N1756</f>
        <v>0</v>
      </c>
      <c r="P1756" s="54">
        <f t="shared" si="2165"/>
        <v>0</v>
      </c>
      <c r="Q1756" s="54">
        <f t="shared" si="2147"/>
        <v>0</v>
      </c>
      <c r="R1756" s="54">
        <f t="shared" si="2148"/>
        <v>0</v>
      </c>
      <c r="S1756" s="65">
        <f t="shared" si="2101"/>
        <v>0</v>
      </c>
      <c r="T1756" s="65">
        <f>IF(C1756=A_Stammdaten!$B$9,$I1756-D_SAV!$U1756,HLOOKUP(A_Stammdaten!$B$9-1,$V$4:$AB$2004,ROW(C1756)-3,FALSE)-$U1756)</f>
        <v>0</v>
      </c>
      <c r="U1756" s="65">
        <f>HLOOKUP(A_Stammdaten!$B$9,$V$4:$AB$2004,ROW(C1756)-3,FALSE)</f>
        <v>0</v>
      </c>
      <c r="V1756" s="65">
        <f t="shared" si="2136"/>
        <v>0</v>
      </c>
      <c r="W1756" s="65">
        <f t="shared" si="2137"/>
        <v>0</v>
      </c>
      <c r="X1756" s="65">
        <f t="shared" si="2138"/>
        <v>0</v>
      </c>
      <c r="Y1756" s="65">
        <f t="shared" si="2139"/>
        <v>0</v>
      </c>
      <c r="Z1756" s="65">
        <f t="shared" si="2140"/>
        <v>0</v>
      </c>
      <c r="AA1756" s="65">
        <f t="shared" si="2141"/>
        <v>0</v>
      </c>
      <c r="AB1756" s="65">
        <f t="shared" si="2142"/>
        <v>0</v>
      </c>
    </row>
    <row r="1757" spans="1:28" x14ac:dyDescent="0.25">
      <c r="A1757" s="61"/>
      <c r="B1757" s="49"/>
      <c r="C1757" s="53"/>
      <c r="D1757" s="51"/>
      <c r="E1757" s="51"/>
      <c r="F1757" s="51"/>
      <c r="G1757" s="67">
        <f t="shared" si="2143"/>
        <v>0</v>
      </c>
      <c r="H1757" s="49"/>
      <c r="I1757" s="67">
        <f t="shared" si="2144"/>
        <v>0</v>
      </c>
      <c r="J1757" s="66">
        <f>IF(ISBLANK($B1757),0,VLOOKUP($B1757,Listen!$A$2:$C$44,2,FALSE))</f>
        <v>0</v>
      </c>
      <c r="K1757" s="66">
        <f>IF(ISBLANK($B1757),0,VLOOKUP($B1757,Listen!$A$2:$C$44,3,FALSE))</f>
        <v>0</v>
      </c>
      <c r="L1757" s="54">
        <f t="shared" si="2145"/>
        <v>0</v>
      </c>
      <c r="M1757" s="54">
        <f t="shared" si="2163"/>
        <v>0</v>
      </c>
      <c r="N1757" s="54">
        <f t="shared" si="2164"/>
        <v>0</v>
      </c>
      <c r="O1757" s="54">
        <f t="shared" ref="O1757" si="2173">N1757</f>
        <v>0</v>
      </c>
      <c r="P1757" s="54">
        <f t="shared" si="2165"/>
        <v>0</v>
      </c>
      <c r="Q1757" s="54">
        <f t="shared" si="2147"/>
        <v>0</v>
      </c>
      <c r="R1757" s="54">
        <f t="shared" si="2148"/>
        <v>0</v>
      </c>
      <c r="S1757" s="65">
        <f t="shared" si="2101"/>
        <v>0</v>
      </c>
      <c r="T1757" s="65">
        <f>IF(C1757=A_Stammdaten!$B$9,$I1757-D_SAV!$U1757,HLOOKUP(A_Stammdaten!$B$9-1,$V$4:$AB$2004,ROW(C1757)-3,FALSE)-$U1757)</f>
        <v>0</v>
      </c>
      <c r="U1757" s="65">
        <f>HLOOKUP(A_Stammdaten!$B$9,$V$4:$AB$2004,ROW(C1757)-3,FALSE)</f>
        <v>0</v>
      </c>
      <c r="V1757" s="65">
        <f t="shared" si="2136"/>
        <v>0</v>
      </c>
      <c r="W1757" s="65">
        <f t="shared" si="2137"/>
        <v>0</v>
      </c>
      <c r="X1757" s="65">
        <f t="shared" si="2138"/>
        <v>0</v>
      </c>
      <c r="Y1757" s="65">
        <f t="shared" si="2139"/>
        <v>0</v>
      </c>
      <c r="Z1757" s="65">
        <f t="shared" si="2140"/>
        <v>0</v>
      </c>
      <c r="AA1757" s="65">
        <f t="shared" si="2141"/>
        <v>0</v>
      </c>
      <c r="AB1757" s="65">
        <f t="shared" si="2142"/>
        <v>0</v>
      </c>
    </row>
    <row r="1758" spans="1:28" x14ac:dyDescent="0.25">
      <c r="A1758" s="61"/>
      <c r="B1758" s="49"/>
      <c r="C1758" s="53"/>
      <c r="D1758" s="51"/>
      <c r="E1758" s="51"/>
      <c r="F1758" s="51"/>
      <c r="G1758" s="67">
        <f t="shared" si="2143"/>
        <v>0</v>
      </c>
      <c r="H1758" s="49"/>
      <c r="I1758" s="67">
        <f t="shared" si="2144"/>
        <v>0</v>
      </c>
      <c r="J1758" s="66">
        <f>IF(ISBLANK($B1758),0,VLOOKUP($B1758,Listen!$A$2:$C$44,2,FALSE))</f>
        <v>0</v>
      </c>
      <c r="K1758" s="66">
        <f>IF(ISBLANK($B1758),0,VLOOKUP($B1758,Listen!$A$2:$C$44,3,FALSE))</f>
        <v>0</v>
      </c>
      <c r="L1758" s="54">
        <f t="shared" si="2145"/>
        <v>0</v>
      </c>
      <c r="M1758" s="54">
        <f t="shared" si="2163"/>
        <v>0</v>
      </c>
      <c r="N1758" s="54">
        <f t="shared" si="2164"/>
        <v>0</v>
      </c>
      <c r="O1758" s="54">
        <f t="shared" ref="O1758" si="2174">N1758</f>
        <v>0</v>
      </c>
      <c r="P1758" s="54">
        <f t="shared" si="2165"/>
        <v>0</v>
      </c>
      <c r="Q1758" s="54">
        <f t="shared" si="2147"/>
        <v>0</v>
      </c>
      <c r="R1758" s="54">
        <f t="shared" si="2148"/>
        <v>0</v>
      </c>
      <c r="S1758" s="65">
        <f t="shared" si="2101"/>
        <v>0</v>
      </c>
      <c r="T1758" s="65">
        <f>IF(C1758=A_Stammdaten!$B$9,$I1758-D_SAV!$U1758,HLOOKUP(A_Stammdaten!$B$9-1,$V$4:$AB$2004,ROW(C1758)-3,FALSE)-$U1758)</f>
        <v>0</v>
      </c>
      <c r="U1758" s="65">
        <f>HLOOKUP(A_Stammdaten!$B$9,$V$4:$AB$2004,ROW(C1758)-3,FALSE)</f>
        <v>0</v>
      </c>
      <c r="V1758" s="65">
        <f t="shared" si="2136"/>
        <v>0</v>
      </c>
      <c r="W1758" s="65">
        <f t="shared" si="2137"/>
        <v>0</v>
      </c>
      <c r="X1758" s="65">
        <f t="shared" si="2138"/>
        <v>0</v>
      </c>
      <c r="Y1758" s="65">
        <f t="shared" si="2139"/>
        <v>0</v>
      </c>
      <c r="Z1758" s="65">
        <f t="shared" si="2140"/>
        <v>0</v>
      </c>
      <c r="AA1758" s="65">
        <f t="shared" si="2141"/>
        <v>0</v>
      </c>
      <c r="AB1758" s="65">
        <f t="shared" si="2142"/>
        <v>0</v>
      </c>
    </row>
    <row r="1759" spans="1:28" x14ac:dyDescent="0.25">
      <c r="A1759" s="61"/>
      <c r="B1759" s="49"/>
      <c r="C1759" s="53"/>
      <c r="D1759" s="51"/>
      <c r="E1759" s="51"/>
      <c r="F1759" s="51"/>
      <c r="G1759" s="67">
        <f t="shared" si="2143"/>
        <v>0</v>
      </c>
      <c r="H1759" s="49"/>
      <c r="I1759" s="67">
        <f t="shared" si="2144"/>
        <v>0</v>
      </c>
      <c r="J1759" s="66">
        <f>IF(ISBLANK($B1759),0,VLOOKUP($B1759,Listen!$A$2:$C$44,2,FALSE))</f>
        <v>0</v>
      </c>
      <c r="K1759" s="66">
        <f>IF(ISBLANK($B1759),0,VLOOKUP($B1759,Listen!$A$2:$C$44,3,FALSE))</f>
        <v>0</v>
      </c>
      <c r="L1759" s="54">
        <f t="shared" si="2145"/>
        <v>0</v>
      </c>
      <c r="M1759" s="54">
        <f t="shared" si="2163"/>
        <v>0</v>
      </c>
      <c r="N1759" s="54">
        <f t="shared" si="2164"/>
        <v>0</v>
      </c>
      <c r="O1759" s="54">
        <f t="shared" ref="O1759" si="2175">N1759</f>
        <v>0</v>
      </c>
      <c r="P1759" s="54">
        <f t="shared" si="2165"/>
        <v>0</v>
      </c>
      <c r="Q1759" s="54">
        <f t="shared" si="2147"/>
        <v>0</v>
      </c>
      <c r="R1759" s="54">
        <f t="shared" si="2148"/>
        <v>0</v>
      </c>
      <c r="S1759" s="65">
        <f t="shared" si="2101"/>
        <v>0</v>
      </c>
      <c r="T1759" s="65">
        <f>IF(C1759=A_Stammdaten!$B$9,$I1759-D_SAV!$U1759,HLOOKUP(A_Stammdaten!$B$9-1,$V$4:$AB$2004,ROW(C1759)-3,FALSE)-$U1759)</f>
        <v>0</v>
      </c>
      <c r="U1759" s="65">
        <f>HLOOKUP(A_Stammdaten!$B$9,$V$4:$AB$2004,ROW(C1759)-3,FALSE)</f>
        <v>0</v>
      </c>
      <c r="V1759" s="65">
        <f t="shared" si="2136"/>
        <v>0</v>
      </c>
      <c r="W1759" s="65">
        <f t="shared" si="2137"/>
        <v>0</v>
      </c>
      <c r="X1759" s="65">
        <f t="shared" si="2138"/>
        <v>0</v>
      </c>
      <c r="Y1759" s="65">
        <f t="shared" si="2139"/>
        <v>0</v>
      </c>
      <c r="Z1759" s="65">
        <f t="shared" si="2140"/>
        <v>0</v>
      </c>
      <c r="AA1759" s="65">
        <f t="shared" si="2141"/>
        <v>0</v>
      </c>
      <c r="AB1759" s="65">
        <f t="shared" si="2142"/>
        <v>0</v>
      </c>
    </row>
    <row r="1760" spans="1:28" x14ac:dyDescent="0.25">
      <c r="A1760" s="61"/>
      <c r="B1760" s="49"/>
      <c r="C1760" s="53"/>
      <c r="D1760" s="51"/>
      <c r="E1760" s="51"/>
      <c r="F1760" s="51"/>
      <c r="G1760" s="67">
        <f t="shared" si="2143"/>
        <v>0</v>
      </c>
      <c r="H1760" s="49"/>
      <c r="I1760" s="67">
        <f t="shared" si="2144"/>
        <v>0</v>
      </c>
      <c r="J1760" s="66">
        <f>IF(ISBLANK($B1760),0,VLOOKUP($B1760,Listen!$A$2:$C$44,2,FALSE))</f>
        <v>0</v>
      </c>
      <c r="K1760" s="66">
        <f>IF(ISBLANK($B1760),0,VLOOKUP($B1760,Listen!$A$2:$C$44,3,FALSE))</f>
        <v>0</v>
      </c>
      <c r="L1760" s="54">
        <f t="shared" si="2145"/>
        <v>0</v>
      </c>
      <c r="M1760" s="54">
        <f t="shared" si="2163"/>
        <v>0</v>
      </c>
      <c r="N1760" s="54">
        <f t="shared" si="2164"/>
        <v>0</v>
      </c>
      <c r="O1760" s="54">
        <f t="shared" ref="O1760" si="2176">N1760</f>
        <v>0</v>
      </c>
      <c r="P1760" s="54">
        <f t="shared" si="2165"/>
        <v>0</v>
      </c>
      <c r="Q1760" s="54">
        <f t="shared" si="2147"/>
        <v>0</v>
      </c>
      <c r="R1760" s="54">
        <f t="shared" si="2148"/>
        <v>0</v>
      </c>
      <c r="S1760" s="65">
        <f t="shared" si="2101"/>
        <v>0</v>
      </c>
      <c r="T1760" s="65">
        <f>IF(C1760=A_Stammdaten!$B$9,$I1760-D_SAV!$U1760,HLOOKUP(A_Stammdaten!$B$9-1,$V$4:$AB$2004,ROW(C1760)-3,FALSE)-$U1760)</f>
        <v>0</v>
      </c>
      <c r="U1760" s="65">
        <f>HLOOKUP(A_Stammdaten!$B$9,$V$4:$AB$2004,ROW(C1760)-3,FALSE)</f>
        <v>0</v>
      </c>
      <c r="V1760" s="65">
        <f t="shared" si="2136"/>
        <v>0</v>
      </c>
      <c r="W1760" s="65">
        <f t="shared" si="2137"/>
        <v>0</v>
      </c>
      <c r="X1760" s="65">
        <f t="shared" si="2138"/>
        <v>0</v>
      </c>
      <c r="Y1760" s="65">
        <f t="shared" si="2139"/>
        <v>0</v>
      </c>
      <c r="Z1760" s="65">
        <f t="shared" si="2140"/>
        <v>0</v>
      </c>
      <c r="AA1760" s="65">
        <f t="shared" si="2141"/>
        <v>0</v>
      </c>
      <c r="AB1760" s="65">
        <f t="shared" si="2142"/>
        <v>0</v>
      </c>
    </row>
    <row r="1761" spans="1:28" x14ac:dyDescent="0.25">
      <c r="A1761" s="61"/>
      <c r="B1761" s="49"/>
      <c r="C1761" s="53"/>
      <c r="D1761" s="51"/>
      <c r="E1761" s="51"/>
      <c r="F1761" s="51"/>
      <c r="G1761" s="67">
        <f t="shared" si="2143"/>
        <v>0</v>
      </c>
      <c r="H1761" s="49"/>
      <c r="I1761" s="67">
        <f t="shared" si="2144"/>
        <v>0</v>
      </c>
      <c r="J1761" s="66">
        <f>IF(ISBLANK($B1761),0,VLOOKUP($B1761,Listen!$A$2:$C$44,2,FALSE))</f>
        <v>0</v>
      </c>
      <c r="K1761" s="66">
        <f>IF(ISBLANK($B1761),0,VLOOKUP($B1761,Listen!$A$2:$C$44,3,FALSE))</f>
        <v>0</v>
      </c>
      <c r="L1761" s="54">
        <f t="shared" si="2145"/>
        <v>0</v>
      </c>
      <c r="M1761" s="54">
        <f t="shared" si="2163"/>
        <v>0</v>
      </c>
      <c r="N1761" s="54">
        <f t="shared" si="2164"/>
        <v>0</v>
      </c>
      <c r="O1761" s="54">
        <f t="shared" ref="O1761" si="2177">N1761</f>
        <v>0</v>
      </c>
      <c r="P1761" s="54">
        <f t="shared" si="2165"/>
        <v>0</v>
      </c>
      <c r="Q1761" s="54">
        <f t="shared" si="2147"/>
        <v>0</v>
      </c>
      <c r="R1761" s="54">
        <f t="shared" si="2148"/>
        <v>0</v>
      </c>
      <c r="S1761" s="65">
        <f t="shared" si="2101"/>
        <v>0</v>
      </c>
      <c r="T1761" s="65">
        <f>IF(C1761=A_Stammdaten!$B$9,$I1761-D_SAV!$U1761,HLOOKUP(A_Stammdaten!$B$9-1,$V$4:$AB$2004,ROW(C1761)-3,FALSE)-$U1761)</f>
        <v>0</v>
      </c>
      <c r="U1761" s="65">
        <f>HLOOKUP(A_Stammdaten!$B$9,$V$4:$AB$2004,ROW(C1761)-3,FALSE)</f>
        <v>0</v>
      </c>
      <c r="V1761" s="65">
        <f t="shared" si="2136"/>
        <v>0</v>
      </c>
      <c r="W1761" s="65">
        <f t="shared" si="2137"/>
        <v>0</v>
      </c>
      <c r="X1761" s="65">
        <f t="shared" si="2138"/>
        <v>0</v>
      </c>
      <c r="Y1761" s="65">
        <f t="shared" si="2139"/>
        <v>0</v>
      </c>
      <c r="Z1761" s="65">
        <f t="shared" si="2140"/>
        <v>0</v>
      </c>
      <c r="AA1761" s="65">
        <f t="shared" si="2141"/>
        <v>0</v>
      </c>
      <c r="AB1761" s="65">
        <f t="shared" si="2142"/>
        <v>0</v>
      </c>
    </row>
    <row r="1762" spans="1:28" x14ac:dyDescent="0.25">
      <c r="A1762" s="61"/>
      <c r="B1762" s="49"/>
      <c r="C1762" s="53"/>
      <c r="D1762" s="51"/>
      <c r="E1762" s="51"/>
      <c r="F1762" s="51"/>
      <c r="G1762" s="67">
        <f t="shared" si="2143"/>
        <v>0</v>
      </c>
      <c r="H1762" s="49"/>
      <c r="I1762" s="67">
        <f t="shared" si="2144"/>
        <v>0</v>
      </c>
      <c r="J1762" s="66">
        <f>IF(ISBLANK($B1762),0,VLOOKUP($B1762,Listen!$A$2:$C$44,2,FALSE))</f>
        <v>0</v>
      </c>
      <c r="K1762" s="66">
        <f>IF(ISBLANK($B1762),0,VLOOKUP($B1762,Listen!$A$2:$C$44,3,FALSE))</f>
        <v>0</v>
      </c>
      <c r="L1762" s="54">
        <f t="shared" si="2145"/>
        <v>0</v>
      </c>
      <c r="M1762" s="54">
        <f t="shared" si="2163"/>
        <v>0</v>
      </c>
      <c r="N1762" s="54">
        <f t="shared" si="2164"/>
        <v>0</v>
      </c>
      <c r="O1762" s="54">
        <f t="shared" ref="O1762" si="2178">N1762</f>
        <v>0</v>
      </c>
      <c r="P1762" s="54">
        <f t="shared" si="2165"/>
        <v>0</v>
      </c>
      <c r="Q1762" s="54">
        <f t="shared" si="2147"/>
        <v>0</v>
      </c>
      <c r="R1762" s="54">
        <f t="shared" si="2148"/>
        <v>0</v>
      </c>
      <c r="S1762" s="65">
        <f t="shared" si="2101"/>
        <v>0</v>
      </c>
      <c r="T1762" s="65">
        <f>IF(C1762=A_Stammdaten!$B$9,$I1762-D_SAV!$U1762,HLOOKUP(A_Stammdaten!$B$9-1,$V$4:$AB$2004,ROW(C1762)-3,FALSE)-$U1762)</f>
        <v>0</v>
      </c>
      <c r="U1762" s="65">
        <f>HLOOKUP(A_Stammdaten!$B$9,$V$4:$AB$2004,ROW(C1762)-3,FALSE)</f>
        <v>0</v>
      </c>
      <c r="V1762" s="65">
        <f t="shared" si="2136"/>
        <v>0</v>
      </c>
      <c r="W1762" s="65">
        <f t="shared" si="2137"/>
        <v>0</v>
      </c>
      <c r="X1762" s="65">
        <f t="shared" si="2138"/>
        <v>0</v>
      </c>
      <c r="Y1762" s="65">
        <f t="shared" si="2139"/>
        <v>0</v>
      </c>
      <c r="Z1762" s="65">
        <f t="shared" si="2140"/>
        <v>0</v>
      </c>
      <c r="AA1762" s="65">
        <f t="shared" si="2141"/>
        <v>0</v>
      </c>
      <c r="AB1762" s="65">
        <f t="shared" si="2142"/>
        <v>0</v>
      </c>
    </row>
    <row r="1763" spans="1:28" x14ac:dyDescent="0.25">
      <c r="A1763" s="61"/>
      <c r="B1763" s="49"/>
      <c r="C1763" s="53"/>
      <c r="D1763" s="51"/>
      <c r="E1763" s="51"/>
      <c r="F1763" s="51"/>
      <c r="G1763" s="67">
        <f t="shared" si="2143"/>
        <v>0</v>
      </c>
      <c r="H1763" s="49"/>
      <c r="I1763" s="67">
        <f t="shared" si="2144"/>
        <v>0</v>
      </c>
      <c r="J1763" s="66">
        <f>IF(ISBLANK($B1763),0,VLOOKUP($B1763,Listen!$A$2:$C$44,2,FALSE))</f>
        <v>0</v>
      </c>
      <c r="K1763" s="66">
        <f>IF(ISBLANK($B1763),0,VLOOKUP($B1763,Listen!$A$2:$C$44,3,FALSE))</f>
        <v>0</v>
      </c>
      <c r="L1763" s="54">
        <f t="shared" si="2145"/>
        <v>0</v>
      </c>
      <c r="M1763" s="54">
        <f t="shared" si="2163"/>
        <v>0</v>
      </c>
      <c r="N1763" s="54">
        <f t="shared" si="2164"/>
        <v>0</v>
      </c>
      <c r="O1763" s="54">
        <f t="shared" ref="O1763" si="2179">N1763</f>
        <v>0</v>
      </c>
      <c r="P1763" s="54">
        <f t="shared" si="2165"/>
        <v>0</v>
      </c>
      <c r="Q1763" s="54">
        <f t="shared" si="2147"/>
        <v>0</v>
      </c>
      <c r="R1763" s="54">
        <f t="shared" si="2148"/>
        <v>0</v>
      </c>
      <c r="S1763" s="65">
        <f t="shared" ref="S1763:S1826" si="2180">U1763+T1763</f>
        <v>0</v>
      </c>
      <c r="T1763" s="65">
        <f>IF(C1763=A_Stammdaten!$B$9,$I1763-D_SAV!$U1763,HLOOKUP(A_Stammdaten!$B$9-1,$V$4:$AB$2004,ROW(C1763)-3,FALSE)-$U1763)</f>
        <v>0</v>
      </c>
      <c r="U1763" s="65">
        <f>HLOOKUP(A_Stammdaten!$B$9,$V$4:$AB$2004,ROW(C1763)-3,FALSE)</f>
        <v>0</v>
      </c>
      <c r="V1763" s="65">
        <f t="shared" si="2136"/>
        <v>0</v>
      </c>
      <c r="W1763" s="65">
        <f t="shared" si="2137"/>
        <v>0</v>
      </c>
      <c r="X1763" s="65">
        <f t="shared" si="2138"/>
        <v>0</v>
      </c>
      <c r="Y1763" s="65">
        <f t="shared" si="2139"/>
        <v>0</v>
      </c>
      <c r="Z1763" s="65">
        <f t="shared" si="2140"/>
        <v>0</v>
      </c>
      <c r="AA1763" s="65">
        <f t="shared" si="2141"/>
        <v>0</v>
      </c>
      <c r="AB1763" s="65">
        <f t="shared" si="2142"/>
        <v>0</v>
      </c>
    </row>
    <row r="1764" spans="1:28" x14ac:dyDescent="0.25">
      <c r="A1764" s="61"/>
      <c r="B1764" s="49"/>
      <c r="C1764" s="53"/>
      <c r="D1764" s="51"/>
      <c r="E1764" s="51"/>
      <c r="F1764" s="51"/>
      <c r="G1764" s="67">
        <f t="shared" si="2143"/>
        <v>0</v>
      </c>
      <c r="H1764" s="49"/>
      <c r="I1764" s="67">
        <f t="shared" si="2144"/>
        <v>0</v>
      </c>
      <c r="J1764" s="66">
        <f>IF(ISBLANK($B1764),0,VLOOKUP($B1764,Listen!$A$2:$C$44,2,FALSE))</f>
        <v>0</v>
      </c>
      <c r="K1764" s="66">
        <f>IF(ISBLANK($B1764),0,VLOOKUP($B1764,Listen!$A$2:$C$44,3,FALSE))</f>
        <v>0</v>
      </c>
      <c r="L1764" s="54">
        <f t="shared" si="2145"/>
        <v>0</v>
      </c>
      <c r="M1764" s="54">
        <f t="shared" si="2163"/>
        <v>0</v>
      </c>
      <c r="N1764" s="54">
        <f t="shared" si="2164"/>
        <v>0</v>
      </c>
      <c r="O1764" s="54">
        <f t="shared" ref="O1764" si="2181">N1764</f>
        <v>0</v>
      </c>
      <c r="P1764" s="54">
        <f t="shared" si="2165"/>
        <v>0</v>
      </c>
      <c r="Q1764" s="54">
        <f t="shared" si="2147"/>
        <v>0</v>
      </c>
      <c r="R1764" s="54">
        <f t="shared" si="2148"/>
        <v>0</v>
      </c>
      <c r="S1764" s="65">
        <f t="shared" si="2180"/>
        <v>0</v>
      </c>
      <c r="T1764" s="65">
        <f>IF(C1764=A_Stammdaten!$B$9,$I1764-D_SAV!$U1764,HLOOKUP(A_Stammdaten!$B$9-1,$V$4:$AB$2004,ROW(C1764)-3,FALSE)-$U1764)</f>
        <v>0</v>
      </c>
      <c r="U1764" s="65">
        <f>HLOOKUP(A_Stammdaten!$B$9,$V$4:$AB$2004,ROW(C1764)-3,FALSE)</f>
        <v>0</v>
      </c>
      <c r="V1764" s="65">
        <f t="shared" si="2136"/>
        <v>0</v>
      </c>
      <c r="W1764" s="65">
        <f t="shared" si="2137"/>
        <v>0</v>
      </c>
      <c r="X1764" s="65">
        <f t="shared" si="2138"/>
        <v>0</v>
      </c>
      <c r="Y1764" s="65">
        <f t="shared" si="2139"/>
        <v>0</v>
      </c>
      <c r="Z1764" s="65">
        <f t="shared" si="2140"/>
        <v>0</v>
      </c>
      <c r="AA1764" s="65">
        <f t="shared" si="2141"/>
        <v>0</v>
      </c>
      <c r="AB1764" s="65">
        <f t="shared" si="2142"/>
        <v>0</v>
      </c>
    </row>
    <row r="1765" spans="1:28" x14ac:dyDescent="0.25">
      <c r="A1765" s="61"/>
      <c r="B1765" s="49"/>
      <c r="C1765" s="53"/>
      <c r="D1765" s="51"/>
      <c r="E1765" s="51"/>
      <c r="F1765" s="51"/>
      <c r="G1765" s="67">
        <f t="shared" si="2143"/>
        <v>0</v>
      </c>
      <c r="H1765" s="49"/>
      <c r="I1765" s="67">
        <f t="shared" si="2144"/>
        <v>0</v>
      </c>
      <c r="J1765" s="66">
        <f>IF(ISBLANK($B1765),0,VLOOKUP($B1765,Listen!$A$2:$C$44,2,FALSE))</f>
        <v>0</v>
      </c>
      <c r="K1765" s="66">
        <f>IF(ISBLANK($B1765),0,VLOOKUP($B1765,Listen!$A$2:$C$44,3,FALSE))</f>
        <v>0</v>
      </c>
      <c r="L1765" s="54">
        <f t="shared" si="2145"/>
        <v>0</v>
      </c>
      <c r="M1765" s="54">
        <f t="shared" si="2163"/>
        <v>0</v>
      </c>
      <c r="N1765" s="54">
        <f t="shared" si="2164"/>
        <v>0</v>
      </c>
      <c r="O1765" s="54">
        <f t="shared" ref="O1765:P1780" si="2182">N1765</f>
        <v>0</v>
      </c>
      <c r="P1765" s="54">
        <f t="shared" si="2182"/>
        <v>0</v>
      </c>
      <c r="Q1765" s="54">
        <f t="shared" si="2147"/>
        <v>0</v>
      </c>
      <c r="R1765" s="54">
        <f t="shared" si="2148"/>
        <v>0</v>
      </c>
      <c r="S1765" s="65">
        <f t="shared" si="2180"/>
        <v>0</v>
      </c>
      <c r="T1765" s="65">
        <f>IF(C1765=A_Stammdaten!$B$9,$I1765-D_SAV!$U1765,HLOOKUP(A_Stammdaten!$B$9-1,$V$4:$AB$2004,ROW(C1765)-3,FALSE)-$U1765)</f>
        <v>0</v>
      </c>
      <c r="U1765" s="65">
        <f>HLOOKUP(A_Stammdaten!$B$9,$V$4:$AB$2004,ROW(C1765)-3,FALSE)</f>
        <v>0</v>
      </c>
      <c r="V1765" s="65">
        <f t="shared" si="2136"/>
        <v>0</v>
      </c>
      <c r="W1765" s="65">
        <f t="shared" si="2137"/>
        <v>0</v>
      </c>
      <c r="X1765" s="65">
        <f t="shared" si="2138"/>
        <v>0</v>
      </c>
      <c r="Y1765" s="65">
        <f t="shared" si="2139"/>
        <v>0</v>
      </c>
      <c r="Z1765" s="65">
        <f t="shared" si="2140"/>
        <v>0</v>
      </c>
      <c r="AA1765" s="65">
        <f t="shared" si="2141"/>
        <v>0</v>
      </c>
      <c r="AB1765" s="65">
        <f t="shared" si="2142"/>
        <v>0</v>
      </c>
    </row>
    <row r="1766" spans="1:28" x14ac:dyDescent="0.25">
      <c r="A1766" s="61"/>
      <c r="B1766" s="49"/>
      <c r="C1766" s="53"/>
      <c r="D1766" s="51"/>
      <c r="E1766" s="51"/>
      <c r="F1766" s="51"/>
      <c r="G1766" s="67">
        <f t="shared" si="2143"/>
        <v>0</v>
      </c>
      <c r="H1766" s="49"/>
      <c r="I1766" s="67">
        <f t="shared" si="2144"/>
        <v>0</v>
      </c>
      <c r="J1766" s="66">
        <f>IF(ISBLANK($B1766),0,VLOOKUP($B1766,Listen!$A$2:$C$44,2,FALSE))</f>
        <v>0</v>
      </c>
      <c r="K1766" s="66">
        <f>IF(ISBLANK($B1766),0,VLOOKUP($B1766,Listen!$A$2:$C$44,3,FALSE))</f>
        <v>0</v>
      </c>
      <c r="L1766" s="54">
        <f t="shared" si="2145"/>
        <v>0</v>
      </c>
      <c r="M1766" s="54">
        <f t="shared" si="2163"/>
        <v>0</v>
      </c>
      <c r="N1766" s="54">
        <f t="shared" si="2164"/>
        <v>0</v>
      </c>
      <c r="O1766" s="54">
        <f t="shared" ref="O1766" si="2183">N1766</f>
        <v>0</v>
      </c>
      <c r="P1766" s="54">
        <f t="shared" si="2182"/>
        <v>0</v>
      </c>
      <c r="Q1766" s="54">
        <f t="shared" si="2147"/>
        <v>0</v>
      </c>
      <c r="R1766" s="54">
        <f t="shared" si="2148"/>
        <v>0</v>
      </c>
      <c r="S1766" s="65">
        <f t="shared" si="2180"/>
        <v>0</v>
      </c>
      <c r="T1766" s="65">
        <f>IF(C1766=A_Stammdaten!$B$9,$I1766-D_SAV!$U1766,HLOOKUP(A_Stammdaten!$B$9-1,$V$4:$AB$2004,ROW(C1766)-3,FALSE)-$U1766)</f>
        <v>0</v>
      </c>
      <c r="U1766" s="65">
        <f>HLOOKUP(A_Stammdaten!$B$9,$V$4:$AB$2004,ROW(C1766)-3,FALSE)</f>
        <v>0</v>
      </c>
      <c r="V1766" s="65">
        <f t="shared" si="2136"/>
        <v>0</v>
      </c>
      <c r="W1766" s="65">
        <f t="shared" si="2137"/>
        <v>0</v>
      </c>
      <c r="X1766" s="65">
        <f t="shared" si="2138"/>
        <v>0</v>
      </c>
      <c r="Y1766" s="65">
        <f t="shared" si="2139"/>
        <v>0</v>
      </c>
      <c r="Z1766" s="65">
        <f t="shared" si="2140"/>
        <v>0</v>
      </c>
      <c r="AA1766" s="65">
        <f t="shared" si="2141"/>
        <v>0</v>
      </c>
      <c r="AB1766" s="65">
        <f t="shared" si="2142"/>
        <v>0</v>
      </c>
    </row>
    <row r="1767" spans="1:28" x14ac:dyDescent="0.25">
      <c r="A1767" s="61"/>
      <c r="B1767" s="49"/>
      <c r="C1767" s="53"/>
      <c r="D1767" s="51"/>
      <c r="E1767" s="51"/>
      <c r="F1767" s="51"/>
      <c r="G1767" s="67">
        <f t="shared" si="2143"/>
        <v>0</v>
      </c>
      <c r="H1767" s="49"/>
      <c r="I1767" s="67">
        <f t="shared" si="2144"/>
        <v>0</v>
      </c>
      <c r="J1767" s="66">
        <f>IF(ISBLANK($B1767),0,VLOOKUP($B1767,Listen!$A$2:$C$44,2,FALSE))</f>
        <v>0</v>
      </c>
      <c r="K1767" s="66">
        <f>IF(ISBLANK($B1767),0,VLOOKUP($B1767,Listen!$A$2:$C$44,3,FALSE))</f>
        <v>0</v>
      </c>
      <c r="L1767" s="54">
        <f t="shared" si="2145"/>
        <v>0</v>
      </c>
      <c r="M1767" s="54">
        <f t="shared" si="2163"/>
        <v>0</v>
      </c>
      <c r="N1767" s="54">
        <f t="shared" si="2164"/>
        <v>0</v>
      </c>
      <c r="O1767" s="54">
        <f t="shared" ref="O1767" si="2184">N1767</f>
        <v>0</v>
      </c>
      <c r="P1767" s="54">
        <f t="shared" si="2182"/>
        <v>0</v>
      </c>
      <c r="Q1767" s="54">
        <f t="shared" si="2147"/>
        <v>0</v>
      </c>
      <c r="R1767" s="54">
        <f t="shared" si="2148"/>
        <v>0</v>
      </c>
      <c r="S1767" s="65">
        <f t="shared" si="2180"/>
        <v>0</v>
      </c>
      <c r="T1767" s="65">
        <f>IF(C1767=A_Stammdaten!$B$9,$I1767-D_SAV!$U1767,HLOOKUP(A_Stammdaten!$B$9-1,$V$4:$AB$2004,ROW(C1767)-3,FALSE)-$U1767)</f>
        <v>0</v>
      </c>
      <c r="U1767" s="65">
        <f>HLOOKUP(A_Stammdaten!$B$9,$V$4:$AB$2004,ROW(C1767)-3,FALSE)</f>
        <v>0</v>
      </c>
      <c r="V1767" s="65">
        <f t="shared" si="2136"/>
        <v>0</v>
      </c>
      <c r="W1767" s="65">
        <f t="shared" si="2137"/>
        <v>0</v>
      </c>
      <c r="X1767" s="65">
        <f t="shared" si="2138"/>
        <v>0</v>
      </c>
      <c r="Y1767" s="65">
        <f t="shared" si="2139"/>
        <v>0</v>
      </c>
      <c r="Z1767" s="65">
        <f t="shared" si="2140"/>
        <v>0</v>
      </c>
      <c r="AA1767" s="65">
        <f t="shared" si="2141"/>
        <v>0</v>
      </c>
      <c r="AB1767" s="65">
        <f t="shared" si="2142"/>
        <v>0</v>
      </c>
    </row>
    <row r="1768" spans="1:28" x14ac:dyDescent="0.25">
      <c r="A1768" s="61"/>
      <c r="B1768" s="49"/>
      <c r="C1768" s="53"/>
      <c r="D1768" s="51"/>
      <c r="E1768" s="51"/>
      <c r="F1768" s="51"/>
      <c r="G1768" s="67">
        <f t="shared" si="2143"/>
        <v>0</v>
      </c>
      <c r="H1768" s="49"/>
      <c r="I1768" s="67">
        <f t="shared" si="2144"/>
        <v>0</v>
      </c>
      <c r="J1768" s="66">
        <f>IF(ISBLANK($B1768),0,VLOOKUP($B1768,Listen!$A$2:$C$44,2,FALSE))</f>
        <v>0</v>
      </c>
      <c r="K1768" s="66">
        <f>IF(ISBLANK($B1768),0,VLOOKUP($B1768,Listen!$A$2:$C$44,3,FALSE))</f>
        <v>0</v>
      </c>
      <c r="L1768" s="54">
        <f t="shared" si="2145"/>
        <v>0</v>
      </c>
      <c r="M1768" s="54">
        <f t="shared" si="2163"/>
        <v>0</v>
      </c>
      <c r="N1768" s="54">
        <f t="shared" si="2164"/>
        <v>0</v>
      </c>
      <c r="O1768" s="54">
        <f t="shared" ref="O1768" si="2185">N1768</f>
        <v>0</v>
      </c>
      <c r="P1768" s="54">
        <f t="shared" si="2182"/>
        <v>0</v>
      </c>
      <c r="Q1768" s="54">
        <f t="shared" si="2147"/>
        <v>0</v>
      </c>
      <c r="R1768" s="54">
        <f t="shared" si="2148"/>
        <v>0</v>
      </c>
      <c r="S1768" s="65">
        <f t="shared" si="2180"/>
        <v>0</v>
      </c>
      <c r="T1768" s="65">
        <f>IF(C1768=A_Stammdaten!$B$9,$I1768-D_SAV!$U1768,HLOOKUP(A_Stammdaten!$B$9-1,$V$4:$AB$2004,ROW(C1768)-3,FALSE)-$U1768)</f>
        <v>0</v>
      </c>
      <c r="U1768" s="65">
        <f>HLOOKUP(A_Stammdaten!$B$9,$V$4:$AB$2004,ROW(C1768)-3,FALSE)</f>
        <v>0</v>
      </c>
      <c r="V1768" s="65">
        <f t="shared" si="2136"/>
        <v>0</v>
      </c>
      <c r="W1768" s="65">
        <f t="shared" si="2137"/>
        <v>0</v>
      </c>
      <c r="X1768" s="65">
        <f t="shared" si="2138"/>
        <v>0</v>
      </c>
      <c r="Y1768" s="65">
        <f t="shared" si="2139"/>
        <v>0</v>
      </c>
      <c r="Z1768" s="65">
        <f t="shared" si="2140"/>
        <v>0</v>
      </c>
      <c r="AA1768" s="65">
        <f t="shared" si="2141"/>
        <v>0</v>
      </c>
      <c r="AB1768" s="65">
        <f t="shared" si="2142"/>
        <v>0</v>
      </c>
    </row>
    <row r="1769" spans="1:28" x14ac:dyDescent="0.25">
      <c r="A1769" s="61"/>
      <c r="B1769" s="49"/>
      <c r="C1769" s="53"/>
      <c r="D1769" s="51"/>
      <c r="E1769" s="51"/>
      <c r="F1769" s="51"/>
      <c r="G1769" s="67">
        <f t="shared" si="2143"/>
        <v>0</v>
      </c>
      <c r="H1769" s="49"/>
      <c r="I1769" s="67">
        <f t="shared" si="2144"/>
        <v>0</v>
      </c>
      <c r="J1769" s="66">
        <f>IF(ISBLANK($B1769),0,VLOOKUP($B1769,Listen!$A$2:$C$44,2,FALSE))</f>
        <v>0</v>
      </c>
      <c r="K1769" s="66">
        <f>IF(ISBLANK($B1769),0,VLOOKUP($B1769,Listen!$A$2:$C$44,3,FALSE))</f>
        <v>0</v>
      </c>
      <c r="L1769" s="54">
        <f t="shared" si="2145"/>
        <v>0</v>
      </c>
      <c r="M1769" s="54">
        <f t="shared" si="2163"/>
        <v>0</v>
      </c>
      <c r="N1769" s="54">
        <f t="shared" si="2164"/>
        <v>0</v>
      </c>
      <c r="O1769" s="54">
        <f t="shared" ref="O1769" si="2186">N1769</f>
        <v>0</v>
      </c>
      <c r="P1769" s="54">
        <f t="shared" si="2182"/>
        <v>0</v>
      </c>
      <c r="Q1769" s="54">
        <f t="shared" si="2147"/>
        <v>0</v>
      </c>
      <c r="R1769" s="54">
        <f t="shared" si="2148"/>
        <v>0</v>
      </c>
      <c r="S1769" s="65">
        <f t="shared" si="2180"/>
        <v>0</v>
      </c>
      <c r="T1769" s="65">
        <f>IF(C1769=A_Stammdaten!$B$9,$I1769-D_SAV!$U1769,HLOOKUP(A_Stammdaten!$B$9-1,$V$4:$AB$2004,ROW(C1769)-3,FALSE)-$U1769)</f>
        <v>0</v>
      </c>
      <c r="U1769" s="65">
        <f>HLOOKUP(A_Stammdaten!$B$9,$V$4:$AB$2004,ROW(C1769)-3,FALSE)</f>
        <v>0</v>
      </c>
      <c r="V1769" s="65">
        <f t="shared" si="2136"/>
        <v>0</v>
      </c>
      <c r="W1769" s="65">
        <f t="shared" si="2137"/>
        <v>0</v>
      </c>
      <c r="X1769" s="65">
        <f t="shared" si="2138"/>
        <v>0</v>
      </c>
      <c r="Y1769" s="65">
        <f t="shared" si="2139"/>
        <v>0</v>
      </c>
      <c r="Z1769" s="65">
        <f t="shared" si="2140"/>
        <v>0</v>
      </c>
      <c r="AA1769" s="65">
        <f t="shared" si="2141"/>
        <v>0</v>
      </c>
      <c r="AB1769" s="65">
        <f t="shared" si="2142"/>
        <v>0</v>
      </c>
    </row>
    <row r="1770" spans="1:28" x14ac:dyDescent="0.25">
      <c r="A1770" s="61"/>
      <c r="B1770" s="49"/>
      <c r="C1770" s="53"/>
      <c r="D1770" s="51"/>
      <c r="E1770" s="51"/>
      <c r="F1770" s="51"/>
      <c r="G1770" s="67">
        <f t="shared" si="2143"/>
        <v>0</v>
      </c>
      <c r="H1770" s="49"/>
      <c r="I1770" s="67">
        <f t="shared" si="2144"/>
        <v>0</v>
      </c>
      <c r="J1770" s="66">
        <f>IF(ISBLANK($B1770),0,VLOOKUP($B1770,Listen!$A$2:$C$44,2,FALSE))</f>
        <v>0</v>
      </c>
      <c r="K1770" s="66">
        <f>IF(ISBLANK($B1770),0,VLOOKUP($B1770,Listen!$A$2:$C$44,3,FALSE))</f>
        <v>0</v>
      </c>
      <c r="L1770" s="54">
        <f t="shared" si="2145"/>
        <v>0</v>
      </c>
      <c r="M1770" s="54">
        <f t="shared" si="2163"/>
        <v>0</v>
      </c>
      <c r="N1770" s="54">
        <f t="shared" si="2164"/>
        <v>0</v>
      </c>
      <c r="O1770" s="54">
        <f t="shared" ref="O1770" si="2187">N1770</f>
        <v>0</v>
      </c>
      <c r="P1770" s="54">
        <f t="shared" si="2182"/>
        <v>0</v>
      </c>
      <c r="Q1770" s="54">
        <f t="shared" si="2147"/>
        <v>0</v>
      </c>
      <c r="R1770" s="54">
        <f t="shared" si="2148"/>
        <v>0</v>
      </c>
      <c r="S1770" s="65">
        <f t="shared" si="2180"/>
        <v>0</v>
      </c>
      <c r="T1770" s="65">
        <f>IF(C1770=A_Stammdaten!$B$9,$I1770-D_SAV!$U1770,HLOOKUP(A_Stammdaten!$B$9-1,$V$4:$AB$2004,ROW(C1770)-3,FALSE)-$U1770)</f>
        <v>0</v>
      </c>
      <c r="U1770" s="65">
        <f>HLOOKUP(A_Stammdaten!$B$9,$V$4:$AB$2004,ROW(C1770)-3,FALSE)</f>
        <v>0</v>
      </c>
      <c r="V1770" s="65">
        <f t="shared" si="2136"/>
        <v>0</v>
      </c>
      <c r="W1770" s="65">
        <f t="shared" si="2137"/>
        <v>0</v>
      </c>
      <c r="X1770" s="65">
        <f t="shared" si="2138"/>
        <v>0</v>
      </c>
      <c r="Y1770" s="65">
        <f t="shared" si="2139"/>
        <v>0</v>
      </c>
      <c r="Z1770" s="65">
        <f t="shared" si="2140"/>
        <v>0</v>
      </c>
      <c r="AA1770" s="65">
        <f t="shared" si="2141"/>
        <v>0</v>
      </c>
      <c r="AB1770" s="65">
        <f t="shared" si="2142"/>
        <v>0</v>
      </c>
    </row>
    <row r="1771" spans="1:28" x14ac:dyDescent="0.25">
      <c r="A1771" s="61"/>
      <c r="B1771" s="49"/>
      <c r="C1771" s="53"/>
      <c r="D1771" s="51"/>
      <c r="E1771" s="51"/>
      <c r="F1771" s="51"/>
      <c r="G1771" s="67">
        <f t="shared" si="2143"/>
        <v>0</v>
      </c>
      <c r="H1771" s="49"/>
      <c r="I1771" s="67">
        <f t="shared" si="2144"/>
        <v>0</v>
      </c>
      <c r="J1771" s="66">
        <f>IF(ISBLANK($B1771),0,VLOOKUP($B1771,Listen!$A$2:$C$44,2,FALSE))</f>
        <v>0</v>
      </c>
      <c r="K1771" s="66">
        <f>IF(ISBLANK($B1771),0,VLOOKUP($B1771,Listen!$A$2:$C$44,3,FALSE))</f>
        <v>0</v>
      </c>
      <c r="L1771" s="54">
        <f t="shared" si="2145"/>
        <v>0</v>
      </c>
      <c r="M1771" s="54">
        <f t="shared" si="2163"/>
        <v>0</v>
      </c>
      <c r="N1771" s="54">
        <f t="shared" si="2164"/>
        <v>0</v>
      </c>
      <c r="O1771" s="54">
        <f t="shared" ref="O1771" si="2188">N1771</f>
        <v>0</v>
      </c>
      <c r="P1771" s="54">
        <f t="shared" si="2182"/>
        <v>0</v>
      </c>
      <c r="Q1771" s="54">
        <f t="shared" si="2147"/>
        <v>0</v>
      </c>
      <c r="R1771" s="54">
        <f t="shared" si="2148"/>
        <v>0</v>
      </c>
      <c r="S1771" s="65">
        <f t="shared" si="2180"/>
        <v>0</v>
      </c>
      <c r="T1771" s="65">
        <f>IF(C1771=A_Stammdaten!$B$9,$I1771-D_SAV!$U1771,HLOOKUP(A_Stammdaten!$B$9-1,$V$4:$AB$2004,ROW(C1771)-3,FALSE)-$U1771)</f>
        <v>0</v>
      </c>
      <c r="U1771" s="65">
        <f>HLOOKUP(A_Stammdaten!$B$9,$V$4:$AB$2004,ROW(C1771)-3,FALSE)</f>
        <v>0</v>
      </c>
      <c r="V1771" s="65">
        <f t="shared" si="2136"/>
        <v>0</v>
      </c>
      <c r="W1771" s="65">
        <f t="shared" si="2137"/>
        <v>0</v>
      </c>
      <c r="X1771" s="65">
        <f t="shared" si="2138"/>
        <v>0</v>
      </c>
      <c r="Y1771" s="65">
        <f t="shared" si="2139"/>
        <v>0</v>
      </c>
      <c r="Z1771" s="65">
        <f t="shared" si="2140"/>
        <v>0</v>
      </c>
      <c r="AA1771" s="65">
        <f t="shared" si="2141"/>
        <v>0</v>
      </c>
      <c r="AB1771" s="65">
        <f t="shared" si="2142"/>
        <v>0</v>
      </c>
    </row>
    <row r="1772" spans="1:28" x14ac:dyDescent="0.25">
      <c r="A1772" s="61"/>
      <c r="B1772" s="49"/>
      <c r="C1772" s="53"/>
      <c r="D1772" s="51"/>
      <c r="E1772" s="51"/>
      <c r="F1772" s="51"/>
      <c r="G1772" s="67">
        <f t="shared" si="2143"/>
        <v>0</v>
      </c>
      <c r="H1772" s="49"/>
      <c r="I1772" s="67">
        <f t="shared" si="2144"/>
        <v>0</v>
      </c>
      <c r="J1772" s="66">
        <f>IF(ISBLANK($B1772),0,VLOOKUP($B1772,Listen!$A$2:$C$44,2,FALSE))</f>
        <v>0</v>
      </c>
      <c r="K1772" s="66">
        <f>IF(ISBLANK($B1772),0,VLOOKUP($B1772,Listen!$A$2:$C$44,3,FALSE))</f>
        <v>0</v>
      </c>
      <c r="L1772" s="54">
        <f t="shared" si="2145"/>
        <v>0</v>
      </c>
      <c r="M1772" s="54">
        <f t="shared" si="2163"/>
        <v>0</v>
      </c>
      <c r="N1772" s="54">
        <f t="shared" si="2164"/>
        <v>0</v>
      </c>
      <c r="O1772" s="54">
        <f t="shared" ref="O1772" si="2189">N1772</f>
        <v>0</v>
      </c>
      <c r="P1772" s="54">
        <f t="shared" si="2182"/>
        <v>0</v>
      </c>
      <c r="Q1772" s="54">
        <f t="shared" si="2147"/>
        <v>0</v>
      </c>
      <c r="R1772" s="54">
        <f t="shared" si="2148"/>
        <v>0</v>
      </c>
      <c r="S1772" s="65">
        <f t="shared" si="2180"/>
        <v>0</v>
      </c>
      <c r="T1772" s="65">
        <f>IF(C1772=A_Stammdaten!$B$9,$I1772-D_SAV!$U1772,HLOOKUP(A_Stammdaten!$B$9-1,$V$4:$AB$2004,ROW(C1772)-3,FALSE)-$U1772)</f>
        <v>0</v>
      </c>
      <c r="U1772" s="65">
        <f>HLOOKUP(A_Stammdaten!$B$9,$V$4:$AB$2004,ROW(C1772)-3,FALSE)</f>
        <v>0</v>
      </c>
      <c r="V1772" s="65">
        <f t="shared" si="2136"/>
        <v>0</v>
      </c>
      <c r="W1772" s="65">
        <f t="shared" si="2137"/>
        <v>0</v>
      </c>
      <c r="X1772" s="65">
        <f t="shared" si="2138"/>
        <v>0</v>
      </c>
      <c r="Y1772" s="65">
        <f t="shared" si="2139"/>
        <v>0</v>
      </c>
      <c r="Z1772" s="65">
        <f t="shared" si="2140"/>
        <v>0</v>
      </c>
      <c r="AA1772" s="65">
        <f t="shared" si="2141"/>
        <v>0</v>
      </c>
      <c r="AB1772" s="65">
        <f t="shared" si="2142"/>
        <v>0</v>
      </c>
    </row>
    <row r="1773" spans="1:28" x14ac:dyDescent="0.25">
      <c r="A1773" s="61"/>
      <c r="B1773" s="49"/>
      <c r="C1773" s="53"/>
      <c r="D1773" s="51"/>
      <c r="E1773" s="51"/>
      <c r="F1773" s="51"/>
      <c r="G1773" s="67">
        <f t="shared" si="2143"/>
        <v>0</v>
      </c>
      <c r="H1773" s="49"/>
      <c r="I1773" s="67">
        <f t="shared" si="2144"/>
        <v>0</v>
      </c>
      <c r="J1773" s="66">
        <f>IF(ISBLANK($B1773),0,VLOOKUP($B1773,Listen!$A$2:$C$44,2,FALSE))</f>
        <v>0</v>
      </c>
      <c r="K1773" s="66">
        <f>IF(ISBLANK($B1773),0,VLOOKUP($B1773,Listen!$A$2:$C$44,3,FALSE))</f>
        <v>0</v>
      </c>
      <c r="L1773" s="54">
        <f t="shared" si="2145"/>
        <v>0</v>
      </c>
      <c r="M1773" s="54">
        <f t="shared" si="2163"/>
        <v>0</v>
      </c>
      <c r="N1773" s="54">
        <f t="shared" si="2164"/>
        <v>0</v>
      </c>
      <c r="O1773" s="54">
        <f t="shared" ref="O1773" si="2190">N1773</f>
        <v>0</v>
      </c>
      <c r="P1773" s="54">
        <f t="shared" si="2182"/>
        <v>0</v>
      </c>
      <c r="Q1773" s="54">
        <f t="shared" si="2147"/>
        <v>0</v>
      </c>
      <c r="R1773" s="54">
        <f t="shared" si="2148"/>
        <v>0</v>
      </c>
      <c r="S1773" s="65">
        <f t="shared" si="2180"/>
        <v>0</v>
      </c>
      <c r="T1773" s="65">
        <f>IF(C1773=A_Stammdaten!$B$9,$I1773-D_SAV!$U1773,HLOOKUP(A_Stammdaten!$B$9-1,$V$4:$AB$2004,ROW(C1773)-3,FALSE)-$U1773)</f>
        <v>0</v>
      </c>
      <c r="U1773" s="65">
        <f>HLOOKUP(A_Stammdaten!$B$9,$V$4:$AB$2004,ROW(C1773)-3,FALSE)</f>
        <v>0</v>
      </c>
      <c r="V1773" s="65">
        <f t="shared" si="2136"/>
        <v>0</v>
      </c>
      <c r="W1773" s="65">
        <f t="shared" si="2137"/>
        <v>0</v>
      </c>
      <c r="X1773" s="65">
        <f t="shared" si="2138"/>
        <v>0</v>
      </c>
      <c r="Y1773" s="65">
        <f t="shared" si="2139"/>
        <v>0</v>
      </c>
      <c r="Z1773" s="65">
        <f t="shared" si="2140"/>
        <v>0</v>
      </c>
      <c r="AA1773" s="65">
        <f t="shared" si="2141"/>
        <v>0</v>
      </c>
      <c r="AB1773" s="65">
        <f t="shared" si="2142"/>
        <v>0</v>
      </c>
    </row>
    <row r="1774" spans="1:28" x14ac:dyDescent="0.25">
      <c r="A1774" s="61"/>
      <c r="B1774" s="49"/>
      <c r="C1774" s="53"/>
      <c r="D1774" s="51"/>
      <c r="E1774" s="51"/>
      <c r="F1774" s="51"/>
      <c r="G1774" s="67">
        <f t="shared" si="2143"/>
        <v>0</v>
      </c>
      <c r="H1774" s="49"/>
      <c r="I1774" s="67">
        <f t="shared" si="2144"/>
        <v>0</v>
      </c>
      <c r="J1774" s="66">
        <f>IF(ISBLANK($B1774),0,VLOOKUP($B1774,Listen!$A$2:$C$44,2,FALSE))</f>
        <v>0</v>
      </c>
      <c r="K1774" s="66">
        <f>IF(ISBLANK($B1774),0,VLOOKUP($B1774,Listen!$A$2:$C$44,3,FALSE))</f>
        <v>0</v>
      </c>
      <c r="L1774" s="54">
        <f t="shared" si="2145"/>
        <v>0</v>
      </c>
      <c r="M1774" s="54">
        <f t="shared" si="2163"/>
        <v>0</v>
      </c>
      <c r="N1774" s="54">
        <f t="shared" si="2164"/>
        <v>0</v>
      </c>
      <c r="O1774" s="54">
        <f t="shared" ref="O1774" si="2191">N1774</f>
        <v>0</v>
      </c>
      <c r="P1774" s="54">
        <f t="shared" si="2182"/>
        <v>0</v>
      </c>
      <c r="Q1774" s="54">
        <f t="shared" si="2147"/>
        <v>0</v>
      </c>
      <c r="R1774" s="54">
        <f t="shared" si="2148"/>
        <v>0</v>
      </c>
      <c r="S1774" s="65">
        <f t="shared" si="2180"/>
        <v>0</v>
      </c>
      <c r="T1774" s="65">
        <f>IF(C1774=A_Stammdaten!$B$9,$I1774-D_SAV!$U1774,HLOOKUP(A_Stammdaten!$B$9-1,$V$4:$AB$2004,ROW(C1774)-3,FALSE)-$U1774)</f>
        <v>0</v>
      </c>
      <c r="U1774" s="65">
        <f>HLOOKUP(A_Stammdaten!$B$9,$V$4:$AB$2004,ROW(C1774)-3,FALSE)</f>
        <v>0</v>
      </c>
      <c r="V1774" s="65">
        <f t="shared" si="2136"/>
        <v>0</v>
      </c>
      <c r="W1774" s="65">
        <f t="shared" si="2137"/>
        <v>0</v>
      </c>
      <c r="X1774" s="65">
        <f t="shared" si="2138"/>
        <v>0</v>
      </c>
      <c r="Y1774" s="65">
        <f t="shared" si="2139"/>
        <v>0</v>
      </c>
      <c r="Z1774" s="65">
        <f t="shared" si="2140"/>
        <v>0</v>
      </c>
      <c r="AA1774" s="65">
        <f t="shared" si="2141"/>
        <v>0</v>
      </c>
      <c r="AB1774" s="65">
        <f t="shared" si="2142"/>
        <v>0</v>
      </c>
    </row>
    <row r="1775" spans="1:28" x14ac:dyDescent="0.25">
      <c r="A1775" s="61"/>
      <c r="B1775" s="49"/>
      <c r="C1775" s="53"/>
      <c r="D1775" s="51"/>
      <c r="E1775" s="51"/>
      <c r="F1775" s="51"/>
      <c r="G1775" s="67">
        <f t="shared" si="2143"/>
        <v>0</v>
      </c>
      <c r="H1775" s="49"/>
      <c r="I1775" s="67">
        <f t="shared" si="2144"/>
        <v>0</v>
      </c>
      <c r="J1775" s="66">
        <f>IF(ISBLANK($B1775),0,VLOOKUP($B1775,Listen!$A$2:$C$44,2,FALSE))</f>
        <v>0</v>
      </c>
      <c r="K1775" s="66">
        <f>IF(ISBLANK($B1775),0,VLOOKUP($B1775,Listen!$A$2:$C$44,3,FALSE))</f>
        <v>0</v>
      </c>
      <c r="L1775" s="54">
        <f t="shared" si="2145"/>
        <v>0</v>
      </c>
      <c r="M1775" s="54">
        <f t="shared" si="2163"/>
        <v>0</v>
      </c>
      <c r="N1775" s="54">
        <f t="shared" si="2164"/>
        <v>0</v>
      </c>
      <c r="O1775" s="54">
        <f t="shared" ref="O1775" si="2192">N1775</f>
        <v>0</v>
      </c>
      <c r="P1775" s="54">
        <f t="shared" si="2182"/>
        <v>0</v>
      </c>
      <c r="Q1775" s="54">
        <f t="shared" si="2147"/>
        <v>0</v>
      </c>
      <c r="R1775" s="54">
        <f t="shared" si="2148"/>
        <v>0</v>
      </c>
      <c r="S1775" s="65">
        <f t="shared" si="2180"/>
        <v>0</v>
      </c>
      <c r="T1775" s="65">
        <f>IF(C1775=A_Stammdaten!$B$9,$I1775-D_SAV!$U1775,HLOOKUP(A_Stammdaten!$B$9-1,$V$4:$AB$2004,ROW(C1775)-3,FALSE)-$U1775)</f>
        <v>0</v>
      </c>
      <c r="U1775" s="65">
        <f>HLOOKUP(A_Stammdaten!$B$9,$V$4:$AB$2004,ROW(C1775)-3,FALSE)</f>
        <v>0</v>
      </c>
      <c r="V1775" s="65">
        <f t="shared" si="2136"/>
        <v>0</v>
      </c>
      <c r="W1775" s="65">
        <f t="shared" si="2137"/>
        <v>0</v>
      </c>
      <c r="X1775" s="65">
        <f t="shared" si="2138"/>
        <v>0</v>
      </c>
      <c r="Y1775" s="65">
        <f t="shared" si="2139"/>
        <v>0</v>
      </c>
      <c r="Z1775" s="65">
        <f t="shared" si="2140"/>
        <v>0</v>
      </c>
      <c r="AA1775" s="65">
        <f t="shared" si="2141"/>
        <v>0</v>
      </c>
      <c r="AB1775" s="65">
        <f t="shared" si="2142"/>
        <v>0</v>
      </c>
    </row>
    <row r="1776" spans="1:28" x14ac:dyDescent="0.25">
      <c r="A1776" s="61"/>
      <c r="B1776" s="49"/>
      <c r="C1776" s="53"/>
      <c r="D1776" s="51"/>
      <c r="E1776" s="51"/>
      <c r="F1776" s="51"/>
      <c r="G1776" s="67">
        <f t="shared" si="2143"/>
        <v>0</v>
      </c>
      <c r="H1776" s="49"/>
      <c r="I1776" s="67">
        <f t="shared" si="2144"/>
        <v>0</v>
      </c>
      <c r="J1776" s="66">
        <f>IF(ISBLANK($B1776),0,VLOOKUP($B1776,Listen!$A$2:$C$44,2,FALSE))</f>
        <v>0</v>
      </c>
      <c r="K1776" s="66">
        <f>IF(ISBLANK($B1776),0,VLOOKUP($B1776,Listen!$A$2:$C$44,3,FALSE))</f>
        <v>0</v>
      </c>
      <c r="L1776" s="54">
        <f t="shared" si="2145"/>
        <v>0</v>
      </c>
      <c r="M1776" s="54">
        <f t="shared" si="2163"/>
        <v>0</v>
      </c>
      <c r="N1776" s="54">
        <f t="shared" si="2164"/>
        <v>0</v>
      </c>
      <c r="O1776" s="54">
        <f t="shared" ref="O1776" si="2193">N1776</f>
        <v>0</v>
      </c>
      <c r="P1776" s="54">
        <f t="shared" si="2182"/>
        <v>0</v>
      </c>
      <c r="Q1776" s="54">
        <f t="shared" si="2147"/>
        <v>0</v>
      </c>
      <c r="R1776" s="54">
        <f t="shared" si="2148"/>
        <v>0</v>
      </c>
      <c r="S1776" s="65">
        <f t="shared" si="2180"/>
        <v>0</v>
      </c>
      <c r="T1776" s="65">
        <f>IF(C1776=A_Stammdaten!$B$9,$I1776-D_SAV!$U1776,HLOOKUP(A_Stammdaten!$B$9-1,$V$4:$AB$2004,ROW(C1776)-3,FALSE)-$U1776)</f>
        <v>0</v>
      </c>
      <c r="U1776" s="65">
        <f>HLOOKUP(A_Stammdaten!$B$9,$V$4:$AB$2004,ROW(C1776)-3,FALSE)</f>
        <v>0</v>
      </c>
      <c r="V1776" s="65">
        <f t="shared" si="2136"/>
        <v>0</v>
      </c>
      <c r="W1776" s="65">
        <f t="shared" si="2137"/>
        <v>0</v>
      </c>
      <c r="X1776" s="65">
        <f t="shared" si="2138"/>
        <v>0</v>
      </c>
      <c r="Y1776" s="65">
        <f t="shared" si="2139"/>
        <v>0</v>
      </c>
      <c r="Z1776" s="65">
        <f t="shared" si="2140"/>
        <v>0</v>
      </c>
      <c r="AA1776" s="65">
        <f t="shared" si="2141"/>
        <v>0</v>
      </c>
      <c r="AB1776" s="65">
        <f t="shared" si="2142"/>
        <v>0</v>
      </c>
    </row>
    <row r="1777" spans="1:28" x14ac:dyDescent="0.25">
      <c r="A1777" s="61"/>
      <c r="B1777" s="49"/>
      <c r="C1777" s="53"/>
      <c r="D1777" s="51"/>
      <c r="E1777" s="51"/>
      <c r="F1777" s="51"/>
      <c r="G1777" s="67">
        <f t="shared" si="2143"/>
        <v>0</v>
      </c>
      <c r="H1777" s="49"/>
      <c r="I1777" s="67">
        <f t="shared" si="2144"/>
        <v>0</v>
      </c>
      <c r="J1777" s="66">
        <f>IF(ISBLANK($B1777),0,VLOOKUP($B1777,Listen!$A$2:$C$44,2,FALSE))</f>
        <v>0</v>
      </c>
      <c r="K1777" s="66">
        <f>IF(ISBLANK($B1777),0,VLOOKUP($B1777,Listen!$A$2:$C$44,3,FALSE))</f>
        <v>0</v>
      </c>
      <c r="L1777" s="54">
        <f t="shared" si="2145"/>
        <v>0</v>
      </c>
      <c r="M1777" s="54">
        <f t="shared" si="2163"/>
        <v>0</v>
      </c>
      <c r="N1777" s="54">
        <f t="shared" si="2164"/>
        <v>0</v>
      </c>
      <c r="O1777" s="54">
        <f t="shared" ref="O1777" si="2194">N1777</f>
        <v>0</v>
      </c>
      <c r="P1777" s="54">
        <f t="shared" si="2182"/>
        <v>0</v>
      </c>
      <c r="Q1777" s="54">
        <f t="shared" si="2147"/>
        <v>0</v>
      </c>
      <c r="R1777" s="54">
        <f t="shared" si="2148"/>
        <v>0</v>
      </c>
      <c r="S1777" s="65">
        <f t="shared" si="2180"/>
        <v>0</v>
      </c>
      <c r="T1777" s="65">
        <f>IF(C1777=A_Stammdaten!$B$9,$I1777-D_SAV!$U1777,HLOOKUP(A_Stammdaten!$B$9-1,$V$4:$AB$2004,ROW(C1777)-3,FALSE)-$U1777)</f>
        <v>0</v>
      </c>
      <c r="U1777" s="65">
        <f>HLOOKUP(A_Stammdaten!$B$9,$V$4:$AB$2004,ROW(C1777)-3,FALSE)</f>
        <v>0</v>
      </c>
      <c r="V1777" s="65">
        <f t="shared" si="2136"/>
        <v>0</v>
      </c>
      <c r="W1777" s="65">
        <f t="shared" si="2137"/>
        <v>0</v>
      </c>
      <c r="X1777" s="65">
        <f t="shared" si="2138"/>
        <v>0</v>
      </c>
      <c r="Y1777" s="65">
        <f t="shared" si="2139"/>
        <v>0</v>
      </c>
      <c r="Z1777" s="65">
        <f t="shared" si="2140"/>
        <v>0</v>
      </c>
      <c r="AA1777" s="65">
        <f t="shared" si="2141"/>
        <v>0</v>
      </c>
      <c r="AB1777" s="65">
        <f t="shared" si="2142"/>
        <v>0</v>
      </c>
    </row>
    <row r="1778" spans="1:28" x14ac:dyDescent="0.25">
      <c r="A1778" s="61"/>
      <c r="B1778" s="49"/>
      <c r="C1778" s="53"/>
      <c r="D1778" s="51"/>
      <c r="E1778" s="51"/>
      <c r="F1778" s="51"/>
      <c r="G1778" s="67">
        <f t="shared" si="2143"/>
        <v>0</v>
      </c>
      <c r="H1778" s="49"/>
      <c r="I1778" s="67">
        <f t="shared" si="2144"/>
        <v>0</v>
      </c>
      <c r="J1778" s="66">
        <f>IF(ISBLANK($B1778),0,VLOOKUP($B1778,Listen!$A$2:$C$44,2,FALSE))</f>
        <v>0</v>
      </c>
      <c r="K1778" s="66">
        <f>IF(ISBLANK($B1778),0,VLOOKUP($B1778,Listen!$A$2:$C$44,3,FALSE))</f>
        <v>0</v>
      </c>
      <c r="L1778" s="54">
        <f t="shared" si="2145"/>
        <v>0</v>
      </c>
      <c r="M1778" s="54">
        <f t="shared" si="2163"/>
        <v>0</v>
      </c>
      <c r="N1778" s="54">
        <f t="shared" si="2164"/>
        <v>0</v>
      </c>
      <c r="O1778" s="54">
        <f t="shared" ref="O1778" si="2195">N1778</f>
        <v>0</v>
      </c>
      <c r="P1778" s="54">
        <f t="shared" si="2182"/>
        <v>0</v>
      </c>
      <c r="Q1778" s="54">
        <f t="shared" si="2147"/>
        <v>0</v>
      </c>
      <c r="R1778" s="54">
        <f t="shared" si="2148"/>
        <v>0</v>
      </c>
      <c r="S1778" s="65">
        <f t="shared" si="2180"/>
        <v>0</v>
      </c>
      <c r="T1778" s="65">
        <f>IF(C1778=A_Stammdaten!$B$9,$I1778-D_SAV!$U1778,HLOOKUP(A_Stammdaten!$B$9-1,$V$4:$AB$2004,ROW(C1778)-3,FALSE)-$U1778)</f>
        <v>0</v>
      </c>
      <c r="U1778" s="65">
        <f>HLOOKUP(A_Stammdaten!$B$9,$V$4:$AB$2004,ROW(C1778)-3,FALSE)</f>
        <v>0</v>
      </c>
      <c r="V1778" s="65">
        <f t="shared" si="2136"/>
        <v>0</v>
      </c>
      <c r="W1778" s="65">
        <f t="shared" si="2137"/>
        <v>0</v>
      </c>
      <c r="X1778" s="65">
        <f t="shared" si="2138"/>
        <v>0</v>
      </c>
      <c r="Y1778" s="65">
        <f t="shared" si="2139"/>
        <v>0</v>
      </c>
      <c r="Z1778" s="65">
        <f t="shared" si="2140"/>
        <v>0</v>
      </c>
      <c r="AA1778" s="65">
        <f t="shared" si="2141"/>
        <v>0</v>
      </c>
      <c r="AB1778" s="65">
        <f t="shared" si="2142"/>
        <v>0</v>
      </c>
    </row>
    <row r="1779" spans="1:28" x14ac:dyDescent="0.25">
      <c r="A1779" s="61"/>
      <c r="B1779" s="49"/>
      <c r="C1779" s="53"/>
      <c r="D1779" s="51"/>
      <c r="E1779" s="51"/>
      <c r="F1779" s="51"/>
      <c r="G1779" s="67">
        <f t="shared" si="2143"/>
        <v>0</v>
      </c>
      <c r="H1779" s="49"/>
      <c r="I1779" s="67">
        <f t="shared" si="2144"/>
        <v>0</v>
      </c>
      <c r="J1779" s="66">
        <f>IF(ISBLANK($B1779),0,VLOOKUP($B1779,Listen!$A$2:$C$44,2,FALSE))</f>
        <v>0</v>
      </c>
      <c r="K1779" s="66">
        <f>IF(ISBLANK($B1779),0,VLOOKUP($B1779,Listen!$A$2:$C$44,3,FALSE))</f>
        <v>0</v>
      </c>
      <c r="L1779" s="54">
        <f t="shared" si="2145"/>
        <v>0</v>
      </c>
      <c r="M1779" s="54">
        <f t="shared" si="2163"/>
        <v>0</v>
      </c>
      <c r="N1779" s="54">
        <f t="shared" si="2164"/>
        <v>0</v>
      </c>
      <c r="O1779" s="54">
        <f t="shared" ref="O1779" si="2196">N1779</f>
        <v>0</v>
      </c>
      <c r="P1779" s="54">
        <f t="shared" si="2182"/>
        <v>0</v>
      </c>
      <c r="Q1779" s="54">
        <f t="shared" si="2147"/>
        <v>0</v>
      </c>
      <c r="R1779" s="54">
        <f t="shared" si="2148"/>
        <v>0</v>
      </c>
      <c r="S1779" s="65">
        <f t="shared" si="2180"/>
        <v>0</v>
      </c>
      <c r="T1779" s="65">
        <f>IF(C1779=A_Stammdaten!$B$9,$I1779-D_SAV!$U1779,HLOOKUP(A_Stammdaten!$B$9-1,$V$4:$AB$2004,ROW(C1779)-3,FALSE)-$U1779)</f>
        <v>0</v>
      </c>
      <c r="U1779" s="65">
        <f>HLOOKUP(A_Stammdaten!$B$9,$V$4:$AB$2004,ROW(C1779)-3,FALSE)</f>
        <v>0</v>
      </c>
      <c r="V1779" s="65">
        <f t="shared" si="2136"/>
        <v>0</v>
      </c>
      <c r="W1779" s="65">
        <f t="shared" si="2137"/>
        <v>0</v>
      </c>
      <c r="X1779" s="65">
        <f t="shared" si="2138"/>
        <v>0</v>
      </c>
      <c r="Y1779" s="65">
        <f t="shared" si="2139"/>
        <v>0</v>
      </c>
      <c r="Z1779" s="65">
        <f t="shared" si="2140"/>
        <v>0</v>
      </c>
      <c r="AA1779" s="65">
        <f t="shared" si="2141"/>
        <v>0</v>
      </c>
      <c r="AB1779" s="65">
        <f t="shared" si="2142"/>
        <v>0</v>
      </c>
    </row>
    <row r="1780" spans="1:28" x14ac:dyDescent="0.25">
      <c r="A1780" s="61"/>
      <c r="B1780" s="49"/>
      <c r="C1780" s="53"/>
      <c r="D1780" s="51"/>
      <c r="E1780" s="51"/>
      <c r="F1780" s="51"/>
      <c r="G1780" s="67">
        <f t="shared" si="2143"/>
        <v>0</v>
      </c>
      <c r="H1780" s="49"/>
      <c r="I1780" s="67">
        <f t="shared" si="2144"/>
        <v>0</v>
      </c>
      <c r="J1780" s="66">
        <f>IF(ISBLANK($B1780),0,VLOOKUP($B1780,Listen!$A$2:$C$44,2,FALSE))</f>
        <v>0</v>
      </c>
      <c r="K1780" s="66">
        <f>IF(ISBLANK($B1780),0,VLOOKUP($B1780,Listen!$A$2:$C$44,3,FALSE))</f>
        <v>0</v>
      </c>
      <c r="L1780" s="54">
        <f t="shared" si="2145"/>
        <v>0</v>
      </c>
      <c r="M1780" s="54">
        <f t="shared" si="2163"/>
        <v>0</v>
      </c>
      <c r="N1780" s="54">
        <f t="shared" si="2164"/>
        <v>0</v>
      </c>
      <c r="O1780" s="54">
        <f t="shared" ref="O1780" si="2197">N1780</f>
        <v>0</v>
      </c>
      <c r="P1780" s="54">
        <f t="shared" si="2182"/>
        <v>0</v>
      </c>
      <c r="Q1780" s="54">
        <f t="shared" si="2147"/>
        <v>0</v>
      </c>
      <c r="R1780" s="54">
        <f t="shared" si="2148"/>
        <v>0</v>
      </c>
      <c r="S1780" s="65">
        <f t="shared" si="2180"/>
        <v>0</v>
      </c>
      <c r="T1780" s="65">
        <f>IF(C1780=A_Stammdaten!$B$9,$I1780-D_SAV!$U1780,HLOOKUP(A_Stammdaten!$B$9-1,$V$4:$AB$2004,ROW(C1780)-3,FALSE)-$U1780)</f>
        <v>0</v>
      </c>
      <c r="U1780" s="65">
        <f>HLOOKUP(A_Stammdaten!$B$9,$V$4:$AB$2004,ROW(C1780)-3,FALSE)</f>
        <v>0</v>
      </c>
      <c r="V1780" s="65">
        <f t="shared" si="2136"/>
        <v>0</v>
      </c>
      <c r="W1780" s="65">
        <f t="shared" si="2137"/>
        <v>0</v>
      </c>
      <c r="X1780" s="65">
        <f t="shared" si="2138"/>
        <v>0</v>
      </c>
      <c r="Y1780" s="65">
        <f t="shared" si="2139"/>
        <v>0</v>
      </c>
      <c r="Z1780" s="65">
        <f t="shared" si="2140"/>
        <v>0</v>
      </c>
      <c r="AA1780" s="65">
        <f t="shared" si="2141"/>
        <v>0</v>
      </c>
      <c r="AB1780" s="65">
        <f t="shared" si="2142"/>
        <v>0</v>
      </c>
    </row>
    <row r="1781" spans="1:28" x14ac:dyDescent="0.25">
      <c r="A1781" s="61"/>
      <c r="B1781" s="49"/>
      <c r="C1781" s="53"/>
      <c r="D1781" s="51"/>
      <c r="E1781" s="51"/>
      <c r="F1781" s="51"/>
      <c r="G1781" s="67">
        <f t="shared" si="2143"/>
        <v>0</v>
      </c>
      <c r="H1781" s="49"/>
      <c r="I1781" s="67">
        <f t="shared" si="2144"/>
        <v>0</v>
      </c>
      <c r="J1781" s="66">
        <f>IF(ISBLANK($B1781),0,VLOOKUP($B1781,Listen!$A$2:$C$44,2,FALSE))</f>
        <v>0</v>
      </c>
      <c r="K1781" s="66">
        <f>IF(ISBLANK($B1781),0,VLOOKUP($B1781,Listen!$A$2:$C$44,3,FALSE))</f>
        <v>0</v>
      </c>
      <c r="L1781" s="54">
        <f t="shared" si="2145"/>
        <v>0</v>
      </c>
      <c r="M1781" s="54">
        <f t="shared" si="2163"/>
        <v>0</v>
      </c>
      <c r="N1781" s="54">
        <f t="shared" si="2164"/>
        <v>0</v>
      </c>
      <c r="O1781" s="54">
        <f t="shared" ref="O1781:P1796" si="2198">N1781</f>
        <v>0</v>
      </c>
      <c r="P1781" s="54">
        <f t="shared" si="2198"/>
        <v>0</v>
      </c>
      <c r="Q1781" s="54">
        <f t="shared" si="2147"/>
        <v>0</v>
      </c>
      <c r="R1781" s="54">
        <f t="shared" si="2148"/>
        <v>0</v>
      </c>
      <c r="S1781" s="65">
        <f t="shared" si="2180"/>
        <v>0</v>
      </c>
      <c r="T1781" s="65">
        <f>IF(C1781=A_Stammdaten!$B$9,$I1781-D_SAV!$U1781,HLOOKUP(A_Stammdaten!$B$9-1,$V$4:$AB$2004,ROW(C1781)-3,FALSE)-$U1781)</f>
        <v>0</v>
      </c>
      <c r="U1781" s="65">
        <f>HLOOKUP(A_Stammdaten!$B$9,$V$4:$AB$2004,ROW(C1781)-3,FALSE)</f>
        <v>0</v>
      </c>
      <c r="V1781" s="65">
        <f t="shared" si="2136"/>
        <v>0</v>
      </c>
      <c r="W1781" s="65">
        <f t="shared" si="2137"/>
        <v>0</v>
      </c>
      <c r="X1781" s="65">
        <f t="shared" si="2138"/>
        <v>0</v>
      </c>
      <c r="Y1781" s="65">
        <f t="shared" si="2139"/>
        <v>0</v>
      </c>
      <c r="Z1781" s="65">
        <f t="shared" si="2140"/>
        <v>0</v>
      </c>
      <c r="AA1781" s="65">
        <f t="shared" si="2141"/>
        <v>0</v>
      </c>
      <c r="AB1781" s="65">
        <f t="shared" si="2142"/>
        <v>0</v>
      </c>
    </row>
    <row r="1782" spans="1:28" x14ac:dyDescent="0.25">
      <c r="A1782" s="61"/>
      <c r="B1782" s="49"/>
      <c r="C1782" s="53"/>
      <c r="D1782" s="51"/>
      <c r="E1782" s="51"/>
      <c r="F1782" s="51"/>
      <c r="G1782" s="67">
        <f t="shared" si="2143"/>
        <v>0</v>
      </c>
      <c r="H1782" s="49"/>
      <c r="I1782" s="67">
        <f t="shared" si="2144"/>
        <v>0</v>
      </c>
      <c r="J1782" s="66">
        <f>IF(ISBLANK($B1782),0,VLOOKUP($B1782,Listen!$A$2:$C$44,2,FALSE))</f>
        <v>0</v>
      </c>
      <c r="K1782" s="66">
        <f>IF(ISBLANK($B1782),0,VLOOKUP($B1782,Listen!$A$2:$C$44,3,FALSE))</f>
        <v>0</v>
      </c>
      <c r="L1782" s="54">
        <f t="shared" si="2145"/>
        <v>0</v>
      </c>
      <c r="M1782" s="54">
        <f t="shared" si="2163"/>
        <v>0</v>
      </c>
      <c r="N1782" s="54">
        <f t="shared" si="2164"/>
        <v>0</v>
      </c>
      <c r="O1782" s="54">
        <f t="shared" ref="O1782" si="2199">N1782</f>
        <v>0</v>
      </c>
      <c r="P1782" s="54">
        <f t="shared" si="2198"/>
        <v>0</v>
      </c>
      <c r="Q1782" s="54">
        <f t="shared" si="2147"/>
        <v>0</v>
      </c>
      <c r="R1782" s="54">
        <f t="shared" si="2148"/>
        <v>0</v>
      </c>
      <c r="S1782" s="65">
        <f t="shared" si="2180"/>
        <v>0</v>
      </c>
      <c r="T1782" s="65">
        <f>IF(C1782=A_Stammdaten!$B$9,$I1782-D_SAV!$U1782,HLOOKUP(A_Stammdaten!$B$9-1,$V$4:$AB$2004,ROW(C1782)-3,FALSE)-$U1782)</f>
        <v>0</v>
      </c>
      <c r="U1782" s="65">
        <f>HLOOKUP(A_Stammdaten!$B$9,$V$4:$AB$2004,ROW(C1782)-3,FALSE)</f>
        <v>0</v>
      </c>
      <c r="V1782" s="65">
        <f t="shared" si="2136"/>
        <v>0</v>
      </c>
      <c r="W1782" s="65">
        <f t="shared" si="2137"/>
        <v>0</v>
      </c>
      <c r="X1782" s="65">
        <f t="shared" si="2138"/>
        <v>0</v>
      </c>
      <c r="Y1782" s="65">
        <f t="shared" si="2139"/>
        <v>0</v>
      </c>
      <c r="Z1782" s="65">
        <f t="shared" si="2140"/>
        <v>0</v>
      </c>
      <c r="AA1782" s="65">
        <f t="shared" si="2141"/>
        <v>0</v>
      </c>
      <c r="AB1782" s="65">
        <f t="shared" si="2142"/>
        <v>0</v>
      </c>
    </row>
    <row r="1783" spans="1:28" x14ac:dyDescent="0.25">
      <c r="A1783" s="61"/>
      <c r="B1783" s="49"/>
      <c r="C1783" s="53"/>
      <c r="D1783" s="51"/>
      <c r="E1783" s="51"/>
      <c r="F1783" s="51"/>
      <c r="G1783" s="67">
        <f t="shared" si="2143"/>
        <v>0</v>
      </c>
      <c r="H1783" s="49"/>
      <c r="I1783" s="67">
        <f t="shared" si="2144"/>
        <v>0</v>
      </c>
      <c r="J1783" s="66">
        <f>IF(ISBLANK($B1783),0,VLOOKUP($B1783,Listen!$A$2:$C$44,2,FALSE))</f>
        <v>0</v>
      </c>
      <c r="K1783" s="66">
        <f>IF(ISBLANK($B1783),0,VLOOKUP($B1783,Listen!$A$2:$C$44,3,FALSE))</f>
        <v>0</v>
      </c>
      <c r="L1783" s="54">
        <f t="shared" si="2145"/>
        <v>0</v>
      </c>
      <c r="M1783" s="54">
        <f t="shared" si="2163"/>
        <v>0</v>
      </c>
      <c r="N1783" s="54">
        <f t="shared" si="2164"/>
        <v>0</v>
      </c>
      <c r="O1783" s="54">
        <f t="shared" ref="O1783" si="2200">N1783</f>
        <v>0</v>
      </c>
      <c r="P1783" s="54">
        <f t="shared" si="2198"/>
        <v>0</v>
      </c>
      <c r="Q1783" s="54">
        <f t="shared" si="2147"/>
        <v>0</v>
      </c>
      <c r="R1783" s="54">
        <f t="shared" si="2148"/>
        <v>0</v>
      </c>
      <c r="S1783" s="65">
        <f t="shared" si="2180"/>
        <v>0</v>
      </c>
      <c r="T1783" s="65">
        <f>IF(C1783=A_Stammdaten!$B$9,$I1783-D_SAV!$U1783,HLOOKUP(A_Stammdaten!$B$9-1,$V$4:$AB$2004,ROW(C1783)-3,FALSE)-$U1783)</f>
        <v>0</v>
      </c>
      <c r="U1783" s="65">
        <f>HLOOKUP(A_Stammdaten!$B$9,$V$4:$AB$2004,ROW(C1783)-3,FALSE)</f>
        <v>0</v>
      </c>
      <c r="V1783" s="65">
        <f t="shared" si="2136"/>
        <v>0</v>
      </c>
      <c r="W1783" s="65">
        <f t="shared" si="2137"/>
        <v>0</v>
      </c>
      <c r="X1783" s="65">
        <f t="shared" si="2138"/>
        <v>0</v>
      </c>
      <c r="Y1783" s="65">
        <f t="shared" si="2139"/>
        <v>0</v>
      </c>
      <c r="Z1783" s="65">
        <f t="shared" si="2140"/>
        <v>0</v>
      </c>
      <c r="AA1783" s="65">
        <f t="shared" si="2141"/>
        <v>0</v>
      </c>
      <c r="AB1783" s="65">
        <f t="shared" si="2142"/>
        <v>0</v>
      </c>
    </row>
    <row r="1784" spans="1:28" x14ac:dyDescent="0.25">
      <c r="A1784" s="61"/>
      <c r="B1784" s="49"/>
      <c r="C1784" s="53"/>
      <c r="D1784" s="51"/>
      <c r="E1784" s="51"/>
      <c r="F1784" s="51"/>
      <c r="G1784" s="67">
        <f t="shared" si="2143"/>
        <v>0</v>
      </c>
      <c r="H1784" s="49"/>
      <c r="I1784" s="67">
        <f t="shared" si="2144"/>
        <v>0</v>
      </c>
      <c r="J1784" s="66">
        <f>IF(ISBLANK($B1784),0,VLOOKUP($B1784,Listen!$A$2:$C$44,2,FALSE))</f>
        <v>0</v>
      </c>
      <c r="K1784" s="66">
        <f>IF(ISBLANK($B1784),0,VLOOKUP($B1784,Listen!$A$2:$C$44,3,FALSE))</f>
        <v>0</v>
      </c>
      <c r="L1784" s="54">
        <f t="shared" si="2145"/>
        <v>0</v>
      </c>
      <c r="M1784" s="54">
        <f t="shared" si="2163"/>
        <v>0</v>
      </c>
      <c r="N1784" s="54">
        <f t="shared" si="2164"/>
        <v>0</v>
      </c>
      <c r="O1784" s="54">
        <f t="shared" ref="O1784" si="2201">N1784</f>
        <v>0</v>
      </c>
      <c r="P1784" s="54">
        <f t="shared" si="2198"/>
        <v>0</v>
      </c>
      <c r="Q1784" s="54">
        <f t="shared" si="2147"/>
        <v>0</v>
      </c>
      <c r="R1784" s="54">
        <f t="shared" si="2148"/>
        <v>0</v>
      </c>
      <c r="S1784" s="65">
        <f t="shared" si="2180"/>
        <v>0</v>
      </c>
      <c r="T1784" s="65">
        <f>IF(C1784=A_Stammdaten!$B$9,$I1784-D_SAV!$U1784,HLOOKUP(A_Stammdaten!$B$9-1,$V$4:$AB$2004,ROW(C1784)-3,FALSE)-$U1784)</f>
        <v>0</v>
      </c>
      <c r="U1784" s="65">
        <f>HLOOKUP(A_Stammdaten!$B$9,$V$4:$AB$2004,ROW(C1784)-3,FALSE)</f>
        <v>0</v>
      </c>
      <c r="V1784" s="65">
        <f t="shared" si="2136"/>
        <v>0</v>
      </c>
      <c r="W1784" s="65">
        <f t="shared" si="2137"/>
        <v>0</v>
      </c>
      <c r="X1784" s="65">
        <f t="shared" si="2138"/>
        <v>0</v>
      </c>
      <c r="Y1784" s="65">
        <f t="shared" si="2139"/>
        <v>0</v>
      </c>
      <c r="Z1784" s="65">
        <f t="shared" si="2140"/>
        <v>0</v>
      </c>
      <c r="AA1784" s="65">
        <f t="shared" si="2141"/>
        <v>0</v>
      </c>
      <c r="AB1784" s="65">
        <f t="shared" si="2142"/>
        <v>0</v>
      </c>
    </row>
    <row r="1785" spans="1:28" x14ac:dyDescent="0.25">
      <c r="A1785" s="61"/>
      <c r="B1785" s="49"/>
      <c r="C1785" s="53"/>
      <c r="D1785" s="51"/>
      <c r="E1785" s="51"/>
      <c r="F1785" s="51"/>
      <c r="G1785" s="67">
        <f t="shared" si="2143"/>
        <v>0</v>
      </c>
      <c r="H1785" s="49"/>
      <c r="I1785" s="67">
        <f t="shared" si="2144"/>
        <v>0</v>
      </c>
      <c r="J1785" s="66">
        <f>IF(ISBLANK($B1785),0,VLOOKUP($B1785,Listen!$A$2:$C$44,2,FALSE))</f>
        <v>0</v>
      </c>
      <c r="K1785" s="66">
        <f>IF(ISBLANK($B1785),0,VLOOKUP($B1785,Listen!$A$2:$C$44,3,FALSE))</f>
        <v>0</v>
      </c>
      <c r="L1785" s="54">
        <f t="shared" si="2145"/>
        <v>0</v>
      </c>
      <c r="M1785" s="54">
        <f t="shared" si="2163"/>
        <v>0</v>
      </c>
      <c r="N1785" s="54">
        <f t="shared" si="2164"/>
        <v>0</v>
      </c>
      <c r="O1785" s="54">
        <f t="shared" ref="O1785" si="2202">N1785</f>
        <v>0</v>
      </c>
      <c r="P1785" s="54">
        <f t="shared" si="2198"/>
        <v>0</v>
      </c>
      <c r="Q1785" s="54">
        <f t="shared" si="2147"/>
        <v>0</v>
      </c>
      <c r="R1785" s="54">
        <f t="shared" si="2148"/>
        <v>0</v>
      </c>
      <c r="S1785" s="65">
        <f t="shared" si="2180"/>
        <v>0</v>
      </c>
      <c r="T1785" s="65">
        <f>IF(C1785=A_Stammdaten!$B$9,$I1785-D_SAV!$U1785,HLOOKUP(A_Stammdaten!$B$9-1,$V$4:$AB$2004,ROW(C1785)-3,FALSE)-$U1785)</f>
        <v>0</v>
      </c>
      <c r="U1785" s="65">
        <f>HLOOKUP(A_Stammdaten!$B$9,$V$4:$AB$2004,ROW(C1785)-3,FALSE)</f>
        <v>0</v>
      </c>
      <c r="V1785" s="65">
        <f t="shared" si="2136"/>
        <v>0</v>
      </c>
      <c r="W1785" s="65">
        <f t="shared" si="2137"/>
        <v>0</v>
      </c>
      <c r="X1785" s="65">
        <f t="shared" si="2138"/>
        <v>0</v>
      </c>
      <c r="Y1785" s="65">
        <f t="shared" si="2139"/>
        <v>0</v>
      </c>
      <c r="Z1785" s="65">
        <f t="shared" si="2140"/>
        <v>0</v>
      </c>
      <c r="AA1785" s="65">
        <f t="shared" si="2141"/>
        <v>0</v>
      </c>
      <c r="AB1785" s="65">
        <f t="shared" si="2142"/>
        <v>0</v>
      </c>
    </row>
    <row r="1786" spans="1:28" x14ac:dyDescent="0.25">
      <c r="A1786" s="61"/>
      <c r="B1786" s="49"/>
      <c r="C1786" s="53"/>
      <c r="D1786" s="51"/>
      <c r="E1786" s="51"/>
      <c r="F1786" s="51"/>
      <c r="G1786" s="67">
        <f t="shared" si="2143"/>
        <v>0</v>
      </c>
      <c r="H1786" s="49"/>
      <c r="I1786" s="67">
        <f t="shared" si="2144"/>
        <v>0</v>
      </c>
      <c r="J1786" s="66">
        <f>IF(ISBLANK($B1786),0,VLOOKUP($B1786,Listen!$A$2:$C$44,2,FALSE))</f>
        <v>0</v>
      </c>
      <c r="K1786" s="66">
        <f>IF(ISBLANK($B1786),0,VLOOKUP($B1786,Listen!$A$2:$C$44,3,FALSE))</f>
        <v>0</v>
      </c>
      <c r="L1786" s="54">
        <f t="shared" si="2145"/>
        <v>0</v>
      </c>
      <c r="M1786" s="54">
        <f t="shared" si="2163"/>
        <v>0</v>
      </c>
      <c r="N1786" s="54">
        <f t="shared" si="2164"/>
        <v>0</v>
      </c>
      <c r="O1786" s="54">
        <f t="shared" ref="O1786" si="2203">N1786</f>
        <v>0</v>
      </c>
      <c r="P1786" s="54">
        <f t="shared" si="2198"/>
        <v>0</v>
      </c>
      <c r="Q1786" s="54">
        <f t="shared" si="2147"/>
        <v>0</v>
      </c>
      <c r="R1786" s="54">
        <f t="shared" si="2148"/>
        <v>0</v>
      </c>
      <c r="S1786" s="65">
        <f t="shared" si="2180"/>
        <v>0</v>
      </c>
      <c r="T1786" s="65">
        <f>IF(C1786=A_Stammdaten!$B$9,$I1786-D_SAV!$U1786,HLOOKUP(A_Stammdaten!$B$9-1,$V$4:$AB$2004,ROW(C1786)-3,FALSE)-$U1786)</f>
        <v>0</v>
      </c>
      <c r="U1786" s="65">
        <f>HLOOKUP(A_Stammdaten!$B$9,$V$4:$AB$2004,ROW(C1786)-3,FALSE)</f>
        <v>0</v>
      </c>
      <c r="V1786" s="65">
        <f t="shared" si="2136"/>
        <v>0</v>
      </c>
      <c r="W1786" s="65">
        <f t="shared" si="2137"/>
        <v>0</v>
      </c>
      <c r="X1786" s="65">
        <f t="shared" si="2138"/>
        <v>0</v>
      </c>
      <c r="Y1786" s="65">
        <f t="shared" si="2139"/>
        <v>0</v>
      </c>
      <c r="Z1786" s="65">
        <f t="shared" si="2140"/>
        <v>0</v>
      </c>
      <c r="AA1786" s="65">
        <f t="shared" si="2141"/>
        <v>0</v>
      </c>
      <c r="AB1786" s="65">
        <f t="shared" si="2142"/>
        <v>0</v>
      </c>
    </row>
    <row r="1787" spans="1:28" x14ac:dyDescent="0.25">
      <c r="A1787" s="61"/>
      <c r="B1787" s="49"/>
      <c r="C1787" s="53"/>
      <c r="D1787" s="51"/>
      <c r="E1787" s="51"/>
      <c r="F1787" s="51"/>
      <c r="G1787" s="67">
        <f t="shared" si="2143"/>
        <v>0</v>
      </c>
      <c r="H1787" s="49"/>
      <c r="I1787" s="67">
        <f t="shared" si="2144"/>
        <v>0</v>
      </c>
      <c r="J1787" s="66">
        <f>IF(ISBLANK($B1787),0,VLOOKUP($B1787,Listen!$A$2:$C$44,2,FALSE))</f>
        <v>0</v>
      </c>
      <c r="K1787" s="66">
        <f>IF(ISBLANK($B1787),0,VLOOKUP($B1787,Listen!$A$2:$C$44,3,FALSE))</f>
        <v>0</v>
      </c>
      <c r="L1787" s="54">
        <f t="shared" si="2145"/>
        <v>0</v>
      </c>
      <c r="M1787" s="54">
        <f t="shared" si="2163"/>
        <v>0</v>
      </c>
      <c r="N1787" s="54">
        <f t="shared" si="2164"/>
        <v>0</v>
      </c>
      <c r="O1787" s="54">
        <f t="shared" ref="O1787" si="2204">N1787</f>
        <v>0</v>
      </c>
      <c r="P1787" s="54">
        <f t="shared" si="2198"/>
        <v>0</v>
      </c>
      <c r="Q1787" s="54">
        <f t="shared" si="2147"/>
        <v>0</v>
      </c>
      <c r="R1787" s="54">
        <f t="shared" si="2148"/>
        <v>0</v>
      </c>
      <c r="S1787" s="65">
        <f t="shared" si="2180"/>
        <v>0</v>
      </c>
      <c r="T1787" s="65">
        <f>IF(C1787=A_Stammdaten!$B$9,$I1787-D_SAV!$U1787,HLOOKUP(A_Stammdaten!$B$9-1,$V$4:$AB$2004,ROW(C1787)-3,FALSE)-$U1787)</f>
        <v>0</v>
      </c>
      <c r="U1787" s="65">
        <f>HLOOKUP(A_Stammdaten!$B$9,$V$4:$AB$2004,ROW(C1787)-3,FALSE)</f>
        <v>0</v>
      </c>
      <c r="V1787" s="65">
        <f t="shared" si="2136"/>
        <v>0</v>
      </c>
      <c r="W1787" s="65">
        <f t="shared" si="2137"/>
        <v>0</v>
      </c>
      <c r="X1787" s="65">
        <f t="shared" si="2138"/>
        <v>0</v>
      </c>
      <c r="Y1787" s="65">
        <f t="shared" si="2139"/>
        <v>0</v>
      </c>
      <c r="Z1787" s="65">
        <f t="shared" si="2140"/>
        <v>0</v>
      </c>
      <c r="AA1787" s="65">
        <f t="shared" si="2141"/>
        <v>0</v>
      </c>
      <c r="AB1787" s="65">
        <f t="shared" si="2142"/>
        <v>0</v>
      </c>
    </row>
    <row r="1788" spans="1:28" x14ac:dyDescent="0.25">
      <c r="A1788" s="61"/>
      <c r="B1788" s="49"/>
      <c r="C1788" s="53"/>
      <c r="D1788" s="51"/>
      <c r="E1788" s="51"/>
      <c r="F1788" s="51"/>
      <c r="G1788" s="67">
        <f t="shared" si="2143"/>
        <v>0</v>
      </c>
      <c r="H1788" s="49"/>
      <c r="I1788" s="67">
        <f t="shared" si="2144"/>
        <v>0</v>
      </c>
      <c r="J1788" s="66">
        <f>IF(ISBLANK($B1788),0,VLOOKUP($B1788,Listen!$A$2:$C$44,2,FALSE))</f>
        <v>0</v>
      </c>
      <c r="K1788" s="66">
        <f>IF(ISBLANK($B1788),0,VLOOKUP($B1788,Listen!$A$2:$C$44,3,FALSE))</f>
        <v>0</v>
      </c>
      <c r="L1788" s="54">
        <f t="shared" si="2145"/>
        <v>0</v>
      </c>
      <c r="M1788" s="54">
        <f t="shared" si="2163"/>
        <v>0</v>
      </c>
      <c r="N1788" s="54">
        <f t="shared" si="2164"/>
        <v>0</v>
      </c>
      <c r="O1788" s="54">
        <f t="shared" ref="O1788" si="2205">N1788</f>
        <v>0</v>
      </c>
      <c r="P1788" s="54">
        <f t="shared" si="2198"/>
        <v>0</v>
      </c>
      <c r="Q1788" s="54">
        <f t="shared" si="2147"/>
        <v>0</v>
      </c>
      <c r="R1788" s="54">
        <f t="shared" si="2148"/>
        <v>0</v>
      </c>
      <c r="S1788" s="65">
        <f t="shared" si="2180"/>
        <v>0</v>
      </c>
      <c r="T1788" s="65">
        <f>IF(C1788=A_Stammdaten!$B$9,$I1788-D_SAV!$U1788,HLOOKUP(A_Stammdaten!$B$9-1,$V$4:$AB$2004,ROW(C1788)-3,FALSE)-$U1788)</f>
        <v>0</v>
      </c>
      <c r="U1788" s="65">
        <f>HLOOKUP(A_Stammdaten!$B$9,$V$4:$AB$2004,ROW(C1788)-3,FALSE)</f>
        <v>0</v>
      </c>
      <c r="V1788" s="65">
        <f t="shared" si="2136"/>
        <v>0</v>
      </c>
      <c r="W1788" s="65">
        <f t="shared" si="2137"/>
        <v>0</v>
      </c>
      <c r="X1788" s="65">
        <f t="shared" si="2138"/>
        <v>0</v>
      </c>
      <c r="Y1788" s="65">
        <f t="shared" si="2139"/>
        <v>0</v>
      </c>
      <c r="Z1788" s="65">
        <f t="shared" si="2140"/>
        <v>0</v>
      </c>
      <c r="AA1788" s="65">
        <f t="shared" si="2141"/>
        <v>0</v>
      </c>
      <c r="AB1788" s="65">
        <f t="shared" si="2142"/>
        <v>0</v>
      </c>
    </row>
    <row r="1789" spans="1:28" x14ac:dyDescent="0.25">
      <c r="A1789" s="61"/>
      <c r="B1789" s="49"/>
      <c r="C1789" s="53"/>
      <c r="D1789" s="51"/>
      <c r="E1789" s="51"/>
      <c r="F1789" s="51"/>
      <c r="G1789" s="67">
        <f t="shared" si="2143"/>
        <v>0</v>
      </c>
      <c r="H1789" s="49"/>
      <c r="I1789" s="67">
        <f t="shared" si="2144"/>
        <v>0</v>
      </c>
      <c r="J1789" s="66">
        <f>IF(ISBLANK($B1789),0,VLOOKUP($B1789,Listen!$A$2:$C$44,2,FALSE))</f>
        <v>0</v>
      </c>
      <c r="K1789" s="66">
        <f>IF(ISBLANK($B1789),0,VLOOKUP($B1789,Listen!$A$2:$C$44,3,FALSE))</f>
        <v>0</v>
      </c>
      <c r="L1789" s="54">
        <f t="shared" si="2145"/>
        <v>0</v>
      </c>
      <c r="M1789" s="54">
        <f t="shared" si="2163"/>
        <v>0</v>
      </c>
      <c r="N1789" s="54">
        <f t="shared" si="2164"/>
        <v>0</v>
      </c>
      <c r="O1789" s="54">
        <f t="shared" ref="O1789" si="2206">N1789</f>
        <v>0</v>
      </c>
      <c r="P1789" s="54">
        <f t="shared" si="2198"/>
        <v>0</v>
      </c>
      <c r="Q1789" s="54">
        <f t="shared" si="2147"/>
        <v>0</v>
      </c>
      <c r="R1789" s="54">
        <f t="shared" si="2148"/>
        <v>0</v>
      </c>
      <c r="S1789" s="65">
        <f t="shared" si="2180"/>
        <v>0</v>
      </c>
      <c r="T1789" s="65">
        <f>IF(C1789=A_Stammdaten!$B$9,$I1789-D_SAV!$U1789,HLOOKUP(A_Stammdaten!$B$9-1,$V$4:$AB$2004,ROW(C1789)-3,FALSE)-$U1789)</f>
        <v>0</v>
      </c>
      <c r="U1789" s="65">
        <f>HLOOKUP(A_Stammdaten!$B$9,$V$4:$AB$2004,ROW(C1789)-3,FALSE)</f>
        <v>0</v>
      </c>
      <c r="V1789" s="65">
        <f t="shared" si="2136"/>
        <v>0</v>
      </c>
      <c r="W1789" s="65">
        <f t="shared" si="2137"/>
        <v>0</v>
      </c>
      <c r="X1789" s="65">
        <f t="shared" si="2138"/>
        <v>0</v>
      </c>
      <c r="Y1789" s="65">
        <f t="shared" si="2139"/>
        <v>0</v>
      </c>
      <c r="Z1789" s="65">
        <f t="shared" si="2140"/>
        <v>0</v>
      </c>
      <c r="AA1789" s="65">
        <f t="shared" si="2141"/>
        <v>0</v>
      </c>
      <c r="AB1789" s="65">
        <f t="shared" si="2142"/>
        <v>0</v>
      </c>
    </row>
    <row r="1790" spans="1:28" x14ac:dyDescent="0.25">
      <c r="A1790" s="61"/>
      <c r="B1790" s="49"/>
      <c r="C1790" s="53"/>
      <c r="D1790" s="51"/>
      <c r="E1790" s="51"/>
      <c r="F1790" s="51"/>
      <c r="G1790" s="67">
        <f t="shared" si="2143"/>
        <v>0</v>
      </c>
      <c r="H1790" s="49"/>
      <c r="I1790" s="67">
        <f t="shared" si="2144"/>
        <v>0</v>
      </c>
      <c r="J1790" s="66">
        <f>IF(ISBLANK($B1790),0,VLOOKUP($B1790,Listen!$A$2:$C$44,2,FALSE))</f>
        <v>0</v>
      </c>
      <c r="K1790" s="66">
        <f>IF(ISBLANK($B1790),0,VLOOKUP($B1790,Listen!$A$2:$C$44,3,FALSE))</f>
        <v>0</v>
      </c>
      <c r="L1790" s="54">
        <f t="shared" si="2145"/>
        <v>0</v>
      </c>
      <c r="M1790" s="54">
        <f t="shared" si="2163"/>
        <v>0</v>
      </c>
      <c r="N1790" s="54">
        <f t="shared" si="2164"/>
        <v>0</v>
      </c>
      <c r="O1790" s="54">
        <f t="shared" ref="O1790" si="2207">N1790</f>
        <v>0</v>
      </c>
      <c r="P1790" s="54">
        <f t="shared" si="2198"/>
        <v>0</v>
      </c>
      <c r="Q1790" s="54">
        <f t="shared" si="2147"/>
        <v>0</v>
      </c>
      <c r="R1790" s="54">
        <f t="shared" si="2148"/>
        <v>0</v>
      </c>
      <c r="S1790" s="65">
        <f t="shared" si="2180"/>
        <v>0</v>
      </c>
      <c r="T1790" s="65">
        <f>IF(C1790=A_Stammdaten!$B$9,$I1790-D_SAV!$U1790,HLOOKUP(A_Stammdaten!$B$9-1,$V$4:$AB$2004,ROW(C1790)-3,FALSE)-$U1790)</f>
        <v>0</v>
      </c>
      <c r="U1790" s="65">
        <f>HLOOKUP(A_Stammdaten!$B$9,$V$4:$AB$2004,ROW(C1790)-3,FALSE)</f>
        <v>0</v>
      </c>
      <c r="V1790" s="65">
        <f t="shared" si="2136"/>
        <v>0</v>
      </c>
      <c r="W1790" s="65">
        <f t="shared" si="2137"/>
        <v>0</v>
      </c>
      <c r="X1790" s="65">
        <f t="shared" si="2138"/>
        <v>0</v>
      </c>
      <c r="Y1790" s="65">
        <f t="shared" si="2139"/>
        <v>0</v>
      </c>
      <c r="Z1790" s="65">
        <f t="shared" si="2140"/>
        <v>0</v>
      </c>
      <c r="AA1790" s="65">
        <f t="shared" si="2141"/>
        <v>0</v>
      </c>
      <c r="AB1790" s="65">
        <f t="shared" si="2142"/>
        <v>0</v>
      </c>
    </row>
    <row r="1791" spans="1:28" x14ac:dyDescent="0.25">
      <c r="A1791" s="61"/>
      <c r="B1791" s="49"/>
      <c r="C1791" s="53"/>
      <c r="D1791" s="51"/>
      <c r="E1791" s="51"/>
      <c r="F1791" s="51"/>
      <c r="G1791" s="67">
        <f t="shared" si="2143"/>
        <v>0</v>
      </c>
      <c r="H1791" s="49"/>
      <c r="I1791" s="67">
        <f t="shared" si="2144"/>
        <v>0</v>
      </c>
      <c r="J1791" s="66">
        <f>IF(ISBLANK($B1791),0,VLOOKUP($B1791,Listen!$A$2:$C$44,2,FALSE))</f>
        <v>0</v>
      </c>
      <c r="K1791" s="66">
        <f>IF(ISBLANK($B1791),0,VLOOKUP($B1791,Listen!$A$2:$C$44,3,FALSE))</f>
        <v>0</v>
      </c>
      <c r="L1791" s="54">
        <f t="shared" si="2145"/>
        <v>0</v>
      </c>
      <c r="M1791" s="54">
        <f t="shared" si="2163"/>
        <v>0</v>
      </c>
      <c r="N1791" s="54">
        <f t="shared" si="2164"/>
        <v>0</v>
      </c>
      <c r="O1791" s="54">
        <f t="shared" ref="O1791" si="2208">N1791</f>
        <v>0</v>
      </c>
      <c r="P1791" s="54">
        <f t="shared" si="2198"/>
        <v>0</v>
      </c>
      <c r="Q1791" s="54">
        <f t="shared" si="2147"/>
        <v>0</v>
      </c>
      <c r="R1791" s="54">
        <f t="shared" si="2148"/>
        <v>0</v>
      </c>
      <c r="S1791" s="65">
        <f t="shared" si="2180"/>
        <v>0</v>
      </c>
      <c r="T1791" s="65">
        <f>IF(C1791=A_Stammdaten!$B$9,$I1791-D_SAV!$U1791,HLOOKUP(A_Stammdaten!$B$9-1,$V$4:$AB$2004,ROW(C1791)-3,FALSE)-$U1791)</f>
        <v>0</v>
      </c>
      <c r="U1791" s="65">
        <f>HLOOKUP(A_Stammdaten!$B$9,$V$4:$AB$2004,ROW(C1791)-3,FALSE)</f>
        <v>0</v>
      </c>
      <c r="V1791" s="65">
        <f t="shared" si="2136"/>
        <v>0</v>
      </c>
      <c r="W1791" s="65">
        <f t="shared" si="2137"/>
        <v>0</v>
      </c>
      <c r="X1791" s="65">
        <f t="shared" si="2138"/>
        <v>0</v>
      </c>
      <c r="Y1791" s="65">
        <f t="shared" si="2139"/>
        <v>0</v>
      </c>
      <c r="Z1791" s="65">
        <f t="shared" si="2140"/>
        <v>0</v>
      </c>
      <c r="AA1791" s="65">
        <f t="shared" si="2141"/>
        <v>0</v>
      </c>
      <c r="AB1791" s="65">
        <f t="shared" si="2142"/>
        <v>0</v>
      </c>
    </row>
    <row r="1792" spans="1:28" x14ac:dyDescent="0.25">
      <c r="A1792" s="61"/>
      <c r="B1792" s="49"/>
      <c r="C1792" s="53"/>
      <c r="D1792" s="51"/>
      <c r="E1792" s="51"/>
      <c r="F1792" s="51"/>
      <c r="G1792" s="67">
        <f t="shared" si="2143"/>
        <v>0</v>
      </c>
      <c r="H1792" s="49"/>
      <c r="I1792" s="67">
        <f t="shared" si="2144"/>
        <v>0</v>
      </c>
      <c r="J1792" s="66">
        <f>IF(ISBLANK($B1792),0,VLOOKUP($B1792,Listen!$A$2:$C$44,2,FALSE))</f>
        <v>0</v>
      </c>
      <c r="K1792" s="66">
        <f>IF(ISBLANK($B1792),0,VLOOKUP($B1792,Listen!$A$2:$C$44,3,FALSE))</f>
        <v>0</v>
      </c>
      <c r="L1792" s="54">
        <f t="shared" si="2145"/>
        <v>0</v>
      </c>
      <c r="M1792" s="54">
        <f t="shared" si="2163"/>
        <v>0</v>
      </c>
      <c r="N1792" s="54">
        <f t="shared" si="2164"/>
        <v>0</v>
      </c>
      <c r="O1792" s="54">
        <f t="shared" ref="O1792" si="2209">N1792</f>
        <v>0</v>
      </c>
      <c r="P1792" s="54">
        <f t="shared" si="2198"/>
        <v>0</v>
      </c>
      <c r="Q1792" s="54">
        <f t="shared" si="2147"/>
        <v>0</v>
      </c>
      <c r="R1792" s="54">
        <f t="shared" si="2148"/>
        <v>0</v>
      </c>
      <c r="S1792" s="65">
        <f t="shared" si="2180"/>
        <v>0</v>
      </c>
      <c r="T1792" s="65">
        <f>IF(C1792=A_Stammdaten!$B$9,$I1792-D_SAV!$U1792,HLOOKUP(A_Stammdaten!$B$9-1,$V$4:$AB$2004,ROW(C1792)-3,FALSE)-$U1792)</f>
        <v>0</v>
      </c>
      <c r="U1792" s="65">
        <f>HLOOKUP(A_Stammdaten!$B$9,$V$4:$AB$2004,ROW(C1792)-3,FALSE)</f>
        <v>0</v>
      </c>
      <c r="V1792" s="65">
        <f t="shared" si="2136"/>
        <v>0</v>
      </c>
      <c r="W1792" s="65">
        <f t="shared" si="2137"/>
        <v>0</v>
      </c>
      <c r="X1792" s="65">
        <f t="shared" si="2138"/>
        <v>0</v>
      </c>
      <c r="Y1792" s="65">
        <f t="shared" si="2139"/>
        <v>0</v>
      </c>
      <c r="Z1792" s="65">
        <f t="shared" si="2140"/>
        <v>0</v>
      </c>
      <c r="AA1792" s="65">
        <f t="shared" si="2141"/>
        <v>0</v>
      </c>
      <c r="AB1792" s="65">
        <f t="shared" si="2142"/>
        <v>0</v>
      </c>
    </row>
    <row r="1793" spans="1:28" x14ac:dyDescent="0.25">
      <c r="A1793" s="61"/>
      <c r="B1793" s="49"/>
      <c r="C1793" s="53"/>
      <c r="D1793" s="51"/>
      <c r="E1793" s="51"/>
      <c r="F1793" s="51"/>
      <c r="G1793" s="67">
        <f t="shared" si="2143"/>
        <v>0</v>
      </c>
      <c r="H1793" s="49"/>
      <c r="I1793" s="67">
        <f t="shared" si="2144"/>
        <v>0</v>
      </c>
      <c r="J1793" s="66">
        <f>IF(ISBLANK($B1793),0,VLOOKUP($B1793,Listen!$A$2:$C$44,2,FALSE))</f>
        <v>0</v>
      </c>
      <c r="K1793" s="66">
        <f>IF(ISBLANK($B1793),0,VLOOKUP($B1793,Listen!$A$2:$C$44,3,FALSE))</f>
        <v>0</v>
      </c>
      <c r="L1793" s="54">
        <f t="shared" si="2145"/>
        <v>0</v>
      </c>
      <c r="M1793" s="54">
        <f t="shared" si="2163"/>
        <v>0</v>
      </c>
      <c r="N1793" s="54">
        <f t="shared" si="2164"/>
        <v>0</v>
      </c>
      <c r="O1793" s="54">
        <f t="shared" ref="O1793" si="2210">N1793</f>
        <v>0</v>
      </c>
      <c r="P1793" s="54">
        <f t="shared" si="2198"/>
        <v>0</v>
      </c>
      <c r="Q1793" s="54">
        <f t="shared" si="2147"/>
        <v>0</v>
      </c>
      <c r="R1793" s="54">
        <f t="shared" si="2148"/>
        <v>0</v>
      </c>
      <c r="S1793" s="65">
        <f t="shared" si="2180"/>
        <v>0</v>
      </c>
      <c r="T1793" s="65">
        <f>IF(C1793=A_Stammdaten!$B$9,$I1793-D_SAV!$U1793,HLOOKUP(A_Stammdaten!$B$9-1,$V$4:$AB$2004,ROW(C1793)-3,FALSE)-$U1793)</f>
        <v>0</v>
      </c>
      <c r="U1793" s="65">
        <f>HLOOKUP(A_Stammdaten!$B$9,$V$4:$AB$2004,ROW(C1793)-3,FALSE)</f>
        <v>0</v>
      </c>
      <c r="V1793" s="65">
        <f t="shared" si="2136"/>
        <v>0</v>
      </c>
      <c r="W1793" s="65">
        <f t="shared" si="2137"/>
        <v>0</v>
      </c>
      <c r="X1793" s="65">
        <f t="shared" si="2138"/>
        <v>0</v>
      </c>
      <c r="Y1793" s="65">
        <f t="shared" si="2139"/>
        <v>0</v>
      </c>
      <c r="Z1793" s="65">
        <f t="shared" si="2140"/>
        <v>0</v>
      </c>
      <c r="AA1793" s="65">
        <f t="shared" si="2141"/>
        <v>0</v>
      </c>
      <c r="AB1793" s="65">
        <f t="shared" si="2142"/>
        <v>0</v>
      </c>
    </row>
    <row r="1794" spans="1:28" x14ac:dyDescent="0.25">
      <c r="A1794" s="61"/>
      <c r="B1794" s="49"/>
      <c r="C1794" s="53"/>
      <c r="D1794" s="51"/>
      <c r="E1794" s="51"/>
      <c r="F1794" s="51"/>
      <c r="G1794" s="67">
        <f t="shared" si="2143"/>
        <v>0</v>
      </c>
      <c r="H1794" s="49"/>
      <c r="I1794" s="67">
        <f t="shared" si="2144"/>
        <v>0</v>
      </c>
      <c r="J1794" s="66">
        <f>IF(ISBLANK($B1794),0,VLOOKUP($B1794,Listen!$A$2:$C$44,2,FALSE))</f>
        <v>0</v>
      </c>
      <c r="K1794" s="66">
        <f>IF(ISBLANK($B1794),0,VLOOKUP($B1794,Listen!$A$2:$C$44,3,FALSE))</f>
        <v>0</v>
      </c>
      <c r="L1794" s="54">
        <f t="shared" si="2145"/>
        <v>0</v>
      </c>
      <c r="M1794" s="54">
        <f t="shared" si="2163"/>
        <v>0</v>
      </c>
      <c r="N1794" s="54">
        <f t="shared" si="2164"/>
        <v>0</v>
      </c>
      <c r="O1794" s="54">
        <f t="shared" ref="O1794" si="2211">N1794</f>
        <v>0</v>
      </c>
      <c r="P1794" s="54">
        <f t="shared" si="2198"/>
        <v>0</v>
      </c>
      <c r="Q1794" s="54">
        <f t="shared" si="2147"/>
        <v>0</v>
      </c>
      <c r="R1794" s="54">
        <f t="shared" si="2148"/>
        <v>0</v>
      </c>
      <c r="S1794" s="65">
        <f t="shared" si="2180"/>
        <v>0</v>
      </c>
      <c r="T1794" s="65">
        <f>IF(C1794=A_Stammdaten!$B$9,$I1794-D_SAV!$U1794,HLOOKUP(A_Stammdaten!$B$9-1,$V$4:$AB$2004,ROW(C1794)-3,FALSE)-$U1794)</f>
        <v>0</v>
      </c>
      <c r="U1794" s="65">
        <f>HLOOKUP(A_Stammdaten!$B$9,$V$4:$AB$2004,ROW(C1794)-3,FALSE)</f>
        <v>0</v>
      </c>
      <c r="V1794" s="65">
        <f t="shared" si="2136"/>
        <v>0</v>
      </c>
      <c r="W1794" s="65">
        <f t="shared" si="2137"/>
        <v>0</v>
      </c>
      <c r="X1794" s="65">
        <f t="shared" si="2138"/>
        <v>0</v>
      </c>
      <c r="Y1794" s="65">
        <f t="shared" si="2139"/>
        <v>0</v>
      </c>
      <c r="Z1794" s="65">
        <f t="shared" si="2140"/>
        <v>0</v>
      </c>
      <c r="AA1794" s="65">
        <f t="shared" si="2141"/>
        <v>0</v>
      </c>
      <c r="AB1794" s="65">
        <f t="shared" si="2142"/>
        <v>0</v>
      </c>
    </row>
    <row r="1795" spans="1:28" x14ac:dyDescent="0.25">
      <c r="A1795" s="61"/>
      <c r="B1795" s="49"/>
      <c r="C1795" s="53"/>
      <c r="D1795" s="51"/>
      <c r="E1795" s="51"/>
      <c r="F1795" s="51"/>
      <c r="G1795" s="67">
        <f t="shared" si="2143"/>
        <v>0</v>
      </c>
      <c r="H1795" s="49"/>
      <c r="I1795" s="67">
        <f t="shared" si="2144"/>
        <v>0</v>
      </c>
      <c r="J1795" s="66">
        <f>IF(ISBLANK($B1795),0,VLOOKUP($B1795,Listen!$A$2:$C$44,2,FALSE))</f>
        <v>0</v>
      </c>
      <c r="K1795" s="66">
        <f>IF(ISBLANK($B1795),0,VLOOKUP($B1795,Listen!$A$2:$C$44,3,FALSE))</f>
        <v>0</v>
      </c>
      <c r="L1795" s="54">
        <f t="shared" si="2145"/>
        <v>0</v>
      </c>
      <c r="M1795" s="54">
        <f t="shared" si="2163"/>
        <v>0</v>
      </c>
      <c r="N1795" s="54">
        <f t="shared" si="2164"/>
        <v>0</v>
      </c>
      <c r="O1795" s="54">
        <f t="shared" ref="O1795" si="2212">N1795</f>
        <v>0</v>
      </c>
      <c r="P1795" s="54">
        <f t="shared" si="2198"/>
        <v>0</v>
      </c>
      <c r="Q1795" s="54">
        <f t="shared" si="2147"/>
        <v>0</v>
      </c>
      <c r="R1795" s="54">
        <f t="shared" si="2148"/>
        <v>0</v>
      </c>
      <c r="S1795" s="65">
        <f t="shared" si="2180"/>
        <v>0</v>
      </c>
      <c r="T1795" s="65">
        <f>IF(C1795=A_Stammdaten!$B$9,$I1795-D_SAV!$U1795,HLOOKUP(A_Stammdaten!$B$9-1,$V$4:$AB$2004,ROW(C1795)-3,FALSE)-$U1795)</f>
        <v>0</v>
      </c>
      <c r="U1795" s="65">
        <f>HLOOKUP(A_Stammdaten!$B$9,$V$4:$AB$2004,ROW(C1795)-3,FALSE)</f>
        <v>0</v>
      </c>
      <c r="V1795" s="65">
        <f t="shared" si="2136"/>
        <v>0</v>
      </c>
      <c r="W1795" s="65">
        <f t="shared" si="2137"/>
        <v>0</v>
      </c>
      <c r="X1795" s="65">
        <f t="shared" si="2138"/>
        <v>0</v>
      </c>
      <c r="Y1795" s="65">
        <f t="shared" si="2139"/>
        <v>0</v>
      </c>
      <c r="Z1795" s="65">
        <f t="shared" si="2140"/>
        <v>0</v>
      </c>
      <c r="AA1795" s="65">
        <f t="shared" si="2141"/>
        <v>0</v>
      </c>
      <c r="AB1795" s="65">
        <f t="shared" si="2142"/>
        <v>0</v>
      </c>
    </row>
    <row r="1796" spans="1:28" x14ac:dyDescent="0.25">
      <c r="A1796" s="61"/>
      <c r="B1796" s="49"/>
      <c r="C1796" s="53"/>
      <c r="D1796" s="51"/>
      <c r="E1796" s="51"/>
      <c r="F1796" s="51"/>
      <c r="G1796" s="67">
        <f t="shared" si="2143"/>
        <v>0</v>
      </c>
      <c r="H1796" s="49"/>
      <c r="I1796" s="67">
        <f t="shared" si="2144"/>
        <v>0</v>
      </c>
      <c r="J1796" s="66">
        <f>IF(ISBLANK($B1796),0,VLOOKUP($B1796,Listen!$A$2:$C$44,2,FALSE))</f>
        <v>0</v>
      </c>
      <c r="K1796" s="66">
        <f>IF(ISBLANK($B1796),0,VLOOKUP($B1796,Listen!$A$2:$C$44,3,FALSE))</f>
        <v>0</v>
      </c>
      <c r="L1796" s="54">
        <f t="shared" si="2145"/>
        <v>0</v>
      </c>
      <c r="M1796" s="54">
        <f t="shared" si="2163"/>
        <v>0</v>
      </c>
      <c r="N1796" s="54">
        <f t="shared" si="2164"/>
        <v>0</v>
      </c>
      <c r="O1796" s="54">
        <f t="shared" ref="O1796" si="2213">N1796</f>
        <v>0</v>
      </c>
      <c r="P1796" s="54">
        <f t="shared" si="2198"/>
        <v>0</v>
      </c>
      <c r="Q1796" s="54">
        <f t="shared" si="2147"/>
        <v>0</v>
      </c>
      <c r="R1796" s="54">
        <f t="shared" si="2148"/>
        <v>0</v>
      </c>
      <c r="S1796" s="65">
        <f t="shared" si="2180"/>
        <v>0</v>
      </c>
      <c r="T1796" s="65">
        <f>IF(C1796=A_Stammdaten!$B$9,$I1796-D_SAV!$U1796,HLOOKUP(A_Stammdaten!$B$9-1,$V$4:$AB$2004,ROW(C1796)-3,FALSE)-$U1796)</f>
        <v>0</v>
      </c>
      <c r="U1796" s="65">
        <f>HLOOKUP(A_Stammdaten!$B$9,$V$4:$AB$2004,ROW(C1796)-3,FALSE)</f>
        <v>0</v>
      </c>
      <c r="V1796" s="65">
        <f t="shared" si="2136"/>
        <v>0</v>
      </c>
      <c r="W1796" s="65">
        <f t="shared" si="2137"/>
        <v>0</v>
      </c>
      <c r="X1796" s="65">
        <f t="shared" si="2138"/>
        <v>0</v>
      </c>
      <c r="Y1796" s="65">
        <f t="shared" si="2139"/>
        <v>0</v>
      </c>
      <c r="Z1796" s="65">
        <f t="shared" si="2140"/>
        <v>0</v>
      </c>
      <c r="AA1796" s="65">
        <f t="shared" si="2141"/>
        <v>0</v>
      </c>
      <c r="AB1796" s="65">
        <f t="shared" si="2142"/>
        <v>0</v>
      </c>
    </row>
    <row r="1797" spans="1:28" x14ac:dyDescent="0.25">
      <c r="A1797" s="61"/>
      <c r="B1797" s="49"/>
      <c r="C1797" s="53"/>
      <c r="D1797" s="51"/>
      <c r="E1797" s="51"/>
      <c r="F1797" s="51"/>
      <c r="G1797" s="67">
        <f t="shared" si="2143"/>
        <v>0</v>
      </c>
      <c r="H1797" s="49"/>
      <c r="I1797" s="67">
        <f t="shared" si="2144"/>
        <v>0</v>
      </c>
      <c r="J1797" s="66">
        <f>IF(ISBLANK($B1797),0,VLOOKUP($B1797,Listen!$A$2:$C$44,2,FALSE))</f>
        <v>0</v>
      </c>
      <c r="K1797" s="66">
        <f>IF(ISBLANK($B1797),0,VLOOKUP($B1797,Listen!$A$2:$C$44,3,FALSE))</f>
        <v>0</v>
      </c>
      <c r="L1797" s="54">
        <f t="shared" si="2145"/>
        <v>0</v>
      </c>
      <c r="M1797" s="54">
        <f t="shared" si="2163"/>
        <v>0</v>
      </c>
      <c r="N1797" s="54">
        <f t="shared" si="2164"/>
        <v>0</v>
      </c>
      <c r="O1797" s="54">
        <f t="shared" ref="O1797:P1812" si="2214">N1797</f>
        <v>0</v>
      </c>
      <c r="P1797" s="54">
        <f t="shared" si="2214"/>
        <v>0</v>
      </c>
      <c r="Q1797" s="54">
        <f t="shared" si="2147"/>
        <v>0</v>
      </c>
      <c r="R1797" s="54">
        <f t="shared" si="2148"/>
        <v>0</v>
      </c>
      <c r="S1797" s="65">
        <f t="shared" si="2180"/>
        <v>0</v>
      </c>
      <c r="T1797" s="65">
        <f>IF(C1797=A_Stammdaten!$B$9,$I1797-D_SAV!$U1797,HLOOKUP(A_Stammdaten!$B$9-1,$V$4:$AB$2004,ROW(C1797)-3,FALSE)-$U1797)</f>
        <v>0</v>
      </c>
      <c r="U1797" s="65">
        <f>HLOOKUP(A_Stammdaten!$B$9,$V$4:$AB$2004,ROW(C1797)-3,FALSE)</f>
        <v>0</v>
      </c>
      <c r="V1797" s="65">
        <f t="shared" ref="V1797:V1860" si="2215">IF(OR($C1797=0,$I1797=0),0,IF($C1797&lt;=V$4,$I1797-$I1797/L1797*(V$4-$C1797+1),0))</f>
        <v>0</v>
      </c>
      <c r="W1797" s="65">
        <f t="shared" ref="W1797:W1860" si="2216">IF(OR($C1797=0,$I1797=0,M1797-(W$4-$C1797)=0),0,IF($C1797&lt;W$4,V1797-V1797/(M1797-(W$4-$C1797)),IF($C1797=W$4,$I1797-$I1797/M1797,0)))</f>
        <v>0</v>
      </c>
      <c r="X1797" s="65">
        <f t="shared" ref="X1797:X1860" si="2217">IF(OR($C1797=0,$I1797=0,N1797-(X$4-$C1797)=0),0,IF($C1797&lt;X$4,W1797-W1797/(N1797-(X$4-$C1797)),IF($C1797=X$4,$I1797-$I1797/N1797,0)))</f>
        <v>0</v>
      </c>
      <c r="Y1797" s="65">
        <f t="shared" ref="Y1797:Y1860" si="2218">IF(OR($C1797=0,$I1797=0,O1797-(Y$4-$C1797)=0),0,IF($C1797&lt;Y$4,X1797-X1797/(O1797-(Y$4-$C1797)),IF($C1797=Y$4,$I1797-$I1797/O1797,0)))</f>
        <v>0</v>
      </c>
      <c r="Z1797" s="65">
        <f t="shared" ref="Z1797:Z1860" si="2219">IF(OR($C1797=0,$I1797=0,P1797-(Z$4-$C1797)=0),0,IF($C1797&lt;Z$4,Y1797-Y1797/(P1797-(Z$4-$C1797)),IF($C1797=Z$4,$I1797-$I1797/P1797,0)))</f>
        <v>0</v>
      </c>
      <c r="AA1797" s="65">
        <f t="shared" ref="AA1797:AA1860" si="2220">IF(OR($C1797=0,$I1797=0,Q1797-(AA$4-$C1797)=0),0,IF($C1797&lt;AA$4,Z1797-Z1797/(Q1797-(AA$4-$C1797)),IF($C1797=AA$4,$I1797-$I1797/Q1797,0)))</f>
        <v>0</v>
      </c>
      <c r="AB1797" s="65">
        <f t="shared" ref="AB1797:AB1860" si="2221">IF(OR($C1797=0,$I1797=0,R1797-(AB$4-$C1797)=0),0,IF($C1797&lt;AB$4,AA1797-AA1797/(R1797-(AB$4-$C1797)),IF($C1797=AB$4,$I1797-$I1797/R1797,0)))</f>
        <v>0</v>
      </c>
    </row>
    <row r="1798" spans="1:28" x14ac:dyDescent="0.25">
      <c r="A1798" s="61"/>
      <c r="B1798" s="49"/>
      <c r="C1798" s="53"/>
      <c r="D1798" s="51"/>
      <c r="E1798" s="51"/>
      <c r="F1798" s="51"/>
      <c r="G1798" s="67">
        <f t="shared" ref="G1798:G1861" si="2222">D1798+E1798-F1798</f>
        <v>0</v>
      </c>
      <c r="H1798" s="49"/>
      <c r="I1798" s="67">
        <f t="shared" ref="I1798:I1861" si="2223">G1798-H1798</f>
        <v>0</v>
      </c>
      <c r="J1798" s="66">
        <f>IF(ISBLANK($B1798),0,VLOOKUP($B1798,Listen!$A$2:$C$44,2,FALSE))</f>
        <v>0</v>
      </c>
      <c r="K1798" s="66">
        <f>IF(ISBLANK($B1798),0,VLOOKUP($B1798,Listen!$A$2:$C$44,3,FALSE))</f>
        <v>0</v>
      </c>
      <c r="L1798" s="54">
        <f t="shared" ref="L1798:L1861" si="2224">$J1798</f>
        <v>0</v>
      </c>
      <c r="M1798" s="54">
        <f t="shared" si="2163"/>
        <v>0</v>
      </c>
      <c r="N1798" s="54">
        <f t="shared" si="2164"/>
        <v>0</v>
      </c>
      <c r="O1798" s="54">
        <f t="shared" ref="O1798" si="2225">N1798</f>
        <v>0</v>
      </c>
      <c r="P1798" s="54">
        <f t="shared" si="2214"/>
        <v>0</v>
      </c>
      <c r="Q1798" s="54">
        <f t="shared" ref="Q1798:Q1861" si="2226">P1798</f>
        <v>0</v>
      </c>
      <c r="R1798" s="54">
        <f t="shared" ref="R1798:R1861" si="2227">Q1798</f>
        <v>0</v>
      </c>
      <c r="S1798" s="65">
        <f t="shared" si="2180"/>
        <v>0</v>
      </c>
      <c r="T1798" s="65">
        <f>IF(C1798=A_Stammdaten!$B$9,$I1798-D_SAV!$U1798,HLOOKUP(A_Stammdaten!$B$9-1,$V$4:$AB$2004,ROW(C1798)-3,FALSE)-$U1798)</f>
        <v>0</v>
      </c>
      <c r="U1798" s="65">
        <f>HLOOKUP(A_Stammdaten!$B$9,$V$4:$AB$2004,ROW(C1798)-3,FALSE)</f>
        <v>0</v>
      </c>
      <c r="V1798" s="65">
        <f t="shared" si="2215"/>
        <v>0</v>
      </c>
      <c r="W1798" s="65">
        <f t="shared" si="2216"/>
        <v>0</v>
      </c>
      <c r="X1798" s="65">
        <f t="shared" si="2217"/>
        <v>0</v>
      </c>
      <c r="Y1798" s="65">
        <f t="shared" si="2218"/>
        <v>0</v>
      </c>
      <c r="Z1798" s="65">
        <f t="shared" si="2219"/>
        <v>0</v>
      </c>
      <c r="AA1798" s="65">
        <f t="shared" si="2220"/>
        <v>0</v>
      </c>
      <c r="AB1798" s="65">
        <f t="shared" si="2221"/>
        <v>0</v>
      </c>
    </row>
    <row r="1799" spans="1:28" x14ac:dyDescent="0.25">
      <c r="A1799" s="61"/>
      <c r="B1799" s="49"/>
      <c r="C1799" s="53"/>
      <c r="D1799" s="51"/>
      <c r="E1799" s="51"/>
      <c r="F1799" s="51"/>
      <c r="G1799" s="67">
        <f t="shared" si="2222"/>
        <v>0</v>
      </c>
      <c r="H1799" s="49"/>
      <c r="I1799" s="67">
        <f t="shared" si="2223"/>
        <v>0</v>
      </c>
      <c r="J1799" s="66">
        <f>IF(ISBLANK($B1799),0,VLOOKUP($B1799,Listen!$A$2:$C$44,2,FALSE))</f>
        <v>0</v>
      </c>
      <c r="K1799" s="66">
        <f>IF(ISBLANK($B1799),0,VLOOKUP($B1799,Listen!$A$2:$C$44,3,FALSE))</f>
        <v>0</v>
      </c>
      <c r="L1799" s="54">
        <f t="shared" si="2224"/>
        <v>0</v>
      </c>
      <c r="M1799" s="54">
        <f t="shared" si="2163"/>
        <v>0</v>
      </c>
      <c r="N1799" s="54">
        <f t="shared" si="2164"/>
        <v>0</v>
      </c>
      <c r="O1799" s="54">
        <f t="shared" ref="O1799" si="2228">N1799</f>
        <v>0</v>
      </c>
      <c r="P1799" s="54">
        <f t="shared" si="2214"/>
        <v>0</v>
      </c>
      <c r="Q1799" s="54">
        <f t="shared" si="2226"/>
        <v>0</v>
      </c>
      <c r="R1799" s="54">
        <f t="shared" si="2227"/>
        <v>0</v>
      </c>
      <c r="S1799" s="65">
        <f t="shared" si="2180"/>
        <v>0</v>
      </c>
      <c r="T1799" s="65">
        <f>IF(C1799=A_Stammdaten!$B$9,$I1799-D_SAV!$U1799,HLOOKUP(A_Stammdaten!$B$9-1,$V$4:$AB$2004,ROW(C1799)-3,FALSE)-$U1799)</f>
        <v>0</v>
      </c>
      <c r="U1799" s="65">
        <f>HLOOKUP(A_Stammdaten!$B$9,$V$4:$AB$2004,ROW(C1799)-3,FALSE)</f>
        <v>0</v>
      </c>
      <c r="V1799" s="65">
        <f t="shared" si="2215"/>
        <v>0</v>
      </c>
      <c r="W1799" s="65">
        <f t="shared" si="2216"/>
        <v>0</v>
      </c>
      <c r="X1799" s="65">
        <f t="shared" si="2217"/>
        <v>0</v>
      </c>
      <c r="Y1799" s="65">
        <f t="shared" si="2218"/>
        <v>0</v>
      </c>
      <c r="Z1799" s="65">
        <f t="shared" si="2219"/>
        <v>0</v>
      </c>
      <c r="AA1799" s="65">
        <f t="shared" si="2220"/>
        <v>0</v>
      </c>
      <c r="AB1799" s="65">
        <f t="shared" si="2221"/>
        <v>0</v>
      </c>
    </row>
    <row r="1800" spans="1:28" x14ac:dyDescent="0.25">
      <c r="A1800" s="61"/>
      <c r="B1800" s="49"/>
      <c r="C1800" s="53"/>
      <c r="D1800" s="51"/>
      <c r="E1800" s="51"/>
      <c r="F1800" s="51"/>
      <c r="G1800" s="67">
        <f t="shared" si="2222"/>
        <v>0</v>
      </c>
      <c r="H1800" s="49"/>
      <c r="I1800" s="67">
        <f t="shared" si="2223"/>
        <v>0</v>
      </c>
      <c r="J1800" s="66">
        <f>IF(ISBLANK($B1800),0,VLOOKUP($B1800,Listen!$A$2:$C$44,2,FALSE))</f>
        <v>0</v>
      </c>
      <c r="K1800" s="66">
        <f>IF(ISBLANK($B1800),0,VLOOKUP($B1800,Listen!$A$2:$C$44,3,FALSE))</f>
        <v>0</v>
      </c>
      <c r="L1800" s="54">
        <f t="shared" si="2224"/>
        <v>0</v>
      </c>
      <c r="M1800" s="54">
        <f t="shared" si="2163"/>
        <v>0</v>
      </c>
      <c r="N1800" s="54">
        <f t="shared" si="2164"/>
        <v>0</v>
      </c>
      <c r="O1800" s="54">
        <f t="shared" ref="O1800" si="2229">N1800</f>
        <v>0</v>
      </c>
      <c r="P1800" s="54">
        <f t="shared" si="2214"/>
        <v>0</v>
      </c>
      <c r="Q1800" s="54">
        <f t="shared" si="2226"/>
        <v>0</v>
      </c>
      <c r="R1800" s="54">
        <f t="shared" si="2227"/>
        <v>0</v>
      </c>
      <c r="S1800" s="65">
        <f t="shared" si="2180"/>
        <v>0</v>
      </c>
      <c r="T1800" s="65">
        <f>IF(C1800=A_Stammdaten!$B$9,$I1800-D_SAV!$U1800,HLOOKUP(A_Stammdaten!$B$9-1,$V$4:$AB$2004,ROW(C1800)-3,FALSE)-$U1800)</f>
        <v>0</v>
      </c>
      <c r="U1800" s="65">
        <f>HLOOKUP(A_Stammdaten!$B$9,$V$4:$AB$2004,ROW(C1800)-3,FALSE)</f>
        <v>0</v>
      </c>
      <c r="V1800" s="65">
        <f t="shared" si="2215"/>
        <v>0</v>
      </c>
      <c r="W1800" s="65">
        <f t="shared" si="2216"/>
        <v>0</v>
      </c>
      <c r="X1800" s="65">
        <f t="shared" si="2217"/>
        <v>0</v>
      </c>
      <c r="Y1800" s="65">
        <f t="shared" si="2218"/>
        <v>0</v>
      </c>
      <c r="Z1800" s="65">
        <f t="shared" si="2219"/>
        <v>0</v>
      </c>
      <c r="AA1800" s="65">
        <f t="shared" si="2220"/>
        <v>0</v>
      </c>
      <c r="AB1800" s="65">
        <f t="shared" si="2221"/>
        <v>0</v>
      </c>
    </row>
    <row r="1801" spans="1:28" x14ac:dyDescent="0.25">
      <c r="A1801" s="61"/>
      <c r="B1801" s="49"/>
      <c r="C1801" s="53"/>
      <c r="D1801" s="51"/>
      <c r="E1801" s="51"/>
      <c r="F1801" s="51"/>
      <c r="G1801" s="67">
        <f t="shared" si="2222"/>
        <v>0</v>
      </c>
      <c r="H1801" s="49"/>
      <c r="I1801" s="67">
        <f t="shared" si="2223"/>
        <v>0</v>
      </c>
      <c r="J1801" s="66">
        <f>IF(ISBLANK($B1801),0,VLOOKUP($B1801,Listen!$A$2:$C$44,2,FALSE))</f>
        <v>0</v>
      </c>
      <c r="K1801" s="66">
        <f>IF(ISBLANK($B1801),0,VLOOKUP($B1801,Listen!$A$2:$C$44,3,FALSE))</f>
        <v>0</v>
      </c>
      <c r="L1801" s="54">
        <f t="shared" si="2224"/>
        <v>0</v>
      </c>
      <c r="M1801" s="54">
        <f t="shared" si="2163"/>
        <v>0</v>
      </c>
      <c r="N1801" s="54">
        <f t="shared" si="2164"/>
        <v>0</v>
      </c>
      <c r="O1801" s="54">
        <f t="shared" ref="O1801" si="2230">N1801</f>
        <v>0</v>
      </c>
      <c r="P1801" s="54">
        <f t="shared" si="2214"/>
        <v>0</v>
      </c>
      <c r="Q1801" s="54">
        <f t="shared" si="2226"/>
        <v>0</v>
      </c>
      <c r="R1801" s="54">
        <f t="shared" si="2227"/>
        <v>0</v>
      </c>
      <c r="S1801" s="65">
        <f t="shared" si="2180"/>
        <v>0</v>
      </c>
      <c r="T1801" s="65">
        <f>IF(C1801=A_Stammdaten!$B$9,$I1801-D_SAV!$U1801,HLOOKUP(A_Stammdaten!$B$9-1,$V$4:$AB$2004,ROW(C1801)-3,FALSE)-$U1801)</f>
        <v>0</v>
      </c>
      <c r="U1801" s="65">
        <f>HLOOKUP(A_Stammdaten!$B$9,$V$4:$AB$2004,ROW(C1801)-3,FALSE)</f>
        <v>0</v>
      </c>
      <c r="V1801" s="65">
        <f t="shared" si="2215"/>
        <v>0</v>
      </c>
      <c r="W1801" s="65">
        <f t="shared" si="2216"/>
        <v>0</v>
      </c>
      <c r="X1801" s="65">
        <f t="shared" si="2217"/>
        <v>0</v>
      </c>
      <c r="Y1801" s="65">
        <f t="shared" si="2218"/>
        <v>0</v>
      </c>
      <c r="Z1801" s="65">
        <f t="shared" si="2219"/>
        <v>0</v>
      </c>
      <c r="AA1801" s="65">
        <f t="shared" si="2220"/>
        <v>0</v>
      </c>
      <c r="AB1801" s="65">
        <f t="shared" si="2221"/>
        <v>0</v>
      </c>
    </row>
    <row r="1802" spans="1:28" x14ac:dyDescent="0.25">
      <c r="A1802" s="61"/>
      <c r="B1802" s="49"/>
      <c r="C1802" s="53"/>
      <c r="D1802" s="51"/>
      <c r="E1802" s="51"/>
      <c r="F1802" s="51"/>
      <c r="G1802" s="67">
        <f t="shared" si="2222"/>
        <v>0</v>
      </c>
      <c r="H1802" s="49"/>
      <c r="I1802" s="67">
        <f t="shared" si="2223"/>
        <v>0</v>
      </c>
      <c r="J1802" s="66">
        <f>IF(ISBLANK($B1802),0,VLOOKUP($B1802,Listen!$A$2:$C$44,2,FALSE))</f>
        <v>0</v>
      </c>
      <c r="K1802" s="66">
        <f>IF(ISBLANK($B1802),0,VLOOKUP($B1802,Listen!$A$2:$C$44,3,FALSE))</f>
        <v>0</v>
      </c>
      <c r="L1802" s="54">
        <f t="shared" si="2224"/>
        <v>0</v>
      </c>
      <c r="M1802" s="54">
        <f t="shared" si="2163"/>
        <v>0</v>
      </c>
      <c r="N1802" s="54">
        <f t="shared" si="2164"/>
        <v>0</v>
      </c>
      <c r="O1802" s="54">
        <f t="shared" ref="O1802" si="2231">N1802</f>
        <v>0</v>
      </c>
      <c r="P1802" s="54">
        <f t="shared" si="2214"/>
        <v>0</v>
      </c>
      <c r="Q1802" s="54">
        <f t="shared" si="2226"/>
        <v>0</v>
      </c>
      <c r="R1802" s="54">
        <f t="shared" si="2227"/>
        <v>0</v>
      </c>
      <c r="S1802" s="65">
        <f t="shared" si="2180"/>
        <v>0</v>
      </c>
      <c r="T1802" s="65">
        <f>IF(C1802=A_Stammdaten!$B$9,$I1802-D_SAV!$U1802,HLOOKUP(A_Stammdaten!$B$9-1,$V$4:$AB$2004,ROW(C1802)-3,FALSE)-$U1802)</f>
        <v>0</v>
      </c>
      <c r="U1802" s="65">
        <f>HLOOKUP(A_Stammdaten!$B$9,$V$4:$AB$2004,ROW(C1802)-3,FALSE)</f>
        <v>0</v>
      </c>
      <c r="V1802" s="65">
        <f t="shared" si="2215"/>
        <v>0</v>
      </c>
      <c r="W1802" s="65">
        <f t="shared" si="2216"/>
        <v>0</v>
      </c>
      <c r="X1802" s="65">
        <f t="shared" si="2217"/>
        <v>0</v>
      </c>
      <c r="Y1802" s="65">
        <f t="shared" si="2218"/>
        <v>0</v>
      </c>
      <c r="Z1802" s="65">
        <f t="shared" si="2219"/>
        <v>0</v>
      </c>
      <c r="AA1802" s="65">
        <f t="shared" si="2220"/>
        <v>0</v>
      </c>
      <c r="AB1802" s="65">
        <f t="shared" si="2221"/>
        <v>0</v>
      </c>
    </row>
    <row r="1803" spans="1:28" x14ac:dyDescent="0.25">
      <c r="A1803" s="61"/>
      <c r="B1803" s="49"/>
      <c r="C1803" s="53"/>
      <c r="D1803" s="51"/>
      <c r="E1803" s="51"/>
      <c r="F1803" s="51"/>
      <c r="G1803" s="67">
        <f t="shared" si="2222"/>
        <v>0</v>
      </c>
      <c r="H1803" s="49"/>
      <c r="I1803" s="67">
        <f t="shared" si="2223"/>
        <v>0</v>
      </c>
      <c r="J1803" s="66">
        <f>IF(ISBLANK($B1803),0,VLOOKUP($B1803,Listen!$A$2:$C$44,2,FALSE))</f>
        <v>0</v>
      </c>
      <c r="K1803" s="66">
        <f>IF(ISBLANK($B1803),0,VLOOKUP($B1803,Listen!$A$2:$C$44,3,FALSE))</f>
        <v>0</v>
      </c>
      <c r="L1803" s="54">
        <f t="shared" si="2224"/>
        <v>0</v>
      </c>
      <c r="M1803" s="54">
        <f t="shared" si="2163"/>
        <v>0</v>
      </c>
      <c r="N1803" s="54">
        <f t="shared" si="2164"/>
        <v>0</v>
      </c>
      <c r="O1803" s="54">
        <f t="shared" ref="O1803" si="2232">N1803</f>
        <v>0</v>
      </c>
      <c r="P1803" s="54">
        <f t="shared" si="2214"/>
        <v>0</v>
      </c>
      <c r="Q1803" s="54">
        <f t="shared" si="2226"/>
        <v>0</v>
      </c>
      <c r="R1803" s="54">
        <f t="shared" si="2227"/>
        <v>0</v>
      </c>
      <c r="S1803" s="65">
        <f t="shared" si="2180"/>
        <v>0</v>
      </c>
      <c r="T1803" s="65">
        <f>IF(C1803=A_Stammdaten!$B$9,$I1803-D_SAV!$U1803,HLOOKUP(A_Stammdaten!$B$9-1,$V$4:$AB$2004,ROW(C1803)-3,FALSE)-$U1803)</f>
        <v>0</v>
      </c>
      <c r="U1803" s="65">
        <f>HLOOKUP(A_Stammdaten!$B$9,$V$4:$AB$2004,ROW(C1803)-3,FALSE)</f>
        <v>0</v>
      </c>
      <c r="V1803" s="65">
        <f t="shared" si="2215"/>
        <v>0</v>
      </c>
      <c r="W1803" s="65">
        <f t="shared" si="2216"/>
        <v>0</v>
      </c>
      <c r="X1803" s="65">
        <f t="shared" si="2217"/>
        <v>0</v>
      </c>
      <c r="Y1803" s="65">
        <f t="shared" si="2218"/>
        <v>0</v>
      </c>
      <c r="Z1803" s="65">
        <f t="shared" si="2219"/>
        <v>0</v>
      </c>
      <c r="AA1803" s="65">
        <f t="shared" si="2220"/>
        <v>0</v>
      </c>
      <c r="AB1803" s="65">
        <f t="shared" si="2221"/>
        <v>0</v>
      </c>
    </row>
    <row r="1804" spans="1:28" x14ac:dyDescent="0.25">
      <c r="A1804" s="61"/>
      <c r="B1804" s="49"/>
      <c r="C1804" s="53"/>
      <c r="D1804" s="51"/>
      <c r="E1804" s="51"/>
      <c r="F1804" s="51"/>
      <c r="G1804" s="67">
        <f t="shared" si="2222"/>
        <v>0</v>
      </c>
      <c r="H1804" s="49"/>
      <c r="I1804" s="67">
        <f t="shared" si="2223"/>
        <v>0</v>
      </c>
      <c r="J1804" s="66">
        <f>IF(ISBLANK($B1804),0,VLOOKUP($B1804,Listen!$A$2:$C$44,2,FALSE))</f>
        <v>0</v>
      </c>
      <c r="K1804" s="66">
        <f>IF(ISBLANK($B1804),0,VLOOKUP($B1804,Listen!$A$2:$C$44,3,FALSE))</f>
        <v>0</v>
      </c>
      <c r="L1804" s="54">
        <f t="shared" si="2224"/>
        <v>0</v>
      </c>
      <c r="M1804" s="54">
        <f t="shared" si="2163"/>
        <v>0</v>
      </c>
      <c r="N1804" s="54">
        <f t="shared" si="2164"/>
        <v>0</v>
      </c>
      <c r="O1804" s="54">
        <f t="shared" ref="O1804" si="2233">N1804</f>
        <v>0</v>
      </c>
      <c r="P1804" s="54">
        <f t="shared" si="2214"/>
        <v>0</v>
      </c>
      <c r="Q1804" s="54">
        <f t="shared" si="2226"/>
        <v>0</v>
      </c>
      <c r="R1804" s="54">
        <f t="shared" si="2227"/>
        <v>0</v>
      </c>
      <c r="S1804" s="65">
        <f t="shared" si="2180"/>
        <v>0</v>
      </c>
      <c r="T1804" s="65">
        <f>IF(C1804=A_Stammdaten!$B$9,$I1804-D_SAV!$U1804,HLOOKUP(A_Stammdaten!$B$9-1,$V$4:$AB$2004,ROW(C1804)-3,FALSE)-$U1804)</f>
        <v>0</v>
      </c>
      <c r="U1804" s="65">
        <f>HLOOKUP(A_Stammdaten!$B$9,$V$4:$AB$2004,ROW(C1804)-3,FALSE)</f>
        <v>0</v>
      </c>
      <c r="V1804" s="65">
        <f t="shared" si="2215"/>
        <v>0</v>
      </c>
      <c r="W1804" s="65">
        <f t="shared" si="2216"/>
        <v>0</v>
      </c>
      <c r="X1804" s="65">
        <f t="shared" si="2217"/>
        <v>0</v>
      </c>
      <c r="Y1804" s="65">
        <f t="shared" si="2218"/>
        <v>0</v>
      </c>
      <c r="Z1804" s="65">
        <f t="shared" si="2219"/>
        <v>0</v>
      </c>
      <c r="AA1804" s="65">
        <f t="shared" si="2220"/>
        <v>0</v>
      </c>
      <c r="AB1804" s="65">
        <f t="shared" si="2221"/>
        <v>0</v>
      </c>
    </row>
    <row r="1805" spans="1:28" x14ac:dyDescent="0.25">
      <c r="A1805" s="61"/>
      <c r="B1805" s="49"/>
      <c r="C1805" s="53"/>
      <c r="D1805" s="51"/>
      <c r="E1805" s="51"/>
      <c r="F1805" s="51"/>
      <c r="G1805" s="67">
        <f t="shared" si="2222"/>
        <v>0</v>
      </c>
      <c r="H1805" s="49"/>
      <c r="I1805" s="67">
        <f t="shared" si="2223"/>
        <v>0</v>
      </c>
      <c r="J1805" s="66">
        <f>IF(ISBLANK($B1805),0,VLOOKUP($B1805,Listen!$A$2:$C$44,2,FALSE))</f>
        <v>0</v>
      </c>
      <c r="K1805" s="66">
        <f>IF(ISBLANK($B1805),0,VLOOKUP($B1805,Listen!$A$2:$C$44,3,FALSE))</f>
        <v>0</v>
      </c>
      <c r="L1805" s="54">
        <f t="shared" si="2224"/>
        <v>0</v>
      </c>
      <c r="M1805" s="54">
        <f t="shared" si="2163"/>
        <v>0</v>
      </c>
      <c r="N1805" s="54">
        <f t="shared" si="2164"/>
        <v>0</v>
      </c>
      <c r="O1805" s="54">
        <f t="shared" ref="O1805" si="2234">N1805</f>
        <v>0</v>
      </c>
      <c r="P1805" s="54">
        <f t="shared" si="2214"/>
        <v>0</v>
      </c>
      <c r="Q1805" s="54">
        <f t="shared" si="2226"/>
        <v>0</v>
      </c>
      <c r="R1805" s="54">
        <f t="shared" si="2227"/>
        <v>0</v>
      </c>
      <c r="S1805" s="65">
        <f t="shared" si="2180"/>
        <v>0</v>
      </c>
      <c r="T1805" s="65">
        <f>IF(C1805=A_Stammdaten!$B$9,$I1805-D_SAV!$U1805,HLOOKUP(A_Stammdaten!$B$9-1,$V$4:$AB$2004,ROW(C1805)-3,FALSE)-$U1805)</f>
        <v>0</v>
      </c>
      <c r="U1805" s="65">
        <f>HLOOKUP(A_Stammdaten!$B$9,$V$4:$AB$2004,ROW(C1805)-3,FALSE)</f>
        <v>0</v>
      </c>
      <c r="V1805" s="65">
        <f t="shared" si="2215"/>
        <v>0</v>
      </c>
      <c r="W1805" s="65">
        <f t="shared" si="2216"/>
        <v>0</v>
      </c>
      <c r="X1805" s="65">
        <f t="shared" si="2217"/>
        <v>0</v>
      </c>
      <c r="Y1805" s="65">
        <f t="shared" si="2218"/>
        <v>0</v>
      </c>
      <c r="Z1805" s="65">
        <f t="shared" si="2219"/>
        <v>0</v>
      </c>
      <c r="AA1805" s="65">
        <f t="shared" si="2220"/>
        <v>0</v>
      </c>
      <c r="AB1805" s="65">
        <f t="shared" si="2221"/>
        <v>0</v>
      </c>
    </row>
    <row r="1806" spans="1:28" x14ac:dyDescent="0.25">
      <c r="A1806" s="61"/>
      <c r="B1806" s="49"/>
      <c r="C1806" s="53"/>
      <c r="D1806" s="51"/>
      <c r="E1806" s="51"/>
      <c r="F1806" s="51"/>
      <c r="G1806" s="67">
        <f t="shared" si="2222"/>
        <v>0</v>
      </c>
      <c r="H1806" s="49"/>
      <c r="I1806" s="67">
        <f t="shared" si="2223"/>
        <v>0</v>
      </c>
      <c r="J1806" s="66">
        <f>IF(ISBLANK($B1806),0,VLOOKUP($B1806,Listen!$A$2:$C$44,2,FALSE))</f>
        <v>0</v>
      </c>
      <c r="K1806" s="66">
        <f>IF(ISBLANK($B1806),0,VLOOKUP($B1806,Listen!$A$2:$C$44,3,FALSE))</f>
        <v>0</v>
      </c>
      <c r="L1806" s="54">
        <f t="shared" si="2224"/>
        <v>0</v>
      </c>
      <c r="M1806" s="54">
        <f t="shared" si="2163"/>
        <v>0</v>
      </c>
      <c r="N1806" s="54">
        <f t="shared" si="2164"/>
        <v>0</v>
      </c>
      <c r="O1806" s="54">
        <f t="shared" ref="O1806" si="2235">N1806</f>
        <v>0</v>
      </c>
      <c r="P1806" s="54">
        <f t="shared" si="2214"/>
        <v>0</v>
      </c>
      <c r="Q1806" s="54">
        <f t="shared" si="2226"/>
        <v>0</v>
      </c>
      <c r="R1806" s="54">
        <f t="shared" si="2227"/>
        <v>0</v>
      </c>
      <c r="S1806" s="65">
        <f t="shared" si="2180"/>
        <v>0</v>
      </c>
      <c r="T1806" s="65">
        <f>IF(C1806=A_Stammdaten!$B$9,$I1806-D_SAV!$U1806,HLOOKUP(A_Stammdaten!$B$9-1,$V$4:$AB$2004,ROW(C1806)-3,FALSE)-$U1806)</f>
        <v>0</v>
      </c>
      <c r="U1806" s="65">
        <f>HLOOKUP(A_Stammdaten!$B$9,$V$4:$AB$2004,ROW(C1806)-3,FALSE)</f>
        <v>0</v>
      </c>
      <c r="V1806" s="65">
        <f t="shared" si="2215"/>
        <v>0</v>
      </c>
      <c r="W1806" s="65">
        <f t="shared" si="2216"/>
        <v>0</v>
      </c>
      <c r="X1806" s="65">
        <f t="shared" si="2217"/>
        <v>0</v>
      </c>
      <c r="Y1806" s="65">
        <f t="shared" si="2218"/>
        <v>0</v>
      </c>
      <c r="Z1806" s="65">
        <f t="shared" si="2219"/>
        <v>0</v>
      </c>
      <c r="AA1806" s="65">
        <f t="shared" si="2220"/>
        <v>0</v>
      </c>
      <c r="AB1806" s="65">
        <f t="shared" si="2221"/>
        <v>0</v>
      </c>
    </row>
    <row r="1807" spans="1:28" x14ac:dyDescent="0.25">
      <c r="A1807" s="61"/>
      <c r="B1807" s="49"/>
      <c r="C1807" s="53"/>
      <c r="D1807" s="51"/>
      <c r="E1807" s="51"/>
      <c r="F1807" s="51"/>
      <c r="G1807" s="67">
        <f t="shared" si="2222"/>
        <v>0</v>
      </c>
      <c r="H1807" s="49"/>
      <c r="I1807" s="67">
        <f t="shared" si="2223"/>
        <v>0</v>
      </c>
      <c r="J1807" s="66">
        <f>IF(ISBLANK($B1807),0,VLOOKUP($B1807,Listen!$A$2:$C$44,2,FALSE))</f>
        <v>0</v>
      </c>
      <c r="K1807" s="66">
        <f>IF(ISBLANK($B1807),0,VLOOKUP($B1807,Listen!$A$2:$C$44,3,FALSE))</f>
        <v>0</v>
      </c>
      <c r="L1807" s="54">
        <f t="shared" si="2224"/>
        <v>0</v>
      </c>
      <c r="M1807" s="54">
        <f t="shared" si="2163"/>
        <v>0</v>
      </c>
      <c r="N1807" s="54">
        <f t="shared" si="2164"/>
        <v>0</v>
      </c>
      <c r="O1807" s="54">
        <f t="shared" ref="O1807" si="2236">N1807</f>
        <v>0</v>
      </c>
      <c r="P1807" s="54">
        <f t="shared" si="2214"/>
        <v>0</v>
      </c>
      <c r="Q1807" s="54">
        <f t="shared" si="2226"/>
        <v>0</v>
      </c>
      <c r="R1807" s="54">
        <f t="shared" si="2227"/>
        <v>0</v>
      </c>
      <c r="S1807" s="65">
        <f t="shared" si="2180"/>
        <v>0</v>
      </c>
      <c r="T1807" s="65">
        <f>IF(C1807=A_Stammdaten!$B$9,$I1807-D_SAV!$U1807,HLOOKUP(A_Stammdaten!$B$9-1,$V$4:$AB$2004,ROW(C1807)-3,FALSE)-$U1807)</f>
        <v>0</v>
      </c>
      <c r="U1807" s="65">
        <f>HLOOKUP(A_Stammdaten!$B$9,$V$4:$AB$2004,ROW(C1807)-3,FALSE)</f>
        <v>0</v>
      </c>
      <c r="V1807" s="65">
        <f t="shared" si="2215"/>
        <v>0</v>
      </c>
      <c r="W1807" s="65">
        <f t="shared" si="2216"/>
        <v>0</v>
      </c>
      <c r="X1807" s="65">
        <f t="shared" si="2217"/>
        <v>0</v>
      </c>
      <c r="Y1807" s="65">
        <f t="shared" si="2218"/>
        <v>0</v>
      </c>
      <c r="Z1807" s="65">
        <f t="shared" si="2219"/>
        <v>0</v>
      </c>
      <c r="AA1807" s="65">
        <f t="shared" si="2220"/>
        <v>0</v>
      </c>
      <c r="AB1807" s="65">
        <f t="shared" si="2221"/>
        <v>0</v>
      </c>
    </row>
    <row r="1808" spans="1:28" x14ac:dyDescent="0.25">
      <c r="A1808" s="61"/>
      <c r="B1808" s="49"/>
      <c r="C1808" s="53"/>
      <c r="D1808" s="51"/>
      <c r="E1808" s="51"/>
      <c r="F1808" s="51"/>
      <c r="G1808" s="67">
        <f t="shared" si="2222"/>
        <v>0</v>
      </c>
      <c r="H1808" s="49"/>
      <c r="I1808" s="67">
        <f t="shared" si="2223"/>
        <v>0</v>
      </c>
      <c r="J1808" s="66">
        <f>IF(ISBLANK($B1808),0,VLOOKUP($B1808,Listen!$A$2:$C$44,2,FALSE))</f>
        <v>0</v>
      </c>
      <c r="K1808" s="66">
        <f>IF(ISBLANK($B1808),0,VLOOKUP($B1808,Listen!$A$2:$C$44,3,FALSE))</f>
        <v>0</v>
      </c>
      <c r="L1808" s="54">
        <f t="shared" si="2224"/>
        <v>0</v>
      </c>
      <c r="M1808" s="54">
        <f t="shared" si="2163"/>
        <v>0</v>
      </c>
      <c r="N1808" s="54">
        <f t="shared" si="2164"/>
        <v>0</v>
      </c>
      <c r="O1808" s="54">
        <f t="shared" ref="O1808" si="2237">N1808</f>
        <v>0</v>
      </c>
      <c r="P1808" s="54">
        <f t="shared" si="2214"/>
        <v>0</v>
      </c>
      <c r="Q1808" s="54">
        <f t="shared" si="2226"/>
        <v>0</v>
      </c>
      <c r="R1808" s="54">
        <f t="shared" si="2227"/>
        <v>0</v>
      </c>
      <c r="S1808" s="65">
        <f t="shared" si="2180"/>
        <v>0</v>
      </c>
      <c r="T1808" s="65">
        <f>IF(C1808=A_Stammdaten!$B$9,$I1808-D_SAV!$U1808,HLOOKUP(A_Stammdaten!$B$9-1,$V$4:$AB$2004,ROW(C1808)-3,FALSE)-$U1808)</f>
        <v>0</v>
      </c>
      <c r="U1808" s="65">
        <f>HLOOKUP(A_Stammdaten!$B$9,$V$4:$AB$2004,ROW(C1808)-3,FALSE)</f>
        <v>0</v>
      </c>
      <c r="V1808" s="65">
        <f t="shared" si="2215"/>
        <v>0</v>
      </c>
      <c r="W1808" s="65">
        <f t="shared" si="2216"/>
        <v>0</v>
      </c>
      <c r="X1808" s="65">
        <f t="shared" si="2217"/>
        <v>0</v>
      </c>
      <c r="Y1808" s="65">
        <f t="shared" si="2218"/>
        <v>0</v>
      </c>
      <c r="Z1808" s="65">
        <f t="shared" si="2219"/>
        <v>0</v>
      </c>
      <c r="AA1808" s="65">
        <f t="shared" si="2220"/>
        <v>0</v>
      </c>
      <c r="AB1808" s="65">
        <f t="shared" si="2221"/>
        <v>0</v>
      </c>
    </row>
    <row r="1809" spans="1:28" x14ac:dyDescent="0.25">
      <c r="A1809" s="61"/>
      <c r="B1809" s="49"/>
      <c r="C1809" s="53"/>
      <c r="D1809" s="51"/>
      <c r="E1809" s="51"/>
      <c r="F1809" s="51"/>
      <c r="G1809" s="67">
        <f t="shared" si="2222"/>
        <v>0</v>
      </c>
      <c r="H1809" s="49"/>
      <c r="I1809" s="67">
        <f t="shared" si="2223"/>
        <v>0</v>
      </c>
      <c r="J1809" s="66">
        <f>IF(ISBLANK($B1809),0,VLOOKUP($B1809,Listen!$A$2:$C$44,2,FALSE))</f>
        <v>0</v>
      </c>
      <c r="K1809" s="66">
        <f>IF(ISBLANK($B1809),0,VLOOKUP($B1809,Listen!$A$2:$C$44,3,FALSE))</f>
        <v>0</v>
      </c>
      <c r="L1809" s="54">
        <f t="shared" si="2224"/>
        <v>0</v>
      </c>
      <c r="M1809" s="54">
        <f t="shared" si="2163"/>
        <v>0</v>
      </c>
      <c r="N1809" s="54">
        <f t="shared" si="2164"/>
        <v>0</v>
      </c>
      <c r="O1809" s="54">
        <f t="shared" ref="O1809" si="2238">N1809</f>
        <v>0</v>
      </c>
      <c r="P1809" s="54">
        <f t="shared" si="2214"/>
        <v>0</v>
      </c>
      <c r="Q1809" s="54">
        <f t="shared" si="2226"/>
        <v>0</v>
      </c>
      <c r="R1809" s="54">
        <f t="shared" si="2227"/>
        <v>0</v>
      </c>
      <c r="S1809" s="65">
        <f t="shared" si="2180"/>
        <v>0</v>
      </c>
      <c r="T1809" s="65">
        <f>IF(C1809=A_Stammdaten!$B$9,$I1809-D_SAV!$U1809,HLOOKUP(A_Stammdaten!$B$9-1,$V$4:$AB$2004,ROW(C1809)-3,FALSE)-$U1809)</f>
        <v>0</v>
      </c>
      <c r="U1809" s="65">
        <f>HLOOKUP(A_Stammdaten!$B$9,$V$4:$AB$2004,ROW(C1809)-3,FALSE)</f>
        <v>0</v>
      </c>
      <c r="V1809" s="65">
        <f t="shared" si="2215"/>
        <v>0</v>
      </c>
      <c r="W1809" s="65">
        <f t="shared" si="2216"/>
        <v>0</v>
      </c>
      <c r="X1809" s="65">
        <f t="shared" si="2217"/>
        <v>0</v>
      </c>
      <c r="Y1809" s="65">
        <f t="shared" si="2218"/>
        <v>0</v>
      </c>
      <c r="Z1809" s="65">
        <f t="shared" si="2219"/>
        <v>0</v>
      </c>
      <c r="AA1809" s="65">
        <f t="shared" si="2220"/>
        <v>0</v>
      </c>
      <c r="AB1809" s="65">
        <f t="shared" si="2221"/>
        <v>0</v>
      </c>
    </row>
    <row r="1810" spans="1:28" x14ac:dyDescent="0.25">
      <c r="A1810" s="61"/>
      <c r="B1810" s="49"/>
      <c r="C1810" s="53"/>
      <c r="D1810" s="51"/>
      <c r="E1810" s="51"/>
      <c r="F1810" s="51"/>
      <c r="G1810" s="67">
        <f t="shared" si="2222"/>
        <v>0</v>
      </c>
      <c r="H1810" s="49"/>
      <c r="I1810" s="67">
        <f t="shared" si="2223"/>
        <v>0</v>
      </c>
      <c r="J1810" s="66">
        <f>IF(ISBLANK($B1810),0,VLOOKUP($B1810,Listen!$A$2:$C$44,2,FALSE))</f>
        <v>0</v>
      </c>
      <c r="K1810" s="66">
        <f>IF(ISBLANK($B1810),0,VLOOKUP($B1810,Listen!$A$2:$C$44,3,FALSE))</f>
        <v>0</v>
      </c>
      <c r="L1810" s="54">
        <f t="shared" si="2224"/>
        <v>0</v>
      </c>
      <c r="M1810" s="54">
        <f t="shared" si="2163"/>
        <v>0</v>
      </c>
      <c r="N1810" s="54">
        <f t="shared" si="2164"/>
        <v>0</v>
      </c>
      <c r="O1810" s="54">
        <f t="shared" ref="O1810" si="2239">N1810</f>
        <v>0</v>
      </c>
      <c r="P1810" s="54">
        <f t="shared" si="2214"/>
        <v>0</v>
      </c>
      <c r="Q1810" s="54">
        <f t="shared" si="2226"/>
        <v>0</v>
      </c>
      <c r="R1810" s="54">
        <f t="shared" si="2227"/>
        <v>0</v>
      </c>
      <c r="S1810" s="65">
        <f t="shared" si="2180"/>
        <v>0</v>
      </c>
      <c r="T1810" s="65">
        <f>IF(C1810=A_Stammdaten!$B$9,$I1810-D_SAV!$U1810,HLOOKUP(A_Stammdaten!$B$9-1,$V$4:$AB$2004,ROW(C1810)-3,FALSE)-$U1810)</f>
        <v>0</v>
      </c>
      <c r="U1810" s="65">
        <f>HLOOKUP(A_Stammdaten!$B$9,$V$4:$AB$2004,ROW(C1810)-3,FALSE)</f>
        <v>0</v>
      </c>
      <c r="V1810" s="65">
        <f t="shared" si="2215"/>
        <v>0</v>
      </c>
      <c r="W1810" s="65">
        <f t="shared" si="2216"/>
        <v>0</v>
      </c>
      <c r="X1810" s="65">
        <f t="shared" si="2217"/>
        <v>0</v>
      </c>
      <c r="Y1810" s="65">
        <f t="shared" si="2218"/>
        <v>0</v>
      </c>
      <c r="Z1810" s="65">
        <f t="shared" si="2219"/>
        <v>0</v>
      </c>
      <c r="AA1810" s="65">
        <f t="shared" si="2220"/>
        <v>0</v>
      </c>
      <c r="AB1810" s="65">
        <f t="shared" si="2221"/>
        <v>0</v>
      </c>
    </row>
    <row r="1811" spans="1:28" x14ac:dyDescent="0.25">
      <c r="A1811" s="61"/>
      <c r="B1811" s="49"/>
      <c r="C1811" s="53"/>
      <c r="D1811" s="51"/>
      <c r="E1811" s="51"/>
      <c r="F1811" s="51"/>
      <c r="G1811" s="67">
        <f t="shared" si="2222"/>
        <v>0</v>
      </c>
      <c r="H1811" s="49"/>
      <c r="I1811" s="67">
        <f t="shared" si="2223"/>
        <v>0</v>
      </c>
      <c r="J1811" s="66">
        <f>IF(ISBLANK($B1811),0,VLOOKUP($B1811,Listen!$A$2:$C$44,2,FALSE))</f>
        <v>0</v>
      </c>
      <c r="K1811" s="66">
        <f>IF(ISBLANK($B1811),0,VLOOKUP($B1811,Listen!$A$2:$C$44,3,FALSE))</f>
        <v>0</v>
      </c>
      <c r="L1811" s="54">
        <f t="shared" si="2224"/>
        <v>0</v>
      </c>
      <c r="M1811" s="54">
        <f t="shared" si="2163"/>
        <v>0</v>
      </c>
      <c r="N1811" s="54">
        <f t="shared" si="2164"/>
        <v>0</v>
      </c>
      <c r="O1811" s="54">
        <f t="shared" ref="O1811" si="2240">N1811</f>
        <v>0</v>
      </c>
      <c r="P1811" s="54">
        <f t="shared" si="2214"/>
        <v>0</v>
      </c>
      <c r="Q1811" s="54">
        <f t="shared" si="2226"/>
        <v>0</v>
      </c>
      <c r="R1811" s="54">
        <f t="shared" si="2227"/>
        <v>0</v>
      </c>
      <c r="S1811" s="65">
        <f t="shared" si="2180"/>
        <v>0</v>
      </c>
      <c r="T1811" s="65">
        <f>IF(C1811=A_Stammdaten!$B$9,$I1811-D_SAV!$U1811,HLOOKUP(A_Stammdaten!$B$9-1,$V$4:$AB$2004,ROW(C1811)-3,FALSE)-$U1811)</f>
        <v>0</v>
      </c>
      <c r="U1811" s="65">
        <f>HLOOKUP(A_Stammdaten!$B$9,$V$4:$AB$2004,ROW(C1811)-3,FALSE)</f>
        <v>0</v>
      </c>
      <c r="V1811" s="65">
        <f t="shared" si="2215"/>
        <v>0</v>
      </c>
      <c r="W1811" s="65">
        <f t="shared" si="2216"/>
        <v>0</v>
      </c>
      <c r="X1811" s="65">
        <f t="shared" si="2217"/>
        <v>0</v>
      </c>
      <c r="Y1811" s="65">
        <f t="shared" si="2218"/>
        <v>0</v>
      </c>
      <c r="Z1811" s="65">
        <f t="shared" si="2219"/>
        <v>0</v>
      </c>
      <c r="AA1811" s="65">
        <f t="shared" si="2220"/>
        <v>0</v>
      </c>
      <c r="AB1811" s="65">
        <f t="shared" si="2221"/>
        <v>0</v>
      </c>
    </row>
    <row r="1812" spans="1:28" x14ac:dyDescent="0.25">
      <c r="A1812" s="61"/>
      <c r="B1812" s="49"/>
      <c r="C1812" s="53"/>
      <c r="D1812" s="51"/>
      <c r="E1812" s="51"/>
      <c r="F1812" s="51"/>
      <c r="G1812" s="67">
        <f t="shared" si="2222"/>
        <v>0</v>
      </c>
      <c r="H1812" s="49"/>
      <c r="I1812" s="67">
        <f t="shared" si="2223"/>
        <v>0</v>
      </c>
      <c r="J1812" s="66">
        <f>IF(ISBLANK($B1812),0,VLOOKUP($B1812,Listen!$A$2:$C$44,2,FALSE))</f>
        <v>0</v>
      </c>
      <c r="K1812" s="66">
        <f>IF(ISBLANK($B1812),0,VLOOKUP($B1812,Listen!$A$2:$C$44,3,FALSE))</f>
        <v>0</v>
      </c>
      <c r="L1812" s="54">
        <f t="shared" si="2224"/>
        <v>0</v>
      </c>
      <c r="M1812" s="54">
        <f t="shared" si="2163"/>
        <v>0</v>
      </c>
      <c r="N1812" s="54">
        <f t="shared" si="2164"/>
        <v>0</v>
      </c>
      <c r="O1812" s="54">
        <f t="shared" ref="O1812" si="2241">N1812</f>
        <v>0</v>
      </c>
      <c r="P1812" s="54">
        <f t="shared" si="2214"/>
        <v>0</v>
      </c>
      <c r="Q1812" s="54">
        <f t="shared" si="2226"/>
        <v>0</v>
      </c>
      <c r="R1812" s="54">
        <f t="shared" si="2227"/>
        <v>0</v>
      </c>
      <c r="S1812" s="65">
        <f t="shared" si="2180"/>
        <v>0</v>
      </c>
      <c r="T1812" s="65">
        <f>IF(C1812=A_Stammdaten!$B$9,$I1812-D_SAV!$U1812,HLOOKUP(A_Stammdaten!$B$9-1,$V$4:$AB$2004,ROW(C1812)-3,FALSE)-$U1812)</f>
        <v>0</v>
      </c>
      <c r="U1812" s="65">
        <f>HLOOKUP(A_Stammdaten!$B$9,$V$4:$AB$2004,ROW(C1812)-3,FALSE)</f>
        <v>0</v>
      </c>
      <c r="V1812" s="65">
        <f t="shared" si="2215"/>
        <v>0</v>
      </c>
      <c r="W1812" s="65">
        <f t="shared" si="2216"/>
        <v>0</v>
      </c>
      <c r="X1812" s="65">
        <f t="shared" si="2217"/>
        <v>0</v>
      </c>
      <c r="Y1812" s="65">
        <f t="shared" si="2218"/>
        <v>0</v>
      </c>
      <c r="Z1812" s="65">
        <f t="shared" si="2219"/>
        <v>0</v>
      </c>
      <c r="AA1812" s="65">
        <f t="shared" si="2220"/>
        <v>0</v>
      </c>
      <c r="AB1812" s="65">
        <f t="shared" si="2221"/>
        <v>0</v>
      </c>
    </row>
    <row r="1813" spans="1:28" x14ac:dyDescent="0.25">
      <c r="A1813" s="61"/>
      <c r="B1813" s="49"/>
      <c r="C1813" s="53"/>
      <c r="D1813" s="51"/>
      <c r="E1813" s="51"/>
      <c r="F1813" s="51"/>
      <c r="G1813" s="67">
        <f t="shared" si="2222"/>
        <v>0</v>
      </c>
      <c r="H1813" s="49"/>
      <c r="I1813" s="67">
        <f t="shared" si="2223"/>
        <v>0</v>
      </c>
      <c r="J1813" s="66">
        <f>IF(ISBLANK($B1813),0,VLOOKUP($B1813,Listen!$A$2:$C$44,2,FALSE))</f>
        <v>0</v>
      </c>
      <c r="K1813" s="66">
        <f>IF(ISBLANK($B1813),0,VLOOKUP($B1813,Listen!$A$2:$C$44,3,FALSE))</f>
        <v>0</v>
      </c>
      <c r="L1813" s="54">
        <f t="shared" si="2224"/>
        <v>0</v>
      </c>
      <c r="M1813" s="54">
        <f t="shared" ref="M1813:M1876" si="2242">L1813</f>
        <v>0</v>
      </c>
      <c r="N1813" s="54">
        <f t="shared" ref="N1813:N1876" si="2243">M1813</f>
        <v>0</v>
      </c>
      <c r="O1813" s="54">
        <f t="shared" ref="O1813:P1828" si="2244">N1813</f>
        <v>0</v>
      </c>
      <c r="P1813" s="54">
        <f t="shared" si="2244"/>
        <v>0</v>
      </c>
      <c r="Q1813" s="54">
        <f t="shared" si="2226"/>
        <v>0</v>
      </c>
      <c r="R1813" s="54">
        <f t="shared" si="2227"/>
        <v>0</v>
      </c>
      <c r="S1813" s="65">
        <f t="shared" si="2180"/>
        <v>0</v>
      </c>
      <c r="T1813" s="65">
        <f>IF(C1813=A_Stammdaten!$B$9,$I1813-D_SAV!$U1813,HLOOKUP(A_Stammdaten!$B$9-1,$V$4:$AB$2004,ROW(C1813)-3,FALSE)-$U1813)</f>
        <v>0</v>
      </c>
      <c r="U1813" s="65">
        <f>HLOOKUP(A_Stammdaten!$B$9,$V$4:$AB$2004,ROW(C1813)-3,FALSE)</f>
        <v>0</v>
      </c>
      <c r="V1813" s="65">
        <f t="shared" si="2215"/>
        <v>0</v>
      </c>
      <c r="W1813" s="65">
        <f t="shared" si="2216"/>
        <v>0</v>
      </c>
      <c r="X1813" s="65">
        <f t="shared" si="2217"/>
        <v>0</v>
      </c>
      <c r="Y1813" s="65">
        <f t="shared" si="2218"/>
        <v>0</v>
      </c>
      <c r="Z1813" s="65">
        <f t="shared" si="2219"/>
        <v>0</v>
      </c>
      <c r="AA1813" s="65">
        <f t="shared" si="2220"/>
        <v>0</v>
      </c>
      <c r="AB1813" s="65">
        <f t="shared" si="2221"/>
        <v>0</v>
      </c>
    </row>
    <row r="1814" spans="1:28" x14ac:dyDescent="0.25">
      <c r="A1814" s="61"/>
      <c r="B1814" s="49"/>
      <c r="C1814" s="53"/>
      <c r="D1814" s="51"/>
      <c r="E1814" s="51"/>
      <c r="F1814" s="51"/>
      <c r="G1814" s="67">
        <f t="shared" si="2222"/>
        <v>0</v>
      </c>
      <c r="H1814" s="49"/>
      <c r="I1814" s="67">
        <f t="shared" si="2223"/>
        <v>0</v>
      </c>
      <c r="J1814" s="66">
        <f>IF(ISBLANK($B1814),0,VLOOKUP($B1814,Listen!$A$2:$C$44,2,FALSE))</f>
        <v>0</v>
      </c>
      <c r="K1814" s="66">
        <f>IF(ISBLANK($B1814),0,VLOOKUP($B1814,Listen!$A$2:$C$44,3,FALSE))</f>
        <v>0</v>
      </c>
      <c r="L1814" s="54">
        <f t="shared" si="2224"/>
        <v>0</v>
      </c>
      <c r="M1814" s="54">
        <f t="shared" si="2242"/>
        <v>0</v>
      </c>
      <c r="N1814" s="54">
        <f t="shared" si="2243"/>
        <v>0</v>
      </c>
      <c r="O1814" s="54">
        <f t="shared" ref="O1814" si="2245">N1814</f>
        <v>0</v>
      </c>
      <c r="P1814" s="54">
        <f t="shared" si="2244"/>
        <v>0</v>
      </c>
      <c r="Q1814" s="54">
        <f t="shared" si="2226"/>
        <v>0</v>
      </c>
      <c r="R1814" s="54">
        <f t="shared" si="2227"/>
        <v>0</v>
      </c>
      <c r="S1814" s="65">
        <f t="shared" si="2180"/>
        <v>0</v>
      </c>
      <c r="T1814" s="65">
        <f>IF(C1814=A_Stammdaten!$B$9,$I1814-D_SAV!$U1814,HLOOKUP(A_Stammdaten!$B$9-1,$V$4:$AB$2004,ROW(C1814)-3,FALSE)-$U1814)</f>
        <v>0</v>
      </c>
      <c r="U1814" s="65">
        <f>HLOOKUP(A_Stammdaten!$B$9,$V$4:$AB$2004,ROW(C1814)-3,FALSE)</f>
        <v>0</v>
      </c>
      <c r="V1814" s="65">
        <f t="shared" si="2215"/>
        <v>0</v>
      </c>
      <c r="W1814" s="65">
        <f t="shared" si="2216"/>
        <v>0</v>
      </c>
      <c r="X1814" s="65">
        <f t="shared" si="2217"/>
        <v>0</v>
      </c>
      <c r="Y1814" s="65">
        <f t="shared" si="2218"/>
        <v>0</v>
      </c>
      <c r="Z1814" s="65">
        <f t="shared" si="2219"/>
        <v>0</v>
      </c>
      <c r="AA1814" s="65">
        <f t="shared" si="2220"/>
        <v>0</v>
      </c>
      <c r="AB1814" s="65">
        <f t="shared" si="2221"/>
        <v>0</v>
      </c>
    </row>
    <row r="1815" spans="1:28" x14ac:dyDescent="0.25">
      <c r="A1815" s="61"/>
      <c r="B1815" s="49"/>
      <c r="C1815" s="53"/>
      <c r="D1815" s="51"/>
      <c r="E1815" s="51"/>
      <c r="F1815" s="51"/>
      <c r="G1815" s="67">
        <f t="shared" si="2222"/>
        <v>0</v>
      </c>
      <c r="H1815" s="49"/>
      <c r="I1815" s="67">
        <f t="shared" si="2223"/>
        <v>0</v>
      </c>
      <c r="J1815" s="66">
        <f>IF(ISBLANK($B1815),0,VLOOKUP($B1815,Listen!$A$2:$C$44,2,FALSE))</f>
        <v>0</v>
      </c>
      <c r="K1815" s="66">
        <f>IF(ISBLANK($B1815),0,VLOOKUP($B1815,Listen!$A$2:$C$44,3,FALSE))</f>
        <v>0</v>
      </c>
      <c r="L1815" s="54">
        <f t="shared" si="2224"/>
        <v>0</v>
      </c>
      <c r="M1815" s="54">
        <f t="shared" si="2242"/>
        <v>0</v>
      </c>
      <c r="N1815" s="54">
        <f t="shared" si="2243"/>
        <v>0</v>
      </c>
      <c r="O1815" s="54">
        <f t="shared" ref="O1815" si="2246">N1815</f>
        <v>0</v>
      </c>
      <c r="P1815" s="54">
        <f t="shared" si="2244"/>
        <v>0</v>
      </c>
      <c r="Q1815" s="54">
        <f t="shared" si="2226"/>
        <v>0</v>
      </c>
      <c r="R1815" s="54">
        <f t="shared" si="2227"/>
        <v>0</v>
      </c>
      <c r="S1815" s="65">
        <f t="shared" si="2180"/>
        <v>0</v>
      </c>
      <c r="T1815" s="65">
        <f>IF(C1815=A_Stammdaten!$B$9,$I1815-D_SAV!$U1815,HLOOKUP(A_Stammdaten!$B$9-1,$V$4:$AB$2004,ROW(C1815)-3,FALSE)-$U1815)</f>
        <v>0</v>
      </c>
      <c r="U1815" s="65">
        <f>HLOOKUP(A_Stammdaten!$B$9,$V$4:$AB$2004,ROW(C1815)-3,FALSE)</f>
        <v>0</v>
      </c>
      <c r="V1815" s="65">
        <f t="shared" si="2215"/>
        <v>0</v>
      </c>
      <c r="W1815" s="65">
        <f t="shared" si="2216"/>
        <v>0</v>
      </c>
      <c r="X1815" s="65">
        <f t="shared" si="2217"/>
        <v>0</v>
      </c>
      <c r="Y1815" s="65">
        <f t="shared" si="2218"/>
        <v>0</v>
      </c>
      <c r="Z1815" s="65">
        <f t="shared" si="2219"/>
        <v>0</v>
      </c>
      <c r="AA1815" s="65">
        <f t="shared" si="2220"/>
        <v>0</v>
      </c>
      <c r="AB1815" s="65">
        <f t="shared" si="2221"/>
        <v>0</v>
      </c>
    </row>
    <row r="1816" spans="1:28" x14ac:dyDescent="0.25">
      <c r="A1816" s="61"/>
      <c r="B1816" s="49"/>
      <c r="C1816" s="53"/>
      <c r="D1816" s="51"/>
      <c r="E1816" s="51"/>
      <c r="F1816" s="51"/>
      <c r="G1816" s="67">
        <f t="shared" si="2222"/>
        <v>0</v>
      </c>
      <c r="H1816" s="49"/>
      <c r="I1816" s="67">
        <f t="shared" si="2223"/>
        <v>0</v>
      </c>
      <c r="J1816" s="66">
        <f>IF(ISBLANK($B1816),0,VLOOKUP($B1816,Listen!$A$2:$C$44,2,FALSE))</f>
        <v>0</v>
      </c>
      <c r="K1816" s="66">
        <f>IF(ISBLANK($B1816),0,VLOOKUP($B1816,Listen!$A$2:$C$44,3,FALSE))</f>
        <v>0</v>
      </c>
      <c r="L1816" s="54">
        <f t="shared" si="2224"/>
        <v>0</v>
      </c>
      <c r="M1816" s="54">
        <f t="shared" si="2242"/>
        <v>0</v>
      </c>
      <c r="N1816" s="54">
        <f t="shared" si="2243"/>
        <v>0</v>
      </c>
      <c r="O1816" s="54">
        <f t="shared" ref="O1816" si="2247">N1816</f>
        <v>0</v>
      </c>
      <c r="P1816" s="54">
        <f t="shared" si="2244"/>
        <v>0</v>
      </c>
      <c r="Q1816" s="54">
        <f t="shared" si="2226"/>
        <v>0</v>
      </c>
      <c r="R1816" s="54">
        <f t="shared" si="2227"/>
        <v>0</v>
      </c>
      <c r="S1816" s="65">
        <f t="shared" si="2180"/>
        <v>0</v>
      </c>
      <c r="T1816" s="65">
        <f>IF(C1816=A_Stammdaten!$B$9,$I1816-D_SAV!$U1816,HLOOKUP(A_Stammdaten!$B$9-1,$V$4:$AB$2004,ROW(C1816)-3,FALSE)-$U1816)</f>
        <v>0</v>
      </c>
      <c r="U1816" s="65">
        <f>HLOOKUP(A_Stammdaten!$B$9,$V$4:$AB$2004,ROW(C1816)-3,FALSE)</f>
        <v>0</v>
      </c>
      <c r="V1816" s="65">
        <f t="shared" si="2215"/>
        <v>0</v>
      </c>
      <c r="W1816" s="65">
        <f t="shared" si="2216"/>
        <v>0</v>
      </c>
      <c r="X1816" s="65">
        <f t="shared" si="2217"/>
        <v>0</v>
      </c>
      <c r="Y1816" s="65">
        <f t="shared" si="2218"/>
        <v>0</v>
      </c>
      <c r="Z1816" s="65">
        <f t="shared" si="2219"/>
        <v>0</v>
      </c>
      <c r="AA1816" s="65">
        <f t="shared" si="2220"/>
        <v>0</v>
      </c>
      <c r="AB1816" s="65">
        <f t="shared" si="2221"/>
        <v>0</v>
      </c>
    </row>
    <row r="1817" spans="1:28" x14ac:dyDescent="0.25">
      <c r="A1817" s="61"/>
      <c r="B1817" s="49"/>
      <c r="C1817" s="53"/>
      <c r="D1817" s="51"/>
      <c r="E1817" s="51"/>
      <c r="F1817" s="51"/>
      <c r="G1817" s="67">
        <f t="shared" si="2222"/>
        <v>0</v>
      </c>
      <c r="H1817" s="49"/>
      <c r="I1817" s="67">
        <f t="shared" si="2223"/>
        <v>0</v>
      </c>
      <c r="J1817" s="66">
        <f>IF(ISBLANK($B1817),0,VLOOKUP($B1817,Listen!$A$2:$C$44,2,FALSE))</f>
        <v>0</v>
      </c>
      <c r="K1817" s="66">
        <f>IF(ISBLANK($B1817),0,VLOOKUP($B1817,Listen!$A$2:$C$44,3,FALSE))</f>
        <v>0</v>
      </c>
      <c r="L1817" s="54">
        <f t="shared" si="2224"/>
        <v>0</v>
      </c>
      <c r="M1817" s="54">
        <f t="shared" si="2242"/>
        <v>0</v>
      </c>
      <c r="N1817" s="54">
        <f t="shared" si="2243"/>
        <v>0</v>
      </c>
      <c r="O1817" s="54">
        <f t="shared" ref="O1817" si="2248">N1817</f>
        <v>0</v>
      </c>
      <c r="P1817" s="54">
        <f t="shared" si="2244"/>
        <v>0</v>
      </c>
      <c r="Q1817" s="54">
        <f t="shared" si="2226"/>
        <v>0</v>
      </c>
      <c r="R1817" s="54">
        <f t="shared" si="2227"/>
        <v>0</v>
      </c>
      <c r="S1817" s="65">
        <f t="shared" si="2180"/>
        <v>0</v>
      </c>
      <c r="T1817" s="65">
        <f>IF(C1817=A_Stammdaten!$B$9,$I1817-D_SAV!$U1817,HLOOKUP(A_Stammdaten!$B$9-1,$V$4:$AB$2004,ROW(C1817)-3,FALSE)-$U1817)</f>
        <v>0</v>
      </c>
      <c r="U1817" s="65">
        <f>HLOOKUP(A_Stammdaten!$B$9,$V$4:$AB$2004,ROW(C1817)-3,FALSE)</f>
        <v>0</v>
      </c>
      <c r="V1817" s="65">
        <f t="shared" si="2215"/>
        <v>0</v>
      </c>
      <c r="W1817" s="65">
        <f t="shared" si="2216"/>
        <v>0</v>
      </c>
      <c r="X1817" s="65">
        <f t="shared" si="2217"/>
        <v>0</v>
      </c>
      <c r="Y1817" s="65">
        <f t="shared" si="2218"/>
        <v>0</v>
      </c>
      <c r="Z1817" s="65">
        <f t="shared" si="2219"/>
        <v>0</v>
      </c>
      <c r="AA1817" s="65">
        <f t="shared" si="2220"/>
        <v>0</v>
      </c>
      <c r="AB1817" s="65">
        <f t="shared" si="2221"/>
        <v>0</v>
      </c>
    </row>
    <row r="1818" spans="1:28" x14ac:dyDescent="0.25">
      <c r="A1818" s="61"/>
      <c r="B1818" s="49"/>
      <c r="C1818" s="53"/>
      <c r="D1818" s="51"/>
      <c r="E1818" s="51"/>
      <c r="F1818" s="51"/>
      <c r="G1818" s="67">
        <f t="shared" si="2222"/>
        <v>0</v>
      </c>
      <c r="H1818" s="49"/>
      <c r="I1818" s="67">
        <f t="shared" si="2223"/>
        <v>0</v>
      </c>
      <c r="J1818" s="66">
        <f>IF(ISBLANK($B1818),0,VLOOKUP($B1818,Listen!$A$2:$C$44,2,FALSE))</f>
        <v>0</v>
      </c>
      <c r="K1818" s="66">
        <f>IF(ISBLANK($B1818),0,VLOOKUP($B1818,Listen!$A$2:$C$44,3,FALSE))</f>
        <v>0</v>
      </c>
      <c r="L1818" s="54">
        <f t="shared" si="2224"/>
        <v>0</v>
      </c>
      <c r="M1818" s="54">
        <f t="shared" si="2242"/>
        <v>0</v>
      </c>
      <c r="N1818" s="54">
        <f t="shared" si="2243"/>
        <v>0</v>
      </c>
      <c r="O1818" s="54">
        <f t="shared" ref="O1818" si="2249">N1818</f>
        <v>0</v>
      </c>
      <c r="P1818" s="54">
        <f t="shared" si="2244"/>
        <v>0</v>
      </c>
      <c r="Q1818" s="54">
        <f t="shared" si="2226"/>
        <v>0</v>
      </c>
      <c r="R1818" s="54">
        <f t="shared" si="2227"/>
        <v>0</v>
      </c>
      <c r="S1818" s="65">
        <f t="shared" si="2180"/>
        <v>0</v>
      </c>
      <c r="T1818" s="65">
        <f>IF(C1818=A_Stammdaten!$B$9,$I1818-D_SAV!$U1818,HLOOKUP(A_Stammdaten!$B$9-1,$V$4:$AB$2004,ROW(C1818)-3,FALSE)-$U1818)</f>
        <v>0</v>
      </c>
      <c r="U1818" s="65">
        <f>HLOOKUP(A_Stammdaten!$B$9,$V$4:$AB$2004,ROW(C1818)-3,FALSE)</f>
        <v>0</v>
      </c>
      <c r="V1818" s="65">
        <f t="shared" si="2215"/>
        <v>0</v>
      </c>
      <c r="W1818" s="65">
        <f t="shared" si="2216"/>
        <v>0</v>
      </c>
      <c r="X1818" s="65">
        <f t="shared" si="2217"/>
        <v>0</v>
      </c>
      <c r="Y1818" s="65">
        <f t="shared" si="2218"/>
        <v>0</v>
      </c>
      <c r="Z1818" s="65">
        <f t="shared" si="2219"/>
        <v>0</v>
      </c>
      <c r="AA1818" s="65">
        <f t="shared" si="2220"/>
        <v>0</v>
      </c>
      <c r="AB1818" s="65">
        <f t="shared" si="2221"/>
        <v>0</v>
      </c>
    </row>
    <row r="1819" spans="1:28" x14ac:dyDescent="0.25">
      <c r="A1819" s="61"/>
      <c r="B1819" s="49"/>
      <c r="C1819" s="53"/>
      <c r="D1819" s="51"/>
      <c r="E1819" s="51"/>
      <c r="F1819" s="51"/>
      <c r="G1819" s="67">
        <f t="shared" si="2222"/>
        <v>0</v>
      </c>
      <c r="H1819" s="49"/>
      <c r="I1819" s="67">
        <f t="shared" si="2223"/>
        <v>0</v>
      </c>
      <c r="J1819" s="66">
        <f>IF(ISBLANK($B1819),0,VLOOKUP($B1819,Listen!$A$2:$C$44,2,FALSE))</f>
        <v>0</v>
      </c>
      <c r="K1819" s="66">
        <f>IF(ISBLANK($B1819),0,VLOOKUP($B1819,Listen!$A$2:$C$44,3,FALSE))</f>
        <v>0</v>
      </c>
      <c r="L1819" s="54">
        <f t="shared" si="2224"/>
        <v>0</v>
      </c>
      <c r="M1819" s="54">
        <f t="shared" si="2242"/>
        <v>0</v>
      </c>
      <c r="N1819" s="54">
        <f t="shared" si="2243"/>
        <v>0</v>
      </c>
      <c r="O1819" s="54">
        <f t="shared" ref="O1819" si="2250">N1819</f>
        <v>0</v>
      </c>
      <c r="P1819" s="54">
        <f t="shared" si="2244"/>
        <v>0</v>
      </c>
      <c r="Q1819" s="54">
        <f t="shared" si="2226"/>
        <v>0</v>
      </c>
      <c r="R1819" s="54">
        <f t="shared" si="2227"/>
        <v>0</v>
      </c>
      <c r="S1819" s="65">
        <f t="shared" si="2180"/>
        <v>0</v>
      </c>
      <c r="T1819" s="65">
        <f>IF(C1819=A_Stammdaten!$B$9,$I1819-D_SAV!$U1819,HLOOKUP(A_Stammdaten!$B$9-1,$V$4:$AB$2004,ROW(C1819)-3,FALSE)-$U1819)</f>
        <v>0</v>
      </c>
      <c r="U1819" s="65">
        <f>HLOOKUP(A_Stammdaten!$B$9,$V$4:$AB$2004,ROW(C1819)-3,FALSE)</f>
        <v>0</v>
      </c>
      <c r="V1819" s="65">
        <f t="shared" si="2215"/>
        <v>0</v>
      </c>
      <c r="W1819" s="65">
        <f t="shared" si="2216"/>
        <v>0</v>
      </c>
      <c r="X1819" s="65">
        <f t="shared" si="2217"/>
        <v>0</v>
      </c>
      <c r="Y1819" s="65">
        <f t="shared" si="2218"/>
        <v>0</v>
      </c>
      <c r="Z1819" s="65">
        <f t="shared" si="2219"/>
        <v>0</v>
      </c>
      <c r="AA1819" s="65">
        <f t="shared" si="2220"/>
        <v>0</v>
      </c>
      <c r="AB1819" s="65">
        <f t="shared" si="2221"/>
        <v>0</v>
      </c>
    </row>
    <row r="1820" spans="1:28" x14ac:dyDescent="0.25">
      <c r="A1820" s="61"/>
      <c r="B1820" s="49"/>
      <c r="C1820" s="53"/>
      <c r="D1820" s="51"/>
      <c r="E1820" s="51"/>
      <c r="F1820" s="51"/>
      <c r="G1820" s="67">
        <f t="shared" si="2222"/>
        <v>0</v>
      </c>
      <c r="H1820" s="49"/>
      <c r="I1820" s="67">
        <f t="shared" si="2223"/>
        <v>0</v>
      </c>
      <c r="J1820" s="66">
        <f>IF(ISBLANK($B1820),0,VLOOKUP($B1820,Listen!$A$2:$C$44,2,FALSE))</f>
        <v>0</v>
      </c>
      <c r="K1820" s="66">
        <f>IF(ISBLANK($B1820),0,VLOOKUP($B1820,Listen!$A$2:$C$44,3,FALSE))</f>
        <v>0</v>
      </c>
      <c r="L1820" s="54">
        <f t="shared" si="2224"/>
        <v>0</v>
      </c>
      <c r="M1820" s="54">
        <f t="shared" si="2242"/>
        <v>0</v>
      </c>
      <c r="N1820" s="54">
        <f t="shared" si="2243"/>
        <v>0</v>
      </c>
      <c r="O1820" s="54">
        <f t="shared" ref="O1820" si="2251">N1820</f>
        <v>0</v>
      </c>
      <c r="P1820" s="54">
        <f t="shared" si="2244"/>
        <v>0</v>
      </c>
      <c r="Q1820" s="54">
        <f t="shared" si="2226"/>
        <v>0</v>
      </c>
      <c r="R1820" s="54">
        <f t="shared" si="2227"/>
        <v>0</v>
      </c>
      <c r="S1820" s="65">
        <f t="shared" si="2180"/>
        <v>0</v>
      </c>
      <c r="T1820" s="65">
        <f>IF(C1820=A_Stammdaten!$B$9,$I1820-D_SAV!$U1820,HLOOKUP(A_Stammdaten!$B$9-1,$V$4:$AB$2004,ROW(C1820)-3,FALSE)-$U1820)</f>
        <v>0</v>
      </c>
      <c r="U1820" s="65">
        <f>HLOOKUP(A_Stammdaten!$B$9,$V$4:$AB$2004,ROW(C1820)-3,FALSE)</f>
        <v>0</v>
      </c>
      <c r="V1820" s="65">
        <f t="shared" si="2215"/>
        <v>0</v>
      </c>
      <c r="W1820" s="65">
        <f t="shared" si="2216"/>
        <v>0</v>
      </c>
      <c r="X1820" s="65">
        <f t="shared" si="2217"/>
        <v>0</v>
      </c>
      <c r="Y1820" s="65">
        <f t="shared" si="2218"/>
        <v>0</v>
      </c>
      <c r="Z1820" s="65">
        <f t="shared" si="2219"/>
        <v>0</v>
      </c>
      <c r="AA1820" s="65">
        <f t="shared" si="2220"/>
        <v>0</v>
      </c>
      <c r="AB1820" s="65">
        <f t="shared" si="2221"/>
        <v>0</v>
      </c>
    </row>
    <row r="1821" spans="1:28" x14ac:dyDescent="0.25">
      <c r="A1821" s="61"/>
      <c r="B1821" s="49"/>
      <c r="C1821" s="53"/>
      <c r="D1821" s="51"/>
      <c r="E1821" s="51"/>
      <c r="F1821" s="51"/>
      <c r="G1821" s="67">
        <f t="shared" si="2222"/>
        <v>0</v>
      </c>
      <c r="H1821" s="49"/>
      <c r="I1821" s="67">
        <f t="shared" si="2223"/>
        <v>0</v>
      </c>
      <c r="J1821" s="66">
        <f>IF(ISBLANK($B1821),0,VLOOKUP($B1821,Listen!$A$2:$C$44,2,FALSE))</f>
        <v>0</v>
      </c>
      <c r="K1821" s="66">
        <f>IF(ISBLANK($B1821),0,VLOOKUP($B1821,Listen!$A$2:$C$44,3,FALSE))</f>
        <v>0</v>
      </c>
      <c r="L1821" s="54">
        <f t="shared" si="2224"/>
        <v>0</v>
      </c>
      <c r="M1821" s="54">
        <f t="shared" si="2242"/>
        <v>0</v>
      </c>
      <c r="N1821" s="54">
        <f t="shared" si="2243"/>
        <v>0</v>
      </c>
      <c r="O1821" s="54">
        <f t="shared" ref="O1821" si="2252">N1821</f>
        <v>0</v>
      </c>
      <c r="P1821" s="54">
        <f t="shared" si="2244"/>
        <v>0</v>
      </c>
      <c r="Q1821" s="54">
        <f t="shared" si="2226"/>
        <v>0</v>
      </c>
      <c r="R1821" s="54">
        <f t="shared" si="2227"/>
        <v>0</v>
      </c>
      <c r="S1821" s="65">
        <f t="shared" si="2180"/>
        <v>0</v>
      </c>
      <c r="T1821" s="65">
        <f>IF(C1821=A_Stammdaten!$B$9,$I1821-D_SAV!$U1821,HLOOKUP(A_Stammdaten!$B$9-1,$V$4:$AB$2004,ROW(C1821)-3,FALSE)-$U1821)</f>
        <v>0</v>
      </c>
      <c r="U1821" s="65">
        <f>HLOOKUP(A_Stammdaten!$B$9,$V$4:$AB$2004,ROW(C1821)-3,FALSE)</f>
        <v>0</v>
      </c>
      <c r="V1821" s="65">
        <f t="shared" si="2215"/>
        <v>0</v>
      </c>
      <c r="W1821" s="65">
        <f t="shared" si="2216"/>
        <v>0</v>
      </c>
      <c r="X1821" s="65">
        <f t="shared" si="2217"/>
        <v>0</v>
      </c>
      <c r="Y1821" s="65">
        <f t="shared" si="2218"/>
        <v>0</v>
      </c>
      <c r="Z1821" s="65">
        <f t="shared" si="2219"/>
        <v>0</v>
      </c>
      <c r="AA1821" s="65">
        <f t="shared" si="2220"/>
        <v>0</v>
      </c>
      <c r="AB1821" s="65">
        <f t="shared" si="2221"/>
        <v>0</v>
      </c>
    </row>
    <row r="1822" spans="1:28" x14ac:dyDescent="0.25">
      <c r="A1822" s="61"/>
      <c r="B1822" s="49"/>
      <c r="C1822" s="53"/>
      <c r="D1822" s="51"/>
      <c r="E1822" s="51"/>
      <c r="F1822" s="51"/>
      <c r="G1822" s="67">
        <f t="shared" si="2222"/>
        <v>0</v>
      </c>
      <c r="H1822" s="49"/>
      <c r="I1822" s="67">
        <f t="shared" si="2223"/>
        <v>0</v>
      </c>
      <c r="J1822" s="66">
        <f>IF(ISBLANK($B1822),0,VLOOKUP($B1822,Listen!$A$2:$C$44,2,FALSE))</f>
        <v>0</v>
      </c>
      <c r="K1822" s="66">
        <f>IF(ISBLANK($B1822),0,VLOOKUP($B1822,Listen!$A$2:$C$44,3,FALSE))</f>
        <v>0</v>
      </c>
      <c r="L1822" s="54">
        <f t="shared" si="2224"/>
        <v>0</v>
      </c>
      <c r="M1822" s="54">
        <f t="shared" si="2242"/>
        <v>0</v>
      </c>
      <c r="N1822" s="54">
        <f t="shared" si="2243"/>
        <v>0</v>
      </c>
      <c r="O1822" s="54">
        <f t="shared" ref="O1822" si="2253">N1822</f>
        <v>0</v>
      </c>
      <c r="P1822" s="54">
        <f t="shared" si="2244"/>
        <v>0</v>
      </c>
      <c r="Q1822" s="54">
        <f t="shared" si="2226"/>
        <v>0</v>
      </c>
      <c r="R1822" s="54">
        <f t="shared" si="2227"/>
        <v>0</v>
      </c>
      <c r="S1822" s="65">
        <f t="shared" si="2180"/>
        <v>0</v>
      </c>
      <c r="T1822" s="65">
        <f>IF(C1822=A_Stammdaten!$B$9,$I1822-D_SAV!$U1822,HLOOKUP(A_Stammdaten!$B$9-1,$V$4:$AB$2004,ROW(C1822)-3,FALSE)-$U1822)</f>
        <v>0</v>
      </c>
      <c r="U1822" s="65">
        <f>HLOOKUP(A_Stammdaten!$B$9,$V$4:$AB$2004,ROW(C1822)-3,FALSE)</f>
        <v>0</v>
      </c>
      <c r="V1822" s="65">
        <f t="shared" si="2215"/>
        <v>0</v>
      </c>
      <c r="W1822" s="65">
        <f t="shared" si="2216"/>
        <v>0</v>
      </c>
      <c r="X1822" s="65">
        <f t="shared" si="2217"/>
        <v>0</v>
      </c>
      <c r="Y1822" s="65">
        <f t="shared" si="2218"/>
        <v>0</v>
      </c>
      <c r="Z1822" s="65">
        <f t="shared" si="2219"/>
        <v>0</v>
      </c>
      <c r="AA1822" s="65">
        <f t="shared" si="2220"/>
        <v>0</v>
      </c>
      <c r="AB1822" s="65">
        <f t="shared" si="2221"/>
        <v>0</v>
      </c>
    </row>
    <row r="1823" spans="1:28" x14ac:dyDescent="0.25">
      <c r="A1823" s="61"/>
      <c r="B1823" s="49"/>
      <c r="C1823" s="53"/>
      <c r="D1823" s="51"/>
      <c r="E1823" s="51"/>
      <c r="F1823" s="51"/>
      <c r="G1823" s="67">
        <f t="shared" si="2222"/>
        <v>0</v>
      </c>
      <c r="H1823" s="49"/>
      <c r="I1823" s="67">
        <f t="shared" si="2223"/>
        <v>0</v>
      </c>
      <c r="J1823" s="66">
        <f>IF(ISBLANK($B1823),0,VLOOKUP($B1823,Listen!$A$2:$C$44,2,FALSE))</f>
        <v>0</v>
      </c>
      <c r="K1823" s="66">
        <f>IF(ISBLANK($B1823),0,VLOOKUP($B1823,Listen!$A$2:$C$44,3,FALSE))</f>
        <v>0</v>
      </c>
      <c r="L1823" s="54">
        <f t="shared" si="2224"/>
        <v>0</v>
      </c>
      <c r="M1823" s="54">
        <f t="shared" si="2242"/>
        <v>0</v>
      </c>
      <c r="N1823" s="54">
        <f t="shared" si="2243"/>
        <v>0</v>
      </c>
      <c r="O1823" s="54">
        <f t="shared" ref="O1823" si="2254">N1823</f>
        <v>0</v>
      </c>
      <c r="P1823" s="54">
        <f t="shared" si="2244"/>
        <v>0</v>
      </c>
      <c r="Q1823" s="54">
        <f t="shared" si="2226"/>
        <v>0</v>
      </c>
      <c r="R1823" s="54">
        <f t="shared" si="2227"/>
        <v>0</v>
      </c>
      <c r="S1823" s="65">
        <f t="shared" si="2180"/>
        <v>0</v>
      </c>
      <c r="T1823" s="65">
        <f>IF(C1823=A_Stammdaten!$B$9,$I1823-D_SAV!$U1823,HLOOKUP(A_Stammdaten!$B$9-1,$V$4:$AB$2004,ROW(C1823)-3,FALSE)-$U1823)</f>
        <v>0</v>
      </c>
      <c r="U1823" s="65">
        <f>HLOOKUP(A_Stammdaten!$B$9,$V$4:$AB$2004,ROW(C1823)-3,FALSE)</f>
        <v>0</v>
      </c>
      <c r="V1823" s="65">
        <f t="shared" si="2215"/>
        <v>0</v>
      </c>
      <c r="W1823" s="65">
        <f t="shared" si="2216"/>
        <v>0</v>
      </c>
      <c r="X1823" s="65">
        <f t="shared" si="2217"/>
        <v>0</v>
      </c>
      <c r="Y1823" s="65">
        <f t="shared" si="2218"/>
        <v>0</v>
      </c>
      <c r="Z1823" s="65">
        <f t="shared" si="2219"/>
        <v>0</v>
      </c>
      <c r="AA1823" s="65">
        <f t="shared" si="2220"/>
        <v>0</v>
      </c>
      <c r="AB1823" s="65">
        <f t="shared" si="2221"/>
        <v>0</v>
      </c>
    </row>
    <row r="1824" spans="1:28" x14ac:dyDescent="0.25">
      <c r="A1824" s="61"/>
      <c r="B1824" s="49"/>
      <c r="C1824" s="53"/>
      <c r="D1824" s="51"/>
      <c r="E1824" s="51"/>
      <c r="F1824" s="51"/>
      <c r="G1824" s="67">
        <f t="shared" si="2222"/>
        <v>0</v>
      </c>
      <c r="H1824" s="49"/>
      <c r="I1824" s="67">
        <f t="shared" si="2223"/>
        <v>0</v>
      </c>
      <c r="J1824" s="66">
        <f>IF(ISBLANK($B1824),0,VLOOKUP($B1824,Listen!$A$2:$C$44,2,FALSE))</f>
        <v>0</v>
      </c>
      <c r="K1824" s="66">
        <f>IF(ISBLANK($B1824),0,VLOOKUP($B1824,Listen!$A$2:$C$44,3,FALSE))</f>
        <v>0</v>
      </c>
      <c r="L1824" s="54">
        <f t="shared" si="2224"/>
        <v>0</v>
      </c>
      <c r="M1824" s="54">
        <f t="shared" si="2242"/>
        <v>0</v>
      </c>
      <c r="N1824" s="54">
        <f t="shared" si="2243"/>
        <v>0</v>
      </c>
      <c r="O1824" s="54">
        <f t="shared" ref="O1824" si="2255">N1824</f>
        <v>0</v>
      </c>
      <c r="P1824" s="54">
        <f t="shared" si="2244"/>
        <v>0</v>
      </c>
      <c r="Q1824" s="54">
        <f t="shared" si="2226"/>
        <v>0</v>
      </c>
      <c r="R1824" s="54">
        <f t="shared" si="2227"/>
        <v>0</v>
      </c>
      <c r="S1824" s="65">
        <f t="shared" si="2180"/>
        <v>0</v>
      </c>
      <c r="T1824" s="65">
        <f>IF(C1824=A_Stammdaten!$B$9,$I1824-D_SAV!$U1824,HLOOKUP(A_Stammdaten!$B$9-1,$V$4:$AB$2004,ROW(C1824)-3,FALSE)-$U1824)</f>
        <v>0</v>
      </c>
      <c r="U1824" s="65">
        <f>HLOOKUP(A_Stammdaten!$B$9,$V$4:$AB$2004,ROW(C1824)-3,FALSE)</f>
        <v>0</v>
      </c>
      <c r="V1824" s="65">
        <f t="shared" si="2215"/>
        <v>0</v>
      </c>
      <c r="W1824" s="65">
        <f t="shared" si="2216"/>
        <v>0</v>
      </c>
      <c r="X1824" s="65">
        <f t="shared" si="2217"/>
        <v>0</v>
      </c>
      <c r="Y1824" s="65">
        <f t="shared" si="2218"/>
        <v>0</v>
      </c>
      <c r="Z1824" s="65">
        <f t="shared" si="2219"/>
        <v>0</v>
      </c>
      <c r="AA1824" s="65">
        <f t="shared" si="2220"/>
        <v>0</v>
      </c>
      <c r="AB1824" s="65">
        <f t="shared" si="2221"/>
        <v>0</v>
      </c>
    </row>
    <row r="1825" spans="1:28" x14ac:dyDescent="0.25">
      <c r="A1825" s="61"/>
      <c r="B1825" s="49"/>
      <c r="C1825" s="53"/>
      <c r="D1825" s="51"/>
      <c r="E1825" s="51"/>
      <c r="F1825" s="51"/>
      <c r="G1825" s="67">
        <f t="shared" si="2222"/>
        <v>0</v>
      </c>
      <c r="H1825" s="49"/>
      <c r="I1825" s="67">
        <f t="shared" si="2223"/>
        <v>0</v>
      </c>
      <c r="J1825" s="66">
        <f>IF(ISBLANK($B1825),0,VLOOKUP($B1825,Listen!$A$2:$C$44,2,FALSE))</f>
        <v>0</v>
      </c>
      <c r="K1825" s="66">
        <f>IF(ISBLANK($B1825),0,VLOOKUP($B1825,Listen!$A$2:$C$44,3,FALSE))</f>
        <v>0</v>
      </c>
      <c r="L1825" s="54">
        <f t="shared" si="2224"/>
        <v>0</v>
      </c>
      <c r="M1825" s="54">
        <f t="shared" si="2242"/>
        <v>0</v>
      </c>
      <c r="N1825" s="54">
        <f t="shared" si="2243"/>
        <v>0</v>
      </c>
      <c r="O1825" s="54">
        <f t="shared" ref="O1825" si="2256">N1825</f>
        <v>0</v>
      </c>
      <c r="P1825" s="54">
        <f t="shared" si="2244"/>
        <v>0</v>
      </c>
      <c r="Q1825" s="54">
        <f t="shared" si="2226"/>
        <v>0</v>
      </c>
      <c r="R1825" s="54">
        <f t="shared" si="2227"/>
        <v>0</v>
      </c>
      <c r="S1825" s="65">
        <f t="shared" si="2180"/>
        <v>0</v>
      </c>
      <c r="T1825" s="65">
        <f>IF(C1825=A_Stammdaten!$B$9,$I1825-D_SAV!$U1825,HLOOKUP(A_Stammdaten!$B$9-1,$V$4:$AB$2004,ROW(C1825)-3,FALSE)-$U1825)</f>
        <v>0</v>
      </c>
      <c r="U1825" s="65">
        <f>HLOOKUP(A_Stammdaten!$B$9,$V$4:$AB$2004,ROW(C1825)-3,FALSE)</f>
        <v>0</v>
      </c>
      <c r="V1825" s="65">
        <f t="shared" si="2215"/>
        <v>0</v>
      </c>
      <c r="W1825" s="65">
        <f t="shared" si="2216"/>
        <v>0</v>
      </c>
      <c r="X1825" s="65">
        <f t="shared" si="2217"/>
        <v>0</v>
      </c>
      <c r="Y1825" s="65">
        <f t="shared" si="2218"/>
        <v>0</v>
      </c>
      <c r="Z1825" s="65">
        <f t="shared" si="2219"/>
        <v>0</v>
      </c>
      <c r="AA1825" s="65">
        <f t="shared" si="2220"/>
        <v>0</v>
      </c>
      <c r="AB1825" s="65">
        <f t="shared" si="2221"/>
        <v>0</v>
      </c>
    </row>
    <row r="1826" spans="1:28" x14ac:dyDescent="0.25">
      <c r="A1826" s="61"/>
      <c r="B1826" s="49"/>
      <c r="C1826" s="53"/>
      <c r="D1826" s="51"/>
      <c r="E1826" s="51"/>
      <c r="F1826" s="51"/>
      <c r="G1826" s="67">
        <f t="shared" si="2222"/>
        <v>0</v>
      </c>
      <c r="H1826" s="49"/>
      <c r="I1826" s="67">
        <f t="shared" si="2223"/>
        <v>0</v>
      </c>
      <c r="J1826" s="66">
        <f>IF(ISBLANK($B1826),0,VLOOKUP($B1826,Listen!$A$2:$C$44,2,FALSE))</f>
        <v>0</v>
      </c>
      <c r="K1826" s="66">
        <f>IF(ISBLANK($B1826),0,VLOOKUP($B1826,Listen!$A$2:$C$44,3,FALSE))</f>
        <v>0</v>
      </c>
      <c r="L1826" s="54">
        <f t="shared" si="2224"/>
        <v>0</v>
      </c>
      <c r="M1826" s="54">
        <f t="shared" si="2242"/>
        <v>0</v>
      </c>
      <c r="N1826" s="54">
        <f t="shared" si="2243"/>
        <v>0</v>
      </c>
      <c r="O1826" s="54">
        <f t="shared" ref="O1826" si="2257">N1826</f>
        <v>0</v>
      </c>
      <c r="P1826" s="54">
        <f t="shared" si="2244"/>
        <v>0</v>
      </c>
      <c r="Q1826" s="54">
        <f t="shared" si="2226"/>
        <v>0</v>
      </c>
      <c r="R1826" s="54">
        <f t="shared" si="2227"/>
        <v>0</v>
      </c>
      <c r="S1826" s="65">
        <f t="shared" si="2180"/>
        <v>0</v>
      </c>
      <c r="T1826" s="65">
        <f>IF(C1826=A_Stammdaten!$B$9,$I1826-D_SAV!$U1826,HLOOKUP(A_Stammdaten!$B$9-1,$V$4:$AB$2004,ROW(C1826)-3,FALSE)-$U1826)</f>
        <v>0</v>
      </c>
      <c r="U1826" s="65">
        <f>HLOOKUP(A_Stammdaten!$B$9,$V$4:$AB$2004,ROW(C1826)-3,FALSE)</f>
        <v>0</v>
      </c>
      <c r="V1826" s="65">
        <f t="shared" si="2215"/>
        <v>0</v>
      </c>
      <c r="W1826" s="65">
        <f t="shared" si="2216"/>
        <v>0</v>
      </c>
      <c r="X1826" s="65">
        <f t="shared" si="2217"/>
        <v>0</v>
      </c>
      <c r="Y1826" s="65">
        <f t="shared" si="2218"/>
        <v>0</v>
      </c>
      <c r="Z1826" s="65">
        <f t="shared" si="2219"/>
        <v>0</v>
      </c>
      <c r="AA1826" s="65">
        <f t="shared" si="2220"/>
        <v>0</v>
      </c>
      <c r="AB1826" s="65">
        <f t="shared" si="2221"/>
        <v>0</v>
      </c>
    </row>
    <row r="1827" spans="1:28" x14ac:dyDescent="0.25">
      <c r="A1827" s="61"/>
      <c r="B1827" s="49"/>
      <c r="C1827" s="53"/>
      <c r="D1827" s="51"/>
      <c r="E1827" s="51"/>
      <c r="F1827" s="51"/>
      <c r="G1827" s="67">
        <f t="shared" si="2222"/>
        <v>0</v>
      </c>
      <c r="H1827" s="49"/>
      <c r="I1827" s="67">
        <f t="shared" si="2223"/>
        <v>0</v>
      </c>
      <c r="J1827" s="66">
        <f>IF(ISBLANK($B1827),0,VLOOKUP($B1827,Listen!$A$2:$C$44,2,FALSE))</f>
        <v>0</v>
      </c>
      <c r="K1827" s="66">
        <f>IF(ISBLANK($B1827),0,VLOOKUP($B1827,Listen!$A$2:$C$44,3,FALSE))</f>
        <v>0</v>
      </c>
      <c r="L1827" s="54">
        <f t="shared" si="2224"/>
        <v>0</v>
      </c>
      <c r="M1827" s="54">
        <f t="shared" si="2242"/>
        <v>0</v>
      </c>
      <c r="N1827" s="54">
        <f t="shared" si="2243"/>
        <v>0</v>
      </c>
      <c r="O1827" s="54">
        <f t="shared" ref="O1827" si="2258">N1827</f>
        <v>0</v>
      </c>
      <c r="P1827" s="54">
        <f t="shared" si="2244"/>
        <v>0</v>
      </c>
      <c r="Q1827" s="54">
        <f t="shared" si="2226"/>
        <v>0</v>
      </c>
      <c r="R1827" s="54">
        <f t="shared" si="2227"/>
        <v>0</v>
      </c>
      <c r="S1827" s="65">
        <f t="shared" ref="S1827:S1890" si="2259">U1827+T1827</f>
        <v>0</v>
      </c>
      <c r="T1827" s="65">
        <f>IF(C1827=A_Stammdaten!$B$9,$I1827-D_SAV!$U1827,HLOOKUP(A_Stammdaten!$B$9-1,$V$4:$AB$2004,ROW(C1827)-3,FALSE)-$U1827)</f>
        <v>0</v>
      </c>
      <c r="U1827" s="65">
        <f>HLOOKUP(A_Stammdaten!$B$9,$V$4:$AB$2004,ROW(C1827)-3,FALSE)</f>
        <v>0</v>
      </c>
      <c r="V1827" s="65">
        <f t="shared" si="2215"/>
        <v>0</v>
      </c>
      <c r="W1827" s="65">
        <f t="shared" si="2216"/>
        <v>0</v>
      </c>
      <c r="X1827" s="65">
        <f t="shared" si="2217"/>
        <v>0</v>
      </c>
      <c r="Y1827" s="65">
        <f t="shared" si="2218"/>
        <v>0</v>
      </c>
      <c r="Z1827" s="65">
        <f t="shared" si="2219"/>
        <v>0</v>
      </c>
      <c r="AA1827" s="65">
        <f t="shared" si="2220"/>
        <v>0</v>
      </c>
      <c r="AB1827" s="65">
        <f t="shared" si="2221"/>
        <v>0</v>
      </c>
    </row>
    <row r="1828" spans="1:28" x14ac:dyDescent="0.25">
      <c r="A1828" s="61"/>
      <c r="B1828" s="49"/>
      <c r="C1828" s="53"/>
      <c r="D1828" s="51"/>
      <c r="E1828" s="51"/>
      <c r="F1828" s="51"/>
      <c r="G1828" s="67">
        <f t="shared" si="2222"/>
        <v>0</v>
      </c>
      <c r="H1828" s="49"/>
      <c r="I1828" s="67">
        <f t="shared" si="2223"/>
        <v>0</v>
      </c>
      <c r="J1828" s="66">
        <f>IF(ISBLANK($B1828),0,VLOOKUP($B1828,Listen!$A$2:$C$44,2,FALSE))</f>
        <v>0</v>
      </c>
      <c r="K1828" s="66">
        <f>IF(ISBLANK($B1828),0,VLOOKUP($B1828,Listen!$A$2:$C$44,3,FALSE))</f>
        <v>0</v>
      </c>
      <c r="L1828" s="54">
        <f t="shared" si="2224"/>
        <v>0</v>
      </c>
      <c r="M1828" s="54">
        <f t="shared" si="2242"/>
        <v>0</v>
      </c>
      <c r="N1828" s="54">
        <f t="shared" si="2243"/>
        <v>0</v>
      </c>
      <c r="O1828" s="54">
        <f t="shared" ref="O1828" si="2260">N1828</f>
        <v>0</v>
      </c>
      <c r="P1828" s="54">
        <f t="shared" si="2244"/>
        <v>0</v>
      </c>
      <c r="Q1828" s="54">
        <f t="shared" si="2226"/>
        <v>0</v>
      </c>
      <c r="R1828" s="54">
        <f t="shared" si="2227"/>
        <v>0</v>
      </c>
      <c r="S1828" s="65">
        <f t="shared" si="2259"/>
        <v>0</v>
      </c>
      <c r="T1828" s="65">
        <f>IF(C1828=A_Stammdaten!$B$9,$I1828-D_SAV!$U1828,HLOOKUP(A_Stammdaten!$B$9-1,$V$4:$AB$2004,ROW(C1828)-3,FALSE)-$U1828)</f>
        <v>0</v>
      </c>
      <c r="U1828" s="65">
        <f>HLOOKUP(A_Stammdaten!$B$9,$V$4:$AB$2004,ROW(C1828)-3,FALSE)</f>
        <v>0</v>
      </c>
      <c r="V1828" s="65">
        <f t="shared" si="2215"/>
        <v>0</v>
      </c>
      <c r="W1828" s="65">
        <f t="shared" si="2216"/>
        <v>0</v>
      </c>
      <c r="X1828" s="65">
        <f t="shared" si="2217"/>
        <v>0</v>
      </c>
      <c r="Y1828" s="65">
        <f t="shared" si="2218"/>
        <v>0</v>
      </c>
      <c r="Z1828" s="65">
        <f t="shared" si="2219"/>
        <v>0</v>
      </c>
      <c r="AA1828" s="65">
        <f t="shared" si="2220"/>
        <v>0</v>
      </c>
      <c r="AB1828" s="65">
        <f t="shared" si="2221"/>
        <v>0</v>
      </c>
    </row>
    <row r="1829" spans="1:28" x14ac:dyDescent="0.25">
      <c r="A1829" s="61"/>
      <c r="B1829" s="49"/>
      <c r="C1829" s="53"/>
      <c r="D1829" s="51"/>
      <c r="E1829" s="51"/>
      <c r="F1829" s="51"/>
      <c r="G1829" s="67">
        <f t="shared" si="2222"/>
        <v>0</v>
      </c>
      <c r="H1829" s="49"/>
      <c r="I1829" s="67">
        <f t="shared" si="2223"/>
        <v>0</v>
      </c>
      <c r="J1829" s="66">
        <f>IF(ISBLANK($B1829),0,VLOOKUP($B1829,Listen!$A$2:$C$44,2,FALSE))</f>
        <v>0</v>
      </c>
      <c r="K1829" s="66">
        <f>IF(ISBLANK($B1829),0,VLOOKUP($B1829,Listen!$A$2:$C$44,3,FALSE))</f>
        <v>0</v>
      </c>
      <c r="L1829" s="54">
        <f t="shared" si="2224"/>
        <v>0</v>
      </c>
      <c r="M1829" s="54">
        <f t="shared" si="2242"/>
        <v>0</v>
      </c>
      <c r="N1829" s="54">
        <f t="shared" si="2243"/>
        <v>0</v>
      </c>
      <c r="O1829" s="54">
        <f t="shared" ref="O1829:P1844" si="2261">N1829</f>
        <v>0</v>
      </c>
      <c r="P1829" s="54">
        <f t="shared" si="2261"/>
        <v>0</v>
      </c>
      <c r="Q1829" s="54">
        <f t="shared" si="2226"/>
        <v>0</v>
      </c>
      <c r="R1829" s="54">
        <f t="shared" si="2227"/>
        <v>0</v>
      </c>
      <c r="S1829" s="65">
        <f t="shared" si="2259"/>
        <v>0</v>
      </c>
      <c r="T1829" s="65">
        <f>IF(C1829=A_Stammdaten!$B$9,$I1829-D_SAV!$U1829,HLOOKUP(A_Stammdaten!$B$9-1,$V$4:$AB$2004,ROW(C1829)-3,FALSE)-$U1829)</f>
        <v>0</v>
      </c>
      <c r="U1829" s="65">
        <f>HLOOKUP(A_Stammdaten!$B$9,$V$4:$AB$2004,ROW(C1829)-3,FALSE)</f>
        <v>0</v>
      </c>
      <c r="V1829" s="65">
        <f t="shared" si="2215"/>
        <v>0</v>
      </c>
      <c r="W1829" s="65">
        <f t="shared" si="2216"/>
        <v>0</v>
      </c>
      <c r="X1829" s="65">
        <f t="shared" si="2217"/>
        <v>0</v>
      </c>
      <c r="Y1829" s="65">
        <f t="shared" si="2218"/>
        <v>0</v>
      </c>
      <c r="Z1829" s="65">
        <f t="shared" si="2219"/>
        <v>0</v>
      </c>
      <c r="AA1829" s="65">
        <f t="shared" si="2220"/>
        <v>0</v>
      </c>
      <c r="AB1829" s="65">
        <f t="shared" si="2221"/>
        <v>0</v>
      </c>
    </row>
    <row r="1830" spans="1:28" x14ac:dyDescent="0.25">
      <c r="A1830" s="61"/>
      <c r="B1830" s="49"/>
      <c r="C1830" s="53"/>
      <c r="D1830" s="51"/>
      <c r="E1830" s="51"/>
      <c r="F1830" s="51"/>
      <c r="G1830" s="67">
        <f t="shared" si="2222"/>
        <v>0</v>
      </c>
      <c r="H1830" s="49"/>
      <c r="I1830" s="67">
        <f t="shared" si="2223"/>
        <v>0</v>
      </c>
      <c r="J1830" s="66">
        <f>IF(ISBLANK($B1830),0,VLOOKUP($B1830,Listen!$A$2:$C$44,2,FALSE))</f>
        <v>0</v>
      </c>
      <c r="K1830" s="66">
        <f>IF(ISBLANK($B1830),0,VLOOKUP($B1830,Listen!$A$2:$C$44,3,FALSE))</f>
        <v>0</v>
      </c>
      <c r="L1830" s="54">
        <f t="shared" si="2224"/>
        <v>0</v>
      </c>
      <c r="M1830" s="54">
        <f t="shared" si="2242"/>
        <v>0</v>
      </c>
      <c r="N1830" s="54">
        <f t="shared" si="2243"/>
        <v>0</v>
      </c>
      <c r="O1830" s="54">
        <f t="shared" ref="O1830" si="2262">N1830</f>
        <v>0</v>
      </c>
      <c r="P1830" s="54">
        <f t="shared" si="2261"/>
        <v>0</v>
      </c>
      <c r="Q1830" s="54">
        <f t="shared" si="2226"/>
        <v>0</v>
      </c>
      <c r="R1830" s="54">
        <f t="shared" si="2227"/>
        <v>0</v>
      </c>
      <c r="S1830" s="65">
        <f t="shared" si="2259"/>
        <v>0</v>
      </c>
      <c r="T1830" s="65">
        <f>IF(C1830=A_Stammdaten!$B$9,$I1830-D_SAV!$U1830,HLOOKUP(A_Stammdaten!$B$9-1,$V$4:$AB$2004,ROW(C1830)-3,FALSE)-$U1830)</f>
        <v>0</v>
      </c>
      <c r="U1830" s="65">
        <f>HLOOKUP(A_Stammdaten!$B$9,$V$4:$AB$2004,ROW(C1830)-3,FALSE)</f>
        <v>0</v>
      </c>
      <c r="V1830" s="65">
        <f t="shared" si="2215"/>
        <v>0</v>
      </c>
      <c r="W1830" s="65">
        <f t="shared" si="2216"/>
        <v>0</v>
      </c>
      <c r="X1830" s="65">
        <f t="shared" si="2217"/>
        <v>0</v>
      </c>
      <c r="Y1830" s="65">
        <f t="shared" si="2218"/>
        <v>0</v>
      </c>
      <c r="Z1830" s="65">
        <f t="shared" si="2219"/>
        <v>0</v>
      </c>
      <c r="AA1830" s="65">
        <f t="shared" si="2220"/>
        <v>0</v>
      </c>
      <c r="AB1830" s="65">
        <f t="shared" si="2221"/>
        <v>0</v>
      </c>
    </row>
    <row r="1831" spans="1:28" x14ac:dyDescent="0.25">
      <c r="A1831" s="61"/>
      <c r="B1831" s="49"/>
      <c r="C1831" s="53"/>
      <c r="D1831" s="51"/>
      <c r="E1831" s="51"/>
      <c r="F1831" s="51"/>
      <c r="G1831" s="67">
        <f t="shared" si="2222"/>
        <v>0</v>
      </c>
      <c r="H1831" s="49"/>
      <c r="I1831" s="67">
        <f t="shared" si="2223"/>
        <v>0</v>
      </c>
      <c r="J1831" s="66">
        <f>IF(ISBLANK($B1831),0,VLOOKUP($B1831,Listen!$A$2:$C$44,2,FALSE))</f>
        <v>0</v>
      </c>
      <c r="K1831" s="66">
        <f>IF(ISBLANK($B1831),0,VLOOKUP($B1831,Listen!$A$2:$C$44,3,FALSE))</f>
        <v>0</v>
      </c>
      <c r="L1831" s="54">
        <f t="shared" si="2224"/>
        <v>0</v>
      </c>
      <c r="M1831" s="54">
        <f t="shared" si="2242"/>
        <v>0</v>
      </c>
      <c r="N1831" s="54">
        <f t="shared" si="2243"/>
        <v>0</v>
      </c>
      <c r="O1831" s="54">
        <f t="shared" ref="O1831" si="2263">N1831</f>
        <v>0</v>
      </c>
      <c r="P1831" s="54">
        <f t="shared" si="2261"/>
        <v>0</v>
      </c>
      <c r="Q1831" s="54">
        <f t="shared" si="2226"/>
        <v>0</v>
      </c>
      <c r="R1831" s="54">
        <f t="shared" si="2227"/>
        <v>0</v>
      </c>
      <c r="S1831" s="65">
        <f t="shared" si="2259"/>
        <v>0</v>
      </c>
      <c r="T1831" s="65">
        <f>IF(C1831=A_Stammdaten!$B$9,$I1831-D_SAV!$U1831,HLOOKUP(A_Stammdaten!$B$9-1,$V$4:$AB$2004,ROW(C1831)-3,FALSE)-$U1831)</f>
        <v>0</v>
      </c>
      <c r="U1831" s="65">
        <f>HLOOKUP(A_Stammdaten!$B$9,$V$4:$AB$2004,ROW(C1831)-3,FALSE)</f>
        <v>0</v>
      </c>
      <c r="V1831" s="65">
        <f t="shared" si="2215"/>
        <v>0</v>
      </c>
      <c r="W1831" s="65">
        <f t="shared" si="2216"/>
        <v>0</v>
      </c>
      <c r="X1831" s="65">
        <f t="shared" si="2217"/>
        <v>0</v>
      </c>
      <c r="Y1831" s="65">
        <f t="shared" si="2218"/>
        <v>0</v>
      </c>
      <c r="Z1831" s="65">
        <f t="shared" si="2219"/>
        <v>0</v>
      </c>
      <c r="AA1831" s="65">
        <f t="shared" si="2220"/>
        <v>0</v>
      </c>
      <c r="AB1831" s="65">
        <f t="shared" si="2221"/>
        <v>0</v>
      </c>
    </row>
    <row r="1832" spans="1:28" x14ac:dyDescent="0.25">
      <c r="A1832" s="61"/>
      <c r="B1832" s="49"/>
      <c r="C1832" s="53"/>
      <c r="D1832" s="51"/>
      <c r="E1832" s="51"/>
      <c r="F1832" s="51"/>
      <c r="G1832" s="67">
        <f t="shared" si="2222"/>
        <v>0</v>
      </c>
      <c r="H1832" s="49"/>
      <c r="I1832" s="67">
        <f t="shared" si="2223"/>
        <v>0</v>
      </c>
      <c r="J1832" s="66">
        <f>IF(ISBLANK($B1832),0,VLOOKUP($B1832,Listen!$A$2:$C$44,2,FALSE))</f>
        <v>0</v>
      </c>
      <c r="K1832" s="66">
        <f>IF(ISBLANK($B1832),0,VLOOKUP($B1832,Listen!$A$2:$C$44,3,FALSE))</f>
        <v>0</v>
      </c>
      <c r="L1832" s="54">
        <f t="shared" si="2224"/>
        <v>0</v>
      </c>
      <c r="M1832" s="54">
        <f t="shared" si="2242"/>
        <v>0</v>
      </c>
      <c r="N1832" s="54">
        <f t="shared" si="2243"/>
        <v>0</v>
      </c>
      <c r="O1832" s="54">
        <f t="shared" ref="O1832" si="2264">N1832</f>
        <v>0</v>
      </c>
      <c r="P1832" s="54">
        <f t="shared" si="2261"/>
        <v>0</v>
      </c>
      <c r="Q1832" s="54">
        <f t="shared" si="2226"/>
        <v>0</v>
      </c>
      <c r="R1832" s="54">
        <f t="shared" si="2227"/>
        <v>0</v>
      </c>
      <c r="S1832" s="65">
        <f t="shared" si="2259"/>
        <v>0</v>
      </c>
      <c r="T1832" s="65">
        <f>IF(C1832=A_Stammdaten!$B$9,$I1832-D_SAV!$U1832,HLOOKUP(A_Stammdaten!$B$9-1,$V$4:$AB$2004,ROW(C1832)-3,FALSE)-$U1832)</f>
        <v>0</v>
      </c>
      <c r="U1832" s="65">
        <f>HLOOKUP(A_Stammdaten!$B$9,$V$4:$AB$2004,ROW(C1832)-3,FALSE)</f>
        <v>0</v>
      </c>
      <c r="V1832" s="65">
        <f t="shared" si="2215"/>
        <v>0</v>
      </c>
      <c r="W1832" s="65">
        <f t="shared" si="2216"/>
        <v>0</v>
      </c>
      <c r="X1832" s="65">
        <f t="shared" si="2217"/>
        <v>0</v>
      </c>
      <c r="Y1832" s="65">
        <f t="shared" si="2218"/>
        <v>0</v>
      </c>
      <c r="Z1832" s="65">
        <f t="shared" si="2219"/>
        <v>0</v>
      </c>
      <c r="AA1832" s="65">
        <f t="shared" si="2220"/>
        <v>0</v>
      </c>
      <c r="AB1832" s="65">
        <f t="shared" si="2221"/>
        <v>0</v>
      </c>
    </row>
    <row r="1833" spans="1:28" x14ac:dyDescent="0.25">
      <c r="A1833" s="61"/>
      <c r="B1833" s="49"/>
      <c r="C1833" s="53"/>
      <c r="D1833" s="51"/>
      <c r="E1833" s="51"/>
      <c r="F1833" s="51"/>
      <c r="G1833" s="67">
        <f t="shared" si="2222"/>
        <v>0</v>
      </c>
      <c r="H1833" s="49"/>
      <c r="I1833" s="67">
        <f t="shared" si="2223"/>
        <v>0</v>
      </c>
      <c r="J1833" s="66">
        <f>IF(ISBLANK($B1833),0,VLOOKUP($B1833,Listen!$A$2:$C$44,2,FALSE))</f>
        <v>0</v>
      </c>
      <c r="K1833" s="66">
        <f>IF(ISBLANK($B1833),0,VLOOKUP($B1833,Listen!$A$2:$C$44,3,FALSE))</f>
        <v>0</v>
      </c>
      <c r="L1833" s="54">
        <f t="shared" si="2224"/>
        <v>0</v>
      </c>
      <c r="M1833" s="54">
        <f t="shared" si="2242"/>
        <v>0</v>
      </c>
      <c r="N1833" s="54">
        <f t="shared" si="2243"/>
        <v>0</v>
      </c>
      <c r="O1833" s="54">
        <f t="shared" ref="O1833" si="2265">N1833</f>
        <v>0</v>
      </c>
      <c r="P1833" s="54">
        <f t="shared" si="2261"/>
        <v>0</v>
      </c>
      <c r="Q1833" s="54">
        <f t="shared" si="2226"/>
        <v>0</v>
      </c>
      <c r="R1833" s="54">
        <f t="shared" si="2227"/>
        <v>0</v>
      </c>
      <c r="S1833" s="65">
        <f t="shared" si="2259"/>
        <v>0</v>
      </c>
      <c r="T1833" s="65">
        <f>IF(C1833=A_Stammdaten!$B$9,$I1833-D_SAV!$U1833,HLOOKUP(A_Stammdaten!$B$9-1,$V$4:$AB$2004,ROW(C1833)-3,FALSE)-$U1833)</f>
        <v>0</v>
      </c>
      <c r="U1833" s="65">
        <f>HLOOKUP(A_Stammdaten!$B$9,$V$4:$AB$2004,ROW(C1833)-3,FALSE)</f>
        <v>0</v>
      </c>
      <c r="V1833" s="65">
        <f t="shared" si="2215"/>
        <v>0</v>
      </c>
      <c r="W1833" s="65">
        <f t="shared" si="2216"/>
        <v>0</v>
      </c>
      <c r="X1833" s="65">
        <f t="shared" si="2217"/>
        <v>0</v>
      </c>
      <c r="Y1833" s="65">
        <f t="shared" si="2218"/>
        <v>0</v>
      </c>
      <c r="Z1833" s="65">
        <f t="shared" si="2219"/>
        <v>0</v>
      </c>
      <c r="AA1833" s="65">
        <f t="shared" si="2220"/>
        <v>0</v>
      </c>
      <c r="AB1833" s="65">
        <f t="shared" si="2221"/>
        <v>0</v>
      </c>
    </row>
    <row r="1834" spans="1:28" x14ac:dyDescent="0.25">
      <c r="A1834" s="61"/>
      <c r="B1834" s="49"/>
      <c r="C1834" s="53"/>
      <c r="D1834" s="51"/>
      <c r="E1834" s="51"/>
      <c r="F1834" s="51"/>
      <c r="G1834" s="67">
        <f t="shared" si="2222"/>
        <v>0</v>
      </c>
      <c r="H1834" s="49"/>
      <c r="I1834" s="67">
        <f t="shared" si="2223"/>
        <v>0</v>
      </c>
      <c r="J1834" s="66">
        <f>IF(ISBLANK($B1834),0,VLOOKUP($B1834,Listen!$A$2:$C$44,2,FALSE))</f>
        <v>0</v>
      </c>
      <c r="K1834" s="66">
        <f>IF(ISBLANK($B1834),0,VLOOKUP($B1834,Listen!$A$2:$C$44,3,FALSE))</f>
        <v>0</v>
      </c>
      <c r="L1834" s="54">
        <f t="shared" si="2224"/>
        <v>0</v>
      </c>
      <c r="M1834" s="54">
        <f t="shared" si="2242"/>
        <v>0</v>
      </c>
      <c r="N1834" s="54">
        <f t="shared" si="2243"/>
        <v>0</v>
      </c>
      <c r="O1834" s="54">
        <f t="shared" ref="O1834" si="2266">N1834</f>
        <v>0</v>
      </c>
      <c r="P1834" s="54">
        <f t="shared" si="2261"/>
        <v>0</v>
      </c>
      <c r="Q1834" s="54">
        <f t="shared" si="2226"/>
        <v>0</v>
      </c>
      <c r="R1834" s="54">
        <f t="shared" si="2227"/>
        <v>0</v>
      </c>
      <c r="S1834" s="65">
        <f t="shared" si="2259"/>
        <v>0</v>
      </c>
      <c r="T1834" s="65">
        <f>IF(C1834=A_Stammdaten!$B$9,$I1834-D_SAV!$U1834,HLOOKUP(A_Stammdaten!$B$9-1,$V$4:$AB$2004,ROW(C1834)-3,FALSE)-$U1834)</f>
        <v>0</v>
      </c>
      <c r="U1834" s="65">
        <f>HLOOKUP(A_Stammdaten!$B$9,$V$4:$AB$2004,ROW(C1834)-3,FALSE)</f>
        <v>0</v>
      </c>
      <c r="V1834" s="65">
        <f t="shared" si="2215"/>
        <v>0</v>
      </c>
      <c r="W1834" s="65">
        <f t="shared" si="2216"/>
        <v>0</v>
      </c>
      <c r="X1834" s="65">
        <f t="shared" si="2217"/>
        <v>0</v>
      </c>
      <c r="Y1834" s="65">
        <f t="shared" si="2218"/>
        <v>0</v>
      </c>
      <c r="Z1834" s="65">
        <f t="shared" si="2219"/>
        <v>0</v>
      </c>
      <c r="AA1834" s="65">
        <f t="shared" si="2220"/>
        <v>0</v>
      </c>
      <c r="AB1834" s="65">
        <f t="shared" si="2221"/>
        <v>0</v>
      </c>
    </row>
    <row r="1835" spans="1:28" x14ac:dyDescent="0.25">
      <c r="A1835" s="61"/>
      <c r="B1835" s="49"/>
      <c r="C1835" s="53"/>
      <c r="D1835" s="51"/>
      <c r="E1835" s="51"/>
      <c r="F1835" s="51"/>
      <c r="G1835" s="67">
        <f t="shared" si="2222"/>
        <v>0</v>
      </c>
      <c r="H1835" s="49"/>
      <c r="I1835" s="67">
        <f t="shared" si="2223"/>
        <v>0</v>
      </c>
      <c r="J1835" s="66">
        <f>IF(ISBLANK($B1835),0,VLOOKUP($B1835,Listen!$A$2:$C$44,2,FALSE))</f>
        <v>0</v>
      </c>
      <c r="K1835" s="66">
        <f>IF(ISBLANK($B1835),0,VLOOKUP($B1835,Listen!$A$2:$C$44,3,FALSE))</f>
        <v>0</v>
      </c>
      <c r="L1835" s="54">
        <f t="shared" si="2224"/>
        <v>0</v>
      </c>
      <c r="M1835" s="54">
        <f t="shared" si="2242"/>
        <v>0</v>
      </c>
      <c r="N1835" s="54">
        <f t="shared" si="2243"/>
        <v>0</v>
      </c>
      <c r="O1835" s="54">
        <f t="shared" ref="O1835" si="2267">N1835</f>
        <v>0</v>
      </c>
      <c r="P1835" s="54">
        <f t="shared" si="2261"/>
        <v>0</v>
      </c>
      <c r="Q1835" s="54">
        <f t="shared" si="2226"/>
        <v>0</v>
      </c>
      <c r="R1835" s="54">
        <f t="shared" si="2227"/>
        <v>0</v>
      </c>
      <c r="S1835" s="65">
        <f t="shared" si="2259"/>
        <v>0</v>
      </c>
      <c r="T1835" s="65">
        <f>IF(C1835=A_Stammdaten!$B$9,$I1835-D_SAV!$U1835,HLOOKUP(A_Stammdaten!$B$9-1,$V$4:$AB$2004,ROW(C1835)-3,FALSE)-$U1835)</f>
        <v>0</v>
      </c>
      <c r="U1835" s="65">
        <f>HLOOKUP(A_Stammdaten!$B$9,$V$4:$AB$2004,ROW(C1835)-3,FALSE)</f>
        <v>0</v>
      </c>
      <c r="V1835" s="65">
        <f t="shared" si="2215"/>
        <v>0</v>
      </c>
      <c r="W1835" s="65">
        <f t="shared" si="2216"/>
        <v>0</v>
      </c>
      <c r="X1835" s="65">
        <f t="shared" si="2217"/>
        <v>0</v>
      </c>
      <c r="Y1835" s="65">
        <f t="shared" si="2218"/>
        <v>0</v>
      </c>
      <c r="Z1835" s="65">
        <f t="shared" si="2219"/>
        <v>0</v>
      </c>
      <c r="AA1835" s="65">
        <f t="shared" si="2220"/>
        <v>0</v>
      </c>
      <c r="AB1835" s="65">
        <f t="shared" si="2221"/>
        <v>0</v>
      </c>
    </row>
    <row r="1836" spans="1:28" x14ac:dyDescent="0.25">
      <c r="A1836" s="61"/>
      <c r="B1836" s="49"/>
      <c r="C1836" s="53"/>
      <c r="D1836" s="51"/>
      <c r="E1836" s="51"/>
      <c r="F1836" s="51"/>
      <c r="G1836" s="67">
        <f t="shared" si="2222"/>
        <v>0</v>
      </c>
      <c r="H1836" s="49"/>
      <c r="I1836" s="67">
        <f t="shared" si="2223"/>
        <v>0</v>
      </c>
      <c r="J1836" s="66">
        <f>IF(ISBLANK($B1836),0,VLOOKUP($B1836,Listen!$A$2:$C$44,2,FALSE))</f>
        <v>0</v>
      </c>
      <c r="K1836" s="66">
        <f>IF(ISBLANK($B1836),0,VLOOKUP($B1836,Listen!$A$2:$C$44,3,FALSE))</f>
        <v>0</v>
      </c>
      <c r="L1836" s="54">
        <f t="shared" si="2224"/>
        <v>0</v>
      </c>
      <c r="M1836" s="54">
        <f t="shared" si="2242"/>
        <v>0</v>
      </c>
      <c r="N1836" s="54">
        <f t="shared" si="2243"/>
        <v>0</v>
      </c>
      <c r="O1836" s="54">
        <f t="shared" ref="O1836" si="2268">N1836</f>
        <v>0</v>
      </c>
      <c r="P1836" s="54">
        <f t="shared" si="2261"/>
        <v>0</v>
      </c>
      <c r="Q1836" s="54">
        <f t="shared" si="2226"/>
        <v>0</v>
      </c>
      <c r="R1836" s="54">
        <f t="shared" si="2227"/>
        <v>0</v>
      </c>
      <c r="S1836" s="65">
        <f t="shared" si="2259"/>
        <v>0</v>
      </c>
      <c r="T1836" s="65">
        <f>IF(C1836=A_Stammdaten!$B$9,$I1836-D_SAV!$U1836,HLOOKUP(A_Stammdaten!$B$9-1,$V$4:$AB$2004,ROW(C1836)-3,FALSE)-$U1836)</f>
        <v>0</v>
      </c>
      <c r="U1836" s="65">
        <f>HLOOKUP(A_Stammdaten!$B$9,$V$4:$AB$2004,ROW(C1836)-3,FALSE)</f>
        <v>0</v>
      </c>
      <c r="V1836" s="65">
        <f t="shared" si="2215"/>
        <v>0</v>
      </c>
      <c r="W1836" s="65">
        <f t="shared" si="2216"/>
        <v>0</v>
      </c>
      <c r="X1836" s="65">
        <f t="shared" si="2217"/>
        <v>0</v>
      </c>
      <c r="Y1836" s="65">
        <f t="shared" si="2218"/>
        <v>0</v>
      </c>
      <c r="Z1836" s="65">
        <f t="shared" si="2219"/>
        <v>0</v>
      </c>
      <c r="AA1836" s="65">
        <f t="shared" si="2220"/>
        <v>0</v>
      </c>
      <c r="AB1836" s="65">
        <f t="shared" si="2221"/>
        <v>0</v>
      </c>
    </row>
    <row r="1837" spans="1:28" x14ac:dyDescent="0.25">
      <c r="A1837" s="61"/>
      <c r="B1837" s="49"/>
      <c r="C1837" s="53"/>
      <c r="D1837" s="51"/>
      <c r="E1837" s="51"/>
      <c r="F1837" s="51"/>
      <c r="G1837" s="67">
        <f t="shared" si="2222"/>
        <v>0</v>
      </c>
      <c r="H1837" s="49"/>
      <c r="I1837" s="67">
        <f t="shared" si="2223"/>
        <v>0</v>
      </c>
      <c r="J1837" s="66">
        <f>IF(ISBLANK($B1837),0,VLOOKUP($B1837,Listen!$A$2:$C$44,2,FALSE))</f>
        <v>0</v>
      </c>
      <c r="K1837" s="66">
        <f>IF(ISBLANK($B1837),0,VLOOKUP($B1837,Listen!$A$2:$C$44,3,FALSE))</f>
        <v>0</v>
      </c>
      <c r="L1837" s="54">
        <f t="shared" si="2224"/>
        <v>0</v>
      </c>
      <c r="M1837" s="54">
        <f t="shared" si="2242"/>
        <v>0</v>
      </c>
      <c r="N1837" s="54">
        <f t="shared" si="2243"/>
        <v>0</v>
      </c>
      <c r="O1837" s="54">
        <f t="shared" ref="O1837" si="2269">N1837</f>
        <v>0</v>
      </c>
      <c r="P1837" s="54">
        <f t="shared" si="2261"/>
        <v>0</v>
      </c>
      <c r="Q1837" s="54">
        <f t="shared" si="2226"/>
        <v>0</v>
      </c>
      <c r="R1837" s="54">
        <f t="shared" si="2227"/>
        <v>0</v>
      </c>
      <c r="S1837" s="65">
        <f t="shared" si="2259"/>
        <v>0</v>
      </c>
      <c r="T1837" s="65">
        <f>IF(C1837=A_Stammdaten!$B$9,$I1837-D_SAV!$U1837,HLOOKUP(A_Stammdaten!$B$9-1,$V$4:$AB$2004,ROW(C1837)-3,FALSE)-$U1837)</f>
        <v>0</v>
      </c>
      <c r="U1837" s="65">
        <f>HLOOKUP(A_Stammdaten!$B$9,$V$4:$AB$2004,ROW(C1837)-3,FALSE)</f>
        <v>0</v>
      </c>
      <c r="V1837" s="65">
        <f t="shared" si="2215"/>
        <v>0</v>
      </c>
      <c r="W1837" s="65">
        <f t="shared" si="2216"/>
        <v>0</v>
      </c>
      <c r="X1837" s="65">
        <f t="shared" si="2217"/>
        <v>0</v>
      </c>
      <c r="Y1837" s="65">
        <f t="shared" si="2218"/>
        <v>0</v>
      </c>
      <c r="Z1837" s="65">
        <f t="shared" si="2219"/>
        <v>0</v>
      </c>
      <c r="AA1837" s="65">
        <f t="shared" si="2220"/>
        <v>0</v>
      </c>
      <c r="AB1837" s="65">
        <f t="shared" si="2221"/>
        <v>0</v>
      </c>
    </row>
    <row r="1838" spans="1:28" x14ac:dyDescent="0.25">
      <c r="A1838" s="61"/>
      <c r="B1838" s="49"/>
      <c r="C1838" s="53"/>
      <c r="D1838" s="51"/>
      <c r="E1838" s="51"/>
      <c r="F1838" s="51"/>
      <c r="G1838" s="67">
        <f t="shared" si="2222"/>
        <v>0</v>
      </c>
      <c r="H1838" s="49"/>
      <c r="I1838" s="67">
        <f t="shared" si="2223"/>
        <v>0</v>
      </c>
      <c r="J1838" s="66">
        <f>IF(ISBLANK($B1838),0,VLOOKUP($B1838,Listen!$A$2:$C$44,2,FALSE))</f>
        <v>0</v>
      </c>
      <c r="K1838" s="66">
        <f>IF(ISBLANK($B1838),0,VLOOKUP($B1838,Listen!$A$2:$C$44,3,FALSE))</f>
        <v>0</v>
      </c>
      <c r="L1838" s="54">
        <f t="shared" si="2224"/>
        <v>0</v>
      </c>
      <c r="M1838" s="54">
        <f t="shared" si="2242"/>
        <v>0</v>
      </c>
      <c r="N1838" s="54">
        <f t="shared" si="2243"/>
        <v>0</v>
      </c>
      <c r="O1838" s="54">
        <f t="shared" ref="O1838" si="2270">N1838</f>
        <v>0</v>
      </c>
      <c r="P1838" s="54">
        <f t="shared" si="2261"/>
        <v>0</v>
      </c>
      <c r="Q1838" s="54">
        <f t="shared" si="2226"/>
        <v>0</v>
      </c>
      <c r="R1838" s="54">
        <f t="shared" si="2227"/>
        <v>0</v>
      </c>
      <c r="S1838" s="65">
        <f t="shared" si="2259"/>
        <v>0</v>
      </c>
      <c r="T1838" s="65">
        <f>IF(C1838=A_Stammdaten!$B$9,$I1838-D_SAV!$U1838,HLOOKUP(A_Stammdaten!$B$9-1,$V$4:$AB$2004,ROW(C1838)-3,FALSE)-$U1838)</f>
        <v>0</v>
      </c>
      <c r="U1838" s="65">
        <f>HLOOKUP(A_Stammdaten!$B$9,$V$4:$AB$2004,ROW(C1838)-3,FALSE)</f>
        <v>0</v>
      </c>
      <c r="V1838" s="65">
        <f t="shared" si="2215"/>
        <v>0</v>
      </c>
      <c r="W1838" s="65">
        <f t="shared" si="2216"/>
        <v>0</v>
      </c>
      <c r="X1838" s="65">
        <f t="shared" si="2217"/>
        <v>0</v>
      </c>
      <c r="Y1838" s="65">
        <f t="shared" si="2218"/>
        <v>0</v>
      </c>
      <c r="Z1838" s="65">
        <f t="shared" si="2219"/>
        <v>0</v>
      </c>
      <c r="AA1838" s="65">
        <f t="shared" si="2220"/>
        <v>0</v>
      </c>
      <c r="AB1838" s="65">
        <f t="shared" si="2221"/>
        <v>0</v>
      </c>
    </row>
    <row r="1839" spans="1:28" x14ac:dyDescent="0.25">
      <c r="A1839" s="61"/>
      <c r="B1839" s="49"/>
      <c r="C1839" s="53"/>
      <c r="D1839" s="51"/>
      <c r="E1839" s="51"/>
      <c r="F1839" s="51"/>
      <c r="G1839" s="67">
        <f t="shared" si="2222"/>
        <v>0</v>
      </c>
      <c r="H1839" s="49"/>
      <c r="I1839" s="67">
        <f t="shared" si="2223"/>
        <v>0</v>
      </c>
      <c r="J1839" s="66">
        <f>IF(ISBLANK($B1839),0,VLOOKUP($B1839,Listen!$A$2:$C$44,2,FALSE))</f>
        <v>0</v>
      </c>
      <c r="K1839" s="66">
        <f>IF(ISBLANK($B1839),0,VLOOKUP($B1839,Listen!$A$2:$C$44,3,FALSE))</f>
        <v>0</v>
      </c>
      <c r="L1839" s="54">
        <f t="shared" si="2224"/>
        <v>0</v>
      </c>
      <c r="M1839" s="54">
        <f t="shared" si="2242"/>
        <v>0</v>
      </c>
      <c r="N1839" s="54">
        <f t="shared" si="2243"/>
        <v>0</v>
      </c>
      <c r="O1839" s="54">
        <f t="shared" ref="O1839" si="2271">N1839</f>
        <v>0</v>
      </c>
      <c r="P1839" s="54">
        <f t="shared" si="2261"/>
        <v>0</v>
      </c>
      <c r="Q1839" s="54">
        <f t="shared" si="2226"/>
        <v>0</v>
      </c>
      <c r="R1839" s="54">
        <f t="shared" si="2227"/>
        <v>0</v>
      </c>
      <c r="S1839" s="65">
        <f t="shared" si="2259"/>
        <v>0</v>
      </c>
      <c r="T1839" s="65">
        <f>IF(C1839=A_Stammdaten!$B$9,$I1839-D_SAV!$U1839,HLOOKUP(A_Stammdaten!$B$9-1,$V$4:$AB$2004,ROW(C1839)-3,FALSE)-$U1839)</f>
        <v>0</v>
      </c>
      <c r="U1839" s="65">
        <f>HLOOKUP(A_Stammdaten!$B$9,$V$4:$AB$2004,ROW(C1839)-3,FALSE)</f>
        <v>0</v>
      </c>
      <c r="V1839" s="65">
        <f t="shared" si="2215"/>
        <v>0</v>
      </c>
      <c r="W1839" s="65">
        <f t="shared" si="2216"/>
        <v>0</v>
      </c>
      <c r="X1839" s="65">
        <f t="shared" si="2217"/>
        <v>0</v>
      </c>
      <c r="Y1839" s="65">
        <f t="shared" si="2218"/>
        <v>0</v>
      </c>
      <c r="Z1839" s="65">
        <f t="shared" si="2219"/>
        <v>0</v>
      </c>
      <c r="AA1839" s="65">
        <f t="shared" si="2220"/>
        <v>0</v>
      </c>
      <c r="AB1839" s="65">
        <f t="shared" si="2221"/>
        <v>0</v>
      </c>
    </row>
    <row r="1840" spans="1:28" x14ac:dyDescent="0.25">
      <c r="A1840" s="61"/>
      <c r="B1840" s="49"/>
      <c r="C1840" s="53"/>
      <c r="D1840" s="51"/>
      <c r="E1840" s="51"/>
      <c r="F1840" s="51"/>
      <c r="G1840" s="67">
        <f t="shared" si="2222"/>
        <v>0</v>
      </c>
      <c r="H1840" s="49"/>
      <c r="I1840" s="67">
        <f t="shared" si="2223"/>
        <v>0</v>
      </c>
      <c r="J1840" s="66">
        <f>IF(ISBLANK($B1840),0,VLOOKUP($B1840,Listen!$A$2:$C$44,2,FALSE))</f>
        <v>0</v>
      </c>
      <c r="K1840" s="66">
        <f>IF(ISBLANK($B1840),0,VLOOKUP($B1840,Listen!$A$2:$C$44,3,FALSE))</f>
        <v>0</v>
      </c>
      <c r="L1840" s="54">
        <f t="shared" si="2224"/>
        <v>0</v>
      </c>
      <c r="M1840" s="54">
        <f t="shared" si="2242"/>
        <v>0</v>
      </c>
      <c r="N1840" s="54">
        <f t="shared" si="2243"/>
        <v>0</v>
      </c>
      <c r="O1840" s="54">
        <f t="shared" ref="O1840" si="2272">N1840</f>
        <v>0</v>
      </c>
      <c r="P1840" s="54">
        <f t="shared" si="2261"/>
        <v>0</v>
      </c>
      <c r="Q1840" s="54">
        <f t="shared" si="2226"/>
        <v>0</v>
      </c>
      <c r="R1840" s="54">
        <f t="shared" si="2227"/>
        <v>0</v>
      </c>
      <c r="S1840" s="65">
        <f t="shared" si="2259"/>
        <v>0</v>
      </c>
      <c r="T1840" s="65">
        <f>IF(C1840=A_Stammdaten!$B$9,$I1840-D_SAV!$U1840,HLOOKUP(A_Stammdaten!$B$9-1,$V$4:$AB$2004,ROW(C1840)-3,FALSE)-$U1840)</f>
        <v>0</v>
      </c>
      <c r="U1840" s="65">
        <f>HLOOKUP(A_Stammdaten!$B$9,$V$4:$AB$2004,ROW(C1840)-3,FALSE)</f>
        <v>0</v>
      </c>
      <c r="V1840" s="65">
        <f t="shared" si="2215"/>
        <v>0</v>
      </c>
      <c r="W1840" s="65">
        <f t="shared" si="2216"/>
        <v>0</v>
      </c>
      <c r="X1840" s="65">
        <f t="shared" si="2217"/>
        <v>0</v>
      </c>
      <c r="Y1840" s="65">
        <f t="shared" si="2218"/>
        <v>0</v>
      </c>
      <c r="Z1840" s="65">
        <f t="shared" si="2219"/>
        <v>0</v>
      </c>
      <c r="AA1840" s="65">
        <f t="shared" si="2220"/>
        <v>0</v>
      </c>
      <c r="AB1840" s="65">
        <f t="shared" si="2221"/>
        <v>0</v>
      </c>
    </row>
    <row r="1841" spans="1:28" x14ac:dyDescent="0.25">
      <c r="A1841" s="61"/>
      <c r="B1841" s="49"/>
      <c r="C1841" s="53"/>
      <c r="D1841" s="51"/>
      <c r="E1841" s="51"/>
      <c r="F1841" s="51"/>
      <c r="G1841" s="67">
        <f t="shared" si="2222"/>
        <v>0</v>
      </c>
      <c r="H1841" s="49"/>
      <c r="I1841" s="67">
        <f t="shared" si="2223"/>
        <v>0</v>
      </c>
      <c r="J1841" s="66">
        <f>IF(ISBLANK($B1841),0,VLOOKUP($B1841,Listen!$A$2:$C$44,2,FALSE))</f>
        <v>0</v>
      </c>
      <c r="K1841" s="66">
        <f>IF(ISBLANK($B1841),0,VLOOKUP($B1841,Listen!$A$2:$C$44,3,FALSE))</f>
        <v>0</v>
      </c>
      <c r="L1841" s="54">
        <f t="shared" si="2224"/>
        <v>0</v>
      </c>
      <c r="M1841" s="54">
        <f t="shared" si="2242"/>
        <v>0</v>
      </c>
      <c r="N1841" s="54">
        <f t="shared" si="2243"/>
        <v>0</v>
      </c>
      <c r="O1841" s="54">
        <f t="shared" ref="O1841" si="2273">N1841</f>
        <v>0</v>
      </c>
      <c r="P1841" s="54">
        <f t="shared" si="2261"/>
        <v>0</v>
      </c>
      <c r="Q1841" s="54">
        <f t="shared" si="2226"/>
        <v>0</v>
      </c>
      <c r="R1841" s="54">
        <f t="shared" si="2227"/>
        <v>0</v>
      </c>
      <c r="S1841" s="65">
        <f t="shared" si="2259"/>
        <v>0</v>
      </c>
      <c r="T1841" s="65">
        <f>IF(C1841=A_Stammdaten!$B$9,$I1841-D_SAV!$U1841,HLOOKUP(A_Stammdaten!$B$9-1,$V$4:$AB$2004,ROW(C1841)-3,FALSE)-$U1841)</f>
        <v>0</v>
      </c>
      <c r="U1841" s="65">
        <f>HLOOKUP(A_Stammdaten!$B$9,$V$4:$AB$2004,ROW(C1841)-3,FALSE)</f>
        <v>0</v>
      </c>
      <c r="V1841" s="65">
        <f t="shared" si="2215"/>
        <v>0</v>
      </c>
      <c r="W1841" s="65">
        <f t="shared" si="2216"/>
        <v>0</v>
      </c>
      <c r="X1841" s="65">
        <f t="shared" si="2217"/>
        <v>0</v>
      </c>
      <c r="Y1841" s="65">
        <f t="shared" si="2218"/>
        <v>0</v>
      </c>
      <c r="Z1841" s="65">
        <f t="shared" si="2219"/>
        <v>0</v>
      </c>
      <c r="AA1841" s="65">
        <f t="shared" si="2220"/>
        <v>0</v>
      </c>
      <c r="AB1841" s="65">
        <f t="shared" si="2221"/>
        <v>0</v>
      </c>
    </row>
    <row r="1842" spans="1:28" x14ac:dyDescent="0.25">
      <c r="A1842" s="61"/>
      <c r="B1842" s="49"/>
      <c r="C1842" s="53"/>
      <c r="D1842" s="51"/>
      <c r="E1842" s="51"/>
      <c r="F1842" s="51"/>
      <c r="G1842" s="67">
        <f t="shared" si="2222"/>
        <v>0</v>
      </c>
      <c r="H1842" s="49"/>
      <c r="I1842" s="67">
        <f t="shared" si="2223"/>
        <v>0</v>
      </c>
      <c r="J1842" s="66">
        <f>IF(ISBLANK($B1842),0,VLOOKUP($B1842,Listen!$A$2:$C$44,2,FALSE))</f>
        <v>0</v>
      </c>
      <c r="K1842" s="66">
        <f>IF(ISBLANK($B1842),0,VLOOKUP($B1842,Listen!$A$2:$C$44,3,FALSE))</f>
        <v>0</v>
      </c>
      <c r="L1842" s="54">
        <f t="shared" si="2224"/>
        <v>0</v>
      </c>
      <c r="M1842" s="54">
        <f t="shared" si="2242"/>
        <v>0</v>
      </c>
      <c r="N1842" s="54">
        <f t="shared" si="2243"/>
        <v>0</v>
      </c>
      <c r="O1842" s="54">
        <f t="shared" ref="O1842" si="2274">N1842</f>
        <v>0</v>
      </c>
      <c r="P1842" s="54">
        <f t="shared" si="2261"/>
        <v>0</v>
      </c>
      <c r="Q1842" s="54">
        <f t="shared" si="2226"/>
        <v>0</v>
      </c>
      <c r="R1842" s="54">
        <f t="shared" si="2227"/>
        <v>0</v>
      </c>
      <c r="S1842" s="65">
        <f t="shared" si="2259"/>
        <v>0</v>
      </c>
      <c r="T1842" s="65">
        <f>IF(C1842=A_Stammdaten!$B$9,$I1842-D_SAV!$U1842,HLOOKUP(A_Stammdaten!$B$9-1,$V$4:$AB$2004,ROW(C1842)-3,FALSE)-$U1842)</f>
        <v>0</v>
      </c>
      <c r="U1842" s="65">
        <f>HLOOKUP(A_Stammdaten!$B$9,$V$4:$AB$2004,ROW(C1842)-3,FALSE)</f>
        <v>0</v>
      </c>
      <c r="V1842" s="65">
        <f t="shared" si="2215"/>
        <v>0</v>
      </c>
      <c r="W1842" s="65">
        <f t="shared" si="2216"/>
        <v>0</v>
      </c>
      <c r="X1842" s="65">
        <f t="shared" si="2217"/>
        <v>0</v>
      </c>
      <c r="Y1842" s="65">
        <f t="shared" si="2218"/>
        <v>0</v>
      </c>
      <c r="Z1842" s="65">
        <f t="shared" si="2219"/>
        <v>0</v>
      </c>
      <c r="AA1842" s="65">
        <f t="shared" si="2220"/>
        <v>0</v>
      </c>
      <c r="AB1842" s="65">
        <f t="shared" si="2221"/>
        <v>0</v>
      </c>
    </row>
    <row r="1843" spans="1:28" x14ac:dyDescent="0.25">
      <c r="A1843" s="61"/>
      <c r="B1843" s="49"/>
      <c r="C1843" s="53"/>
      <c r="D1843" s="51"/>
      <c r="E1843" s="51"/>
      <c r="F1843" s="51"/>
      <c r="G1843" s="67">
        <f t="shared" si="2222"/>
        <v>0</v>
      </c>
      <c r="H1843" s="49"/>
      <c r="I1843" s="67">
        <f t="shared" si="2223"/>
        <v>0</v>
      </c>
      <c r="J1843" s="66">
        <f>IF(ISBLANK($B1843),0,VLOOKUP($B1843,Listen!$A$2:$C$44,2,FALSE))</f>
        <v>0</v>
      </c>
      <c r="K1843" s="66">
        <f>IF(ISBLANK($B1843),0,VLOOKUP($B1843,Listen!$A$2:$C$44,3,FALSE))</f>
        <v>0</v>
      </c>
      <c r="L1843" s="54">
        <f t="shared" si="2224"/>
        <v>0</v>
      </c>
      <c r="M1843" s="54">
        <f t="shared" si="2242"/>
        <v>0</v>
      </c>
      <c r="N1843" s="54">
        <f t="shared" si="2243"/>
        <v>0</v>
      </c>
      <c r="O1843" s="54">
        <f t="shared" ref="O1843" si="2275">N1843</f>
        <v>0</v>
      </c>
      <c r="P1843" s="54">
        <f t="shared" si="2261"/>
        <v>0</v>
      </c>
      <c r="Q1843" s="54">
        <f t="shared" si="2226"/>
        <v>0</v>
      </c>
      <c r="R1843" s="54">
        <f t="shared" si="2227"/>
        <v>0</v>
      </c>
      <c r="S1843" s="65">
        <f t="shared" si="2259"/>
        <v>0</v>
      </c>
      <c r="T1843" s="65">
        <f>IF(C1843=A_Stammdaten!$B$9,$I1843-D_SAV!$U1843,HLOOKUP(A_Stammdaten!$B$9-1,$V$4:$AB$2004,ROW(C1843)-3,FALSE)-$U1843)</f>
        <v>0</v>
      </c>
      <c r="U1843" s="65">
        <f>HLOOKUP(A_Stammdaten!$B$9,$V$4:$AB$2004,ROW(C1843)-3,FALSE)</f>
        <v>0</v>
      </c>
      <c r="V1843" s="65">
        <f t="shared" si="2215"/>
        <v>0</v>
      </c>
      <c r="W1843" s="65">
        <f t="shared" si="2216"/>
        <v>0</v>
      </c>
      <c r="X1843" s="65">
        <f t="shared" si="2217"/>
        <v>0</v>
      </c>
      <c r="Y1843" s="65">
        <f t="shared" si="2218"/>
        <v>0</v>
      </c>
      <c r="Z1843" s="65">
        <f t="shared" si="2219"/>
        <v>0</v>
      </c>
      <c r="AA1843" s="65">
        <f t="shared" si="2220"/>
        <v>0</v>
      </c>
      <c r="AB1843" s="65">
        <f t="shared" si="2221"/>
        <v>0</v>
      </c>
    </row>
    <row r="1844" spans="1:28" x14ac:dyDescent="0.25">
      <c r="A1844" s="61"/>
      <c r="B1844" s="49"/>
      <c r="C1844" s="53"/>
      <c r="D1844" s="51"/>
      <c r="E1844" s="51"/>
      <c r="F1844" s="51"/>
      <c r="G1844" s="67">
        <f t="shared" si="2222"/>
        <v>0</v>
      </c>
      <c r="H1844" s="49"/>
      <c r="I1844" s="67">
        <f t="shared" si="2223"/>
        <v>0</v>
      </c>
      <c r="J1844" s="66">
        <f>IF(ISBLANK($B1844),0,VLOOKUP($B1844,Listen!$A$2:$C$44,2,FALSE))</f>
        <v>0</v>
      </c>
      <c r="K1844" s="66">
        <f>IF(ISBLANK($B1844),0,VLOOKUP($B1844,Listen!$A$2:$C$44,3,FALSE))</f>
        <v>0</v>
      </c>
      <c r="L1844" s="54">
        <f t="shared" si="2224"/>
        <v>0</v>
      </c>
      <c r="M1844" s="54">
        <f t="shared" si="2242"/>
        <v>0</v>
      </c>
      <c r="N1844" s="54">
        <f t="shared" si="2243"/>
        <v>0</v>
      </c>
      <c r="O1844" s="54">
        <f t="shared" ref="O1844" si="2276">N1844</f>
        <v>0</v>
      </c>
      <c r="P1844" s="54">
        <f t="shared" si="2261"/>
        <v>0</v>
      </c>
      <c r="Q1844" s="54">
        <f t="shared" si="2226"/>
        <v>0</v>
      </c>
      <c r="R1844" s="54">
        <f t="shared" si="2227"/>
        <v>0</v>
      </c>
      <c r="S1844" s="65">
        <f t="shared" si="2259"/>
        <v>0</v>
      </c>
      <c r="T1844" s="65">
        <f>IF(C1844=A_Stammdaten!$B$9,$I1844-D_SAV!$U1844,HLOOKUP(A_Stammdaten!$B$9-1,$V$4:$AB$2004,ROW(C1844)-3,FALSE)-$U1844)</f>
        <v>0</v>
      </c>
      <c r="U1844" s="65">
        <f>HLOOKUP(A_Stammdaten!$B$9,$V$4:$AB$2004,ROW(C1844)-3,FALSE)</f>
        <v>0</v>
      </c>
      <c r="V1844" s="65">
        <f t="shared" si="2215"/>
        <v>0</v>
      </c>
      <c r="W1844" s="65">
        <f t="shared" si="2216"/>
        <v>0</v>
      </c>
      <c r="X1844" s="65">
        <f t="shared" si="2217"/>
        <v>0</v>
      </c>
      <c r="Y1844" s="65">
        <f t="shared" si="2218"/>
        <v>0</v>
      </c>
      <c r="Z1844" s="65">
        <f t="shared" si="2219"/>
        <v>0</v>
      </c>
      <c r="AA1844" s="65">
        <f t="shared" si="2220"/>
        <v>0</v>
      </c>
      <c r="AB1844" s="65">
        <f t="shared" si="2221"/>
        <v>0</v>
      </c>
    </row>
    <row r="1845" spans="1:28" x14ac:dyDescent="0.25">
      <c r="A1845" s="61"/>
      <c r="B1845" s="49"/>
      <c r="C1845" s="53"/>
      <c r="D1845" s="51"/>
      <c r="E1845" s="51"/>
      <c r="F1845" s="51"/>
      <c r="G1845" s="67">
        <f t="shared" si="2222"/>
        <v>0</v>
      </c>
      <c r="H1845" s="49"/>
      <c r="I1845" s="67">
        <f t="shared" si="2223"/>
        <v>0</v>
      </c>
      <c r="J1845" s="66">
        <f>IF(ISBLANK($B1845),0,VLOOKUP($B1845,Listen!$A$2:$C$44,2,FALSE))</f>
        <v>0</v>
      </c>
      <c r="K1845" s="66">
        <f>IF(ISBLANK($B1845),0,VLOOKUP($B1845,Listen!$A$2:$C$44,3,FALSE))</f>
        <v>0</v>
      </c>
      <c r="L1845" s="54">
        <f t="shared" si="2224"/>
        <v>0</v>
      </c>
      <c r="M1845" s="54">
        <f t="shared" si="2242"/>
        <v>0</v>
      </c>
      <c r="N1845" s="54">
        <f t="shared" si="2243"/>
        <v>0</v>
      </c>
      <c r="O1845" s="54">
        <f t="shared" ref="O1845:P1860" si="2277">N1845</f>
        <v>0</v>
      </c>
      <c r="P1845" s="54">
        <f t="shared" si="2277"/>
        <v>0</v>
      </c>
      <c r="Q1845" s="54">
        <f t="shared" si="2226"/>
        <v>0</v>
      </c>
      <c r="R1845" s="54">
        <f t="shared" si="2227"/>
        <v>0</v>
      </c>
      <c r="S1845" s="65">
        <f t="shared" si="2259"/>
        <v>0</v>
      </c>
      <c r="T1845" s="65">
        <f>IF(C1845=A_Stammdaten!$B$9,$I1845-D_SAV!$U1845,HLOOKUP(A_Stammdaten!$B$9-1,$V$4:$AB$2004,ROW(C1845)-3,FALSE)-$U1845)</f>
        <v>0</v>
      </c>
      <c r="U1845" s="65">
        <f>HLOOKUP(A_Stammdaten!$B$9,$V$4:$AB$2004,ROW(C1845)-3,FALSE)</f>
        <v>0</v>
      </c>
      <c r="V1845" s="65">
        <f t="shared" si="2215"/>
        <v>0</v>
      </c>
      <c r="W1845" s="65">
        <f t="shared" si="2216"/>
        <v>0</v>
      </c>
      <c r="X1845" s="65">
        <f t="shared" si="2217"/>
        <v>0</v>
      </c>
      <c r="Y1845" s="65">
        <f t="shared" si="2218"/>
        <v>0</v>
      </c>
      <c r="Z1845" s="65">
        <f t="shared" si="2219"/>
        <v>0</v>
      </c>
      <c r="AA1845" s="65">
        <f t="shared" si="2220"/>
        <v>0</v>
      </c>
      <c r="AB1845" s="65">
        <f t="shared" si="2221"/>
        <v>0</v>
      </c>
    </row>
    <row r="1846" spans="1:28" x14ac:dyDescent="0.25">
      <c r="A1846" s="61"/>
      <c r="B1846" s="49"/>
      <c r="C1846" s="53"/>
      <c r="D1846" s="51"/>
      <c r="E1846" s="51"/>
      <c r="F1846" s="51"/>
      <c r="G1846" s="67">
        <f t="shared" si="2222"/>
        <v>0</v>
      </c>
      <c r="H1846" s="49"/>
      <c r="I1846" s="67">
        <f t="shared" si="2223"/>
        <v>0</v>
      </c>
      <c r="J1846" s="66">
        <f>IF(ISBLANK($B1846),0,VLOOKUP($B1846,Listen!$A$2:$C$44,2,FALSE))</f>
        <v>0</v>
      </c>
      <c r="K1846" s="66">
        <f>IF(ISBLANK($B1846),0,VLOOKUP($B1846,Listen!$A$2:$C$44,3,FALSE))</f>
        <v>0</v>
      </c>
      <c r="L1846" s="54">
        <f t="shared" si="2224"/>
        <v>0</v>
      </c>
      <c r="M1846" s="54">
        <f t="shared" si="2242"/>
        <v>0</v>
      </c>
      <c r="N1846" s="54">
        <f t="shared" si="2243"/>
        <v>0</v>
      </c>
      <c r="O1846" s="54">
        <f t="shared" ref="O1846" si="2278">N1846</f>
        <v>0</v>
      </c>
      <c r="P1846" s="54">
        <f t="shared" si="2277"/>
        <v>0</v>
      </c>
      <c r="Q1846" s="54">
        <f t="shared" si="2226"/>
        <v>0</v>
      </c>
      <c r="R1846" s="54">
        <f t="shared" si="2227"/>
        <v>0</v>
      </c>
      <c r="S1846" s="65">
        <f t="shared" si="2259"/>
        <v>0</v>
      </c>
      <c r="T1846" s="65">
        <f>IF(C1846=A_Stammdaten!$B$9,$I1846-D_SAV!$U1846,HLOOKUP(A_Stammdaten!$B$9-1,$V$4:$AB$2004,ROW(C1846)-3,FALSE)-$U1846)</f>
        <v>0</v>
      </c>
      <c r="U1846" s="65">
        <f>HLOOKUP(A_Stammdaten!$B$9,$V$4:$AB$2004,ROW(C1846)-3,FALSE)</f>
        <v>0</v>
      </c>
      <c r="V1846" s="65">
        <f t="shared" si="2215"/>
        <v>0</v>
      </c>
      <c r="W1846" s="65">
        <f t="shared" si="2216"/>
        <v>0</v>
      </c>
      <c r="X1846" s="65">
        <f t="shared" si="2217"/>
        <v>0</v>
      </c>
      <c r="Y1846" s="65">
        <f t="shared" si="2218"/>
        <v>0</v>
      </c>
      <c r="Z1846" s="65">
        <f t="shared" si="2219"/>
        <v>0</v>
      </c>
      <c r="AA1846" s="65">
        <f t="shared" si="2220"/>
        <v>0</v>
      </c>
      <c r="AB1846" s="65">
        <f t="shared" si="2221"/>
        <v>0</v>
      </c>
    </row>
    <row r="1847" spans="1:28" x14ac:dyDescent="0.25">
      <c r="A1847" s="61"/>
      <c r="B1847" s="49"/>
      <c r="C1847" s="53"/>
      <c r="D1847" s="51"/>
      <c r="E1847" s="51"/>
      <c r="F1847" s="51"/>
      <c r="G1847" s="67">
        <f t="shared" si="2222"/>
        <v>0</v>
      </c>
      <c r="H1847" s="49"/>
      <c r="I1847" s="67">
        <f t="shared" si="2223"/>
        <v>0</v>
      </c>
      <c r="J1847" s="66">
        <f>IF(ISBLANK($B1847),0,VLOOKUP($B1847,Listen!$A$2:$C$44,2,FALSE))</f>
        <v>0</v>
      </c>
      <c r="K1847" s="66">
        <f>IF(ISBLANK($B1847),0,VLOOKUP($B1847,Listen!$A$2:$C$44,3,FALSE))</f>
        <v>0</v>
      </c>
      <c r="L1847" s="54">
        <f t="shared" si="2224"/>
        <v>0</v>
      </c>
      <c r="M1847" s="54">
        <f t="shared" si="2242"/>
        <v>0</v>
      </c>
      <c r="N1847" s="54">
        <f t="shared" si="2243"/>
        <v>0</v>
      </c>
      <c r="O1847" s="54">
        <f t="shared" ref="O1847" si="2279">N1847</f>
        <v>0</v>
      </c>
      <c r="P1847" s="54">
        <f t="shared" si="2277"/>
        <v>0</v>
      </c>
      <c r="Q1847" s="54">
        <f t="shared" si="2226"/>
        <v>0</v>
      </c>
      <c r="R1847" s="54">
        <f t="shared" si="2227"/>
        <v>0</v>
      </c>
      <c r="S1847" s="65">
        <f t="shared" si="2259"/>
        <v>0</v>
      </c>
      <c r="T1847" s="65">
        <f>IF(C1847=A_Stammdaten!$B$9,$I1847-D_SAV!$U1847,HLOOKUP(A_Stammdaten!$B$9-1,$V$4:$AB$2004,ROW(C1847)-3,FALSE)-$U1847)</f>
        <v>0</v>
      </c>
      <c r="U1847" s="65">
        <f>HLOOKUP(A_Stammdaten!$B$9,$V$4:$AB$2004,ROW(C1847)-3,FALSE)</f>
        <v>0</v>
      </c>
      <c r="V1847" s="65">
        <f t="shared" si="2215"/>
        <v>0</v>
      </c>
      <c r="W1847" s="65">
        <f t="shared" si="2216"/>
        <v>0</v>
      </c>
      <c r="X1847" s="65">
        <f t="shared" si="2217"/>
        <v>0</v>
      </c>
      <c r="Y1847" s="65">
        <f t="shared" si="2218"/>
        <v>0</v>
      </c>
      <c r="Z1847" s="65">
        <f t="shared" si="2219"/>
        <v>0</v>
      </c>
      <c r="AA1847" s="65">
        <f t="shared" si="2220"/>
        <v>0</v>
      </c>
      <c r="AB1847" s="65">
        <f t="shared" si="2221"/>
        <v>0</v>
      </c>
    </row>
    <row r="1848" spans="1:28" x14ac:dyDescent="0.25">
      <c r="A1848" s="61"/>
      <c r="B1848" s="49"/>
      <c r="C1848" s="53"/>
      <c r="D1848" s="51"/>
      <c r="E1848" s="51"/>
      <c r="F1848" s="51"/>
      <c r="G1848" s="67">
        <f t="shared" si="2222"/>
        <v>0</v>
      </c>
      <c r="H1848" s="49"/>
      <c r="I1848" s="67">
        <f t="shared" si="2223"/>
        <v>0</v>
      </c>
      <c r="J1848" s="66">
        <f>IF(ISBLANK($B1848),0,VLOOKUP($B1848,Listen!$A$2:$C$44,2,FALSE))</f>
        <v>0</v>
      </c>
      <c r="K1848" s="66">
        <f>IF(ISBLANK($B1848),0,VLOOKUP($B1848,Listen!$A$2:$C$44,3,FALSE))</f>
        <v>0</v>
      </c>
      <c r="L1848" s="54">
        <f t="shared" si="2224"/>
        <v>0</v>
      </c>
      <c r="M1848" s="54">
        <f t="shared" si="2242"/>
        <v>0</v>
      </c>
      <c r="N1848" s="54">
        <f t="shared" si="2243"/>
        <v>0</v>
      </c>
      <c r="O1848" s="54">
        <f t="shared" ref="O1848" si="2280">N1848</f>
        <v>0</v>
      </c>
      <c r="P1848" s="54">
        <f t="shared" si="2277"/>
        <v>0</v>
      </c>
      <c r="Q1848" s="54">
        <f t="shared" si="2226"/>
        <v>0</v>
      </c>
      <c r="R1848" s="54">
        <f t="shared" si="2227"/>
        <v>0</v>
      </c>
      <c r="S1848" s="65">
        <f t="shared" si="2259"/>
        <v>0</v>
      </c>
      <c r="T1848" s="65">
        <f>IF(C1848=A_Stammdaten!$B$9,$I1848-D_SAV!$U1848,HLOOKUP(A_Stammdaten!$B$9-1,$V$4:$AB$2004,ROW(C1848)-3,FALSE)-$U1848)</f>
        <v>0</v>
      </c>
      <c r="U1848" s="65">
        <f>HLOOKUP(A_Stammdaten!$B$9,$V$4:$AB$2004,ROW(C1848)-3,FALSE)</f>
        <v>0</v>
      </c>
      <c r="V1848" s="65">
        <f t="shared" si="2215"/>
        <v>0</v>
      </c>
      <c r="W1848" s="65">
        <f t="shared" si="2216"/>
        <v>0</v>
      </c>
      <c r="X1848" s="65">
        <f t="shared" si="2217"/>
        <v>0</v>
      </c>
      <c r="Y1848" s="65">
        <f t="shared" si="2218"/>
        <v>0</v>
      </c>
      <c r="Z1848" s="65">
        <f t="shared" si="2219"/>
        <v>0</v>
      </c>
      <c r="AA1848" s="65">
        <f t="shared" si="2220"/>
        <v>0</v>
      </c>
      <c r="AB1848" s="65">
        <f t="shared" si="2221"/>
        <v>0</v>
      </c>
    </row>
    <row r="1849" spans="1:28" x14ac:dyDescent="0.25">
      <c r="A1849" s="61"/>
      <c r="B1849" s="49"/>
      <c r="C1849" s="53"/>
      <c r="D1849" s="51"/>
      <c r="E1849" s="51"/>
      <c r="F1849" s="51"/>
      <c r="G1849" s="67">
        <f t="shared" si="2222"/>
        <v>0</v>
      </c>
      <c r="H1849" s="49"/>
      <c r="I1849" s="67">
        <f t="shared" si="2223"/>
        <v>0</v>
      </c>
      <c r="J1849" s="66">
        <f>IF(ISBLANK($B1849),0,VLOOKUP($B1849,Listen!$A$2:$C$44,2,FALSE))</f>
        <v>0</v>
      </c>
      <c r="K1849" s="66">
        <f>IF(ISBLANK($B1849),0,VLOOKUP($B1849,Listen!$A$2:$C$44,3,FALSE))</f>
        <v>0</v>
      </c>
      <c r="L1849" s="54">
        <f t="shared" si="2224"/>
        <v>0</v>
      </c>
      <c r="M1849" s="54">
        <f t="shared" si="2242"/>
        <v>0</v>
      </c>
      <c r="N1849" s="54">
        <f t="shared" si="2243"/>
        <v>0</v>
      </c>
      <c r="O1849" s="54">
        <f t="shared" ref="O1849" si="2281">N1849</f>
        <v>0</v>
      </c>
      <c r="P1849" s="54">
        <f t="shared" si="2277"/>
        <v>0</v>
      </c>
      <c r="Q1849" s="54">
        <f t="shared" si="2226"/>
        <v>0</v>
      </c>
      <c r="R1849" s="54">
        <f t="shared" si="2227"/>
        <v>0</v>
      </c>
      <c r="S1849" s="65">
        <f t="shared" si="2259"/>
        <v>0</v>
      </c>
      <c r="T1849" s="65">
        <f>IF(C1849=A_Stammdaten!$B$9,$I1849-D_SAV!$U1849,HLOOKUP(A_Stammdaten!$B$9-1,$V$4:$AB$2004,ROW(C1849)-3,FALSE)-$U1849)</f>
        <v>0</v>
      </c>
      <c r="U1849" s="65">
        <f>HLOOKUP(A_Stammdaten!$B$9,$V$4:$AB$2004,ROW(C1849)-3,FALSE)</f>
        <v>0</v>
      </c>
      <c r="V1849" s="65">
        <f t="shared" si="2215"/>
        <v>0</v>
      </c>
      <c r="W1849" s="65">
        <f t="shared" si="2216"/>
        <v>0</v>
      </c>
      <c r="X1849" s="65">
        <f t="shared" si="2217"/>
        <v>0</v>
      </c>
      <c r="Y1849" s="65">
        <f t="shared" si="2218"/>
        <v>0</v>
      </c>
      <c r="Z1849" s="65">
        <f t="shared" si="2219"/>
        <v>0</v>
      </c>
      <c r="AA1849" s="65">
        <f t="shared" si="2220"/>
        <v>0</v>
      </c>
      <c r="AB1849" s="65">
        <f t="shared" si="2221"/>
        <v>0</v>
      </c>
    </row>
    <row r="1850" spans="1:28" x14ac:dyDescent="0.25">
      <c r="A1850" s="61"/>
      <c r="B1850" s="49"/>
      <c r="C1850" s="53"/>
      <c r="D1850" s="51"/>
      <c r="E1850" s="51"/>
      <c r="F1850" s="51"/>
      <c r="G1850" s="67">
        <f t="shared" si="2222"/>
        <v>0</v>
      </c>
      <c r="H1850" s="49"/>
      <c r="I1850" s="67">
        <f t="shared" si="2223"/>
        <v>0</v>
      </c>
      <c r="J1850" s="66">
        <f>IF(ISBLANK($B1850),0,VLOOKUP($B1850,Listen!$A$2:$C$44,2,FALSE))</f>
        <v>0</v>
      </c>
      <c r="K1850" s="66">
        <f>IF(ISBLANK($B1850),0,VLOOKUP($B1850,Listen!$A$2:$C$44,3,FALSE))</f>
        <v>0</v>
      </c>
      <c r="L1850" s="54">
        <f t="shared" si="2224"/>
        <v>0</v>
      </c>
      <c r="M1850" s="54">
        <f t="shared" si="2242"/>
        <v>0</v>
      </c>
      <c r="N1850" s="54">
        <f t="shared" si="2243"/>
        <v>0</v>
      </c>
      <c r="O1850" s="54">
        <f t="shared" ref="O1850" si="2282">N1850</f>
        <v>0</v>
      </c>
      <c r="P1850" s="54">
        <f t="shared" si="2277"/>
        <v>0</v>
      </c>
      <c r="Q1850" s="54">
        <f t="shared" si="2226"/>
        <v>0</v>
      </c>
      <c r="R1850" s="54">
        <f t="shared" si="2227"/>
        <v>0</v>
      </c>
      <c r="S1850" s="65">
        <f t="shared" si="2259"/>
        <v>0</v>
      </c>
      <c r="T1850" s="65">
        <f>IF(C1850=A_Stammdaten!$B$9,$I1850-D_SAV!$U1850,HLOOKUP(A_Stammdaten!$B$9-1,$V$4:$AB$2004,ROW(C1850)-3,FALSE)-$U1850)</f>
        <v>0</v>
      </c>
      <c r="U1850" s="65">
        <f>HLOOKUP(A_Stammdaten!$B$9,$V$4:$AB$2004,ROW(C1850)-3,FALSE)</f>
        <v>0</v>
      </c>
      <c r="V1850" s="65">
        <f t="shared" si="2215"/>
        <v>0</v>
      </c>
      <c r="W1850" s="65">
        <f t="shared" si="2216"/>
        <v>0</v>
      </c>
      <c r="X1850" s="65">
        <f t="shared" si="2217"/>
        <v>0</v>
      </c>
      <c r="Y1850" s="65">
        <f t="shared" si="2218"/>
        <v>0</v>
      </c>
      <c r="Z1850" s="65">
        <f t="shared" si="2219"/>
        <v>0</v>
      </c>
      <c r="AA1850" s="65">
        <f t="shared" si="2220"/>
        <v>0</v>
      </c>
      <c r="AB1850" s="65">
        <f t="shared" si="2221"/>
        <v>0</v>
      </c>
    </row>
    <row r="1851" spans="1:28" x14ac:dyDescent="0.25">
      <c r="A1851" s="61"/>
      <c r="B1851" s="49"/>
      <c r="C1851" s="53"/>
      <c r="D1851" s="51"/>
      <c r="E1851" s="51"/>
      <c r="F1851" s="51"/>
      <c r="G1851" s="67">
        <f t="shared" si="2222"/>
        <v>0</v>
      </c>
      <c r="H1851" s="49"/>
      <c r="I1851" s="67">
        <f t="shared" si="2223"/>
        <v>0</v>
      </c>
      <c r="J1851" s="66">
        <f>IF(ISBLANK($B1851),0,VLOOKUP($B1851,Listen!$A$2:$C$44,2,FALSE))</f>
        <v>0</v>
      </c>
      <c r="K1851" s="66">
        <f>IF(ISBLANK($B1851),0,VLOOKUP($B1851,Listen!$A$2:$C$44,3,FALSE))</f>
        <v>0</v>
      </c>
      <c r="L1851" s="54">
        <f t="shared" si="2224"/>
        <v>0</v>
      </c>
      <c r="M1851" s="54">
        <f t="shared" si="2242"/>
        <v>0</v>
      </c>
      <c r="N1851" s="54">
        <f t="shared" si="2243"/>
        <v>0</v>
      </c>
      <c r="O1851" s="54">
        <f t="shared" ref="O1851" si="2283">N1851</f>
        <v>0</v>
      </c>
      <c r="P1851" s="54">
        <f t="shared" si="2277"/>
        <v>0</v>
      </c>
      <c r="Q1851" s="54">
        <f t="shared" si="2226"/>
        <v>0</v>
      </c>
      <c r="R1851" s="54">
        <f t="shared" si="2227"/>
        <v>0</v>
      </c>
      <c r="S1851" s="65">
        <f t="shared" si="2259"/>
        <v>0</v>
      </c>
      <c r="T1851" s="65">
        <f>IF(C1851=A_Stammdaten!$B$9,$I1851-D_SAV!$U1851,HLOOKUP(A_Stammdaten!$B$9-1,$V$4:$AB$2004,ROW(C1851)-3,FALSE)-$U1851)</f>
        <v>0</v>
      </c>
      <c r="U1851" s="65">
        <f>HLOOKUP(A_Stammdaten!$B$9,$V$4:$AB$2004,ROW(C1851)-3,FALSE)</f>
        <v>0</v>
      </c>
      <c r="V1851" s="65">
        <f t="shared" si="2215"/>
        <v>0</v>
      </c>
      <c r="W1851" s="65">
        <f t="shared" si="2216"/>
        <v>0</v>
      </c>
      <c r="X1851" s="65">
        <f t="shared" si="2217"/>
        <v>0</v>
      </c>
      <c r="Y1851" s="65">
        <f t="shared" si="2218"/>
        <v>0</v>
      </c>
      <c r="Z1851" s="65">
        <f t="shared" si="2219"/>
        <v>0</v>
      </c>
      <c r="AA1851" s="65">
        <f t="shared" si="2220"/>
        <v>0</v>
      </c>
      <c r="AB1851" s="65">
        <f t="shared" si="2221"/>
        <v>0</v>
      </c>
    </row>
    <row r="1852" spans="1:28" x14ac:dyDescent="0.25">
      <c r="A1852" s="61"/>
      <c r="B1852" s="49"/>
      <c r="C1852" s="53"/>
      <c r="D1852" s="51"/>
      <c r="E1852" s="51"/>
      <c r="F1852" s="51"/>
      <c r="G1852" s="67">
        <f t="shared" si="2222"/>
        <v>0</v>
      </c>
      <c r="H1852" s="49"/>
      <c r="I1852" s="67">
        <f t="shared" si="2223"/>
        <v>0</v>
      </c>
      <c r="J1852" s="66">
        <f>IF(ISBLANK($B1852),0,VLOOKUP($B1852,Listen!$A$2:$C$44,2,FALSE))</f>
        <v>0</v>
      </c>
      <c r="K1852" s="66">
        <f>IF(ISBLANK($B1852),0,VLOOKUP($B1852,Listen!$A$2:$C$44,3,FALSE))</f>
        <v>0</v>
      </c>
      <c r="L1852" s="54">
        <f t="shared" si="2224"/>
        <v>0</v>
      </c>
      <c r="M1852" s="54">
        <f t="shared" si="2242"/>
        <v>0</v>
      </c>
      <c r="N1852" s="54">
        <f t="shared" si="2243"/>
        <v>0</v>
      </c>
      <c r="O1852" s="54">
        <f t="shared" ref="O1852" si="2284">N1852</f>
        <v>0</v>
      </c>
      <c r="P1852" s="54">
        <f t="shared" si="2277"/>
        <v>0</v>
      </c>
      <c r="Q1852" s="54">
        <f t="shared" si="2226"/>
        <v>0</v>
      </c>
      <c r="R1852" s="54">
        <f t="shared" si="2227"/>
        <v>0</v>
      </c>
      <c r="S1852" s="65">
        <f t="shared" si="2259"/>
        <v>0</v>
      </c>
      <c r="T1852" s="65">
        <f>IF(C1852=A_Stammdaten!$B$9,$I1852-D_SAV!$U1852,HLOOKUP(A_Stammdaten!$B$9-1,$V$4:$AB$2004,ROW(C1852)-3,FALSE)-$U1852)</f>
        <v>0</v>
      </c>
      <c r="U1852" s="65">
        <f>HLOOKUP(A_Stammdaten!$B$9,$V$4:$AB$2004,ROW(C1852)-3,FALSE)</f>
        <v>0</v>
      </c>
      <c r="V1852" s="65">
        <f t="shared" si="2215"/>
        <v>0</v>
      </c>
      <c r="W1852" s="65">
        <f t="shared" si="2216"/>
        <v>0</v>
      </c>
      <c r="X1852" s="65">
        <f t="shared" si="2217"/>
        <v>0</v>
      </c>
      <c r="Y1852" s="65">
        <f t="shared" si="2218"/>
        <v>0</v>
      </c>
      <c r="Z1852" s="65">
        <f t="shared" si="2219"/>
        <v>0</v>
      </c>
      <c r="AA1852" s="65">
        <f t="shared" si="2220"/>
        <v>0</v>
      </c>
      <c r="AB1852" s="65">
        <f t="shared" si="2221"/>
        <v>0</v>
      </c>
    </row>
    <row r="1853" spans="1:28" x14ac:dyDescent="0.25">
      <c r="A1853" s="61"/>
      <c r="B1853" s="49"/>
      <c r="C1853" s="53"/>
      <c r="D1853" s="51"/>
      <c r="E1853" s="51"/>
      <c r="F1853" s="51"/>
      <c r="G1853" s="67">
        <f t="shared" si="2222"/>
        <v>0</v>
      </c>
      <c r="H1853" s="49"/>
      <c r="I1853" s="67">
        <f t="shared" si="2223"/>
        <v>0</v>
      </c>
      <c r="J1853" s="66">
        <f>IF(ISBLANK($B1853),0,VLOOKUP($B1853,Listen!$A$2:$C$44,2,FALSE))</f>
        <v>0</v>
      </c>
      <c r="K1853" s="66">
        <f>IF(ISBLANK($B1853),0,VLOOKUP($B1853,Listen!$A$2:$C$44,3,FALSE))</f>
        <v>0</v>
      </c>
      <c r="L1853" s="54">
        <f t="shared" si="2224"/>
        <v>0</v>
      </c>
      <c r="M1853" s="54">
        <f t="shared" si="2242"/>
        <v>0</v>
      </c>
      <c r="N1853" s="54">
        <f t="shared" si="2243"/>
        <v>0</v>
      </c>
      <c r="O1853" s="54">
        <f t="shared" ref="O1853" si="2285">N1853</f>
        <v>0</v>
      </c>
      <c r="P1853" s="54">
        <f t="shared" si="2277"/>
        <v>0</v>
      </c>
      <c r="Q1853" s="54">
        <f t="shared" si="2226"/>
        <v>0</v>
      </c>
      <c r="R1853" s="54">
        <f t="shared" si="2227"/>
        <v>0</v>
      </c>
      <c r="S1853" s="65">
        <f t="shared" si="2259"/>
        <v>0</v>
      </c>
      <c r="T1853" s="65">
        <f>IF(C1853=A_Stammdaten!$B$9,$I1853-D_SAV!$U1853,HLOOKUP(A_Stammdaten!$B$9-1,$V$4:$AB$2004,ROW(C1853)-3,FALSE)-$U1853)</f>
        <v>0</v>
      </c>
      <c r="U1853" s="65">
        <f>HLOOKUP(A_Stammdaten!$B$9,$V$4:$AB$2004,ROW(C1853)-3,FALSE)</f>
        <v>0</v>
      </c>
      <c r="V1853" s="65">
        <f t="shared" si="2215"/>
        <v>0</v>
      </c>
      <c r="W1853" s="65">
        <f t="shared" si="2216"/>
        <v>0</v>
      </c>
      <c r="X1853" s="65">
        <f t="shared" si="2217"/>
        <v>0</v>
      </c>
      <c r="Y1853" s="65">
        <f t="shared" si="2218"/>
        <v>0</v>
      </c>
      <c r="Z1853" s="65">
        <f t="shared" si="2219"/>
        <v>0</v>
      </c>
      <c r="AA1853" s="65">
        <f t="shared" si="2220"/>
        <v>0</v>
      </c>
      <c r="AB1853" s="65">
        <f t="shared" si="2221"/>
        <v>0</v>
      </c>
    </row>
    <row r="1854" spans="1:28" x14ac:dyDescent="0.25">
      <c r="A1854" s="61"/>
      <c r="B1854" s="49"/>
      <c r="C1854" s="53"/>
      <c r="D1854" s="51"/>
      <c r="E1854" s="51"/>
      <c r="F1854" s="51"/>
      <c r="G1854" s="67">
        <f t="shared" si="2222"/>
        <v>0</v>
      </c>
      <c r="H1854" s="49"/>
      <c r="I1854" s="67">
        <f t="shared" si="2223"/>
        <v>0</v>
      </c>
      <c r="J1854" s="66">
        <f>IF(ISBLANK($B1854),0,VLOOKUP($B1854,Listen!$A$2:$C$44,2,FALSE))</f>
        <v>0</v>
      </c>
      <c r="K1854" s="66">
        <f>IF(ISBLANK($B1854),0,VLOOKUP($B1854,Listen!$A$2:$C$44,3,FALSE))</f>
        <v>0</v>
      </c>
      <c r="L1854" s="54">
        <f t="shared" si="2224"/>
        <v>0</v>
      </c>
      <c r="M1854" s="54">
        <f t="shared" si="2242"/>
        <v>0</v>
      </c>
      <c r="N1854" s="54">
        <f t="shared" si="2243"/>
        <v>0</v>
      </c>
      <c r="O1854" s="54">
        <f t="shared" ref="O1854" si="2286">N1854</f>
        <v>0</v>
      </c>
      <c r="P1854" s="54">
        <f t="shared" si="2277"/>
        <v>0</v>
      </c>
      <c r="Q1854" s="54">
        <f t="shared" si="2226"/>
        <v>0</v>
      </c>
      <c r="R1854" s="54">
        <f t="shared" si="2227"/>
        <v>0</v>
      </c>
      <c r="S1854" s="65">
        <f t="shared" si="2259"/>
        <v>0</v>
      </c>
      <c r="T1854" s="65">
        <f>IF(C1854=A_Stammdaten!$B$9,$I1854-D_SAV!$U1854,HLOOKUP(A_Stammdaten!$B$9-1,$V$4:$AB$2004,ROW(C1854)-3,FALSE)-$U1854)</f>
        <v>0</v>
      </c>
      <c r="U1854" s="65">
        <f>HLOOKUP(A_Stammdaten!$B$9,$V$4:$AB$2004,ROW(C1854)-3,FALSE)</f>
        <v>0</v>
      </c>
      <c r="V1854" s="65">
        <f t="shared" si="2215"/>
        <v>0</v>
      </c>
      <c r="W1854" s="65">
        <f t="shared" si="2216"/>
        <v>0</v>
      </c>
      <c r="X1854" s="65">
        <f t="shared" si="2217"/>
        <v>0</v>
      </c>
      <c r="Y1854" s="65">
        <f t="shared" si="2218"/>
        <v>0</v>
      </c>
      <c r="Z1854" s="65">
        <f t="shared" si="2219"/>
        <v>0</v>
      </c>
      <c r="AA1854" s="65">
        <f t="shared" si="2220"/>
        <v>0</v>
      </c>
      <c r="AB1854" s="65">
        <f t="shared" si="2221"/>
        <v>0</v>
      </c>
    </row>
    <row r="1855" spans="1:28" x14ac:dyDescent="0.25">
      <c r="A1855" s="61"/>
      <c r="B1855" s="49"/>
      <c r="C1855" s="53"/>
      <c r="D1855" s="51"/>
      <c r="E1855" s="51"/>
      <c r="F1855" s="51"/>
      <c r="G1855" s="67">
        <f t="shared" si="2222"/>
        <v>0</v>
      </c>
      <c r="H1855" s="49"/>
      <c r="I1855" s="67">
        <f t="shared" si="2223"/>
        <v>0</v>
      </c>
      <c r="J1855" s="66">
        <f>IF(ISBLANK($B1855),0,VLOOKUP($B1855,Listen!$A$2:$C$44,2,FALSE))</f>
        <v>0</v>
      </c>
      <c r="K1855" s="66">
        <f>IF(ISBLANK($B1855),0,VLOOKUP($B1855,Listen!$A$2:$C$44,3,FALSE))</f>
        <v>0</v>
      </c>
      <c r="L1855" s="54">
        <f t="shared" si="2224"/>
        <v>0</v>
      </c>
      <c r="M1855" s="54">
        <f t="shared" si="2242"/>
        <v>0</v>
      </c>
      <c r="N1855" s="54">
        <f t="shared" si="2243"/>
        <v>0</v>
      </c>
      <c r="O1855" s="54">
        <f t="shared" ref="O1855" si="2287">N1855</f>
        <v>0</v>
      </c>
      <c r="P1855" s="54">
        <f t="shared" si="2277"/>
        <v>0</v>
      </c>
      <c r="Q1855" s="54">
        <f t="shared" si="2226"/>
        <v>0</v>
      </c>
      <c r="R1855" s="54">
        <f t="shared" si="2227"/>
        <v>0</v>
      </c>
      <c r="S1855" s="65">
        <f t="shared" si="2259"/>
        <v>0</v>
      </c>
      <c r="T1855" s="65">
        <f>IF(C1855=A_Stammdaten!$B$9,$I1855-D_SAV!$U1855,HLOOKUP(A_Stammdaten!$B$9-1,$V$4:$AB$2004,ROW(C1855)-3,FALSE)-$U1855)</f>
        <v>0</v>
      </c>
      <c r="U1855" s="65">
        <f>HLOOKUP(A_Stammdaten!$B$9,$V$4:$AB$2004,ROW(C1855)-3,FALSE)</f>
        <v>0</v>
      </c>
      <c r="V1855" s="65">
        <f t="shared" si="2215"/>
        <v>0</v>
      </c>
      <c r="W1855" s="65">
        <f t="shared" si="2216"/>
        <v>0</v>
      </c>
      <c r="X1855" s="65">
        <f t="shared" si="2217"/>
        <v>0</v>
      </c>
      <c r="Y1855" s="65">
        <f t="shared" si="2218"/>
        <v>0</v>
      </c>
      <c r="Z1855" s="65">
        <f t="shared" si="2219"/>
        <v>0</v>
      </c>
      <c r="AA1855" s="65">
        <f t="shared" si="2220"/>
        <v>0</v>
      </c>
      <c r="AB1855" s="65">
        <f t="shared" si="2221"/>
        <v>0</v>
      </c>
    </row>
    <row r="1856" spans="1:28" x14ac:dyDescent="0.25">
      <c r="A1856" s="61"/>
      <c r="B1856" s="49"/>
      <c r="C1856" s="53"/>
      <c r="D1856" s="51"/>
      <c r="E1856" s="51"/>
      <c r="F1856" s="51"/>
      <c r="G1856" s="67">
        <f t="shared" si="2222"/>
        <v>0</v>
      </c>
      <c r="H1856" s="49"/>
      <c r="I1856" s="67">
        <f t="shared" si="2223"/>
        <v>0</v>
      </c>
      <c r="J1856" s="66">
        <f>IF(ISBLANK($B1856),0,VLOOKUP($B1856,Listen!$A$2:$C$44,2,FALSE))</f>
        <v>0</v>
      </c>
      <c r="K1856" s="66">
        <f>IF(ISBLANK($B1856),0,VLOOKUP($B1856,Listen!$A$2:$C$44,3,FALSE))</f>
        <v>0</v>
      </c>
      <c r="L1856" s="54">
        <f t="shared" si="2224"/>
        <v>0</v>
      </c>
      <c r="M1856" s="54">
        <f t="shared" si="2242"/>
        <v>0</v>
      </c>
      <c r="N1856" s="54">
        <f t="shared" si="2243"/>
        <v>0</v>
      </c>
      <c r="O1856" s="54">
        <f t="shared" ref="O1856" si="2288">N1856</f>
        <v>0</v>
      </c>
      <c r="P1856" s="54">
        <f t="shared" si="2277"/>
        <v>0</v>
      </c>
      <c r="Q1856" s="54">
        <f t="shared" si="2226"/>
        <v>0</v>
      </c>
      <c r="R1856" s="54">
        <f t="shared" si="2227"/>
        <v>0</v>
      </c>
      <c r="S1856" s="65">
        <f t="shared" si="2259"/>
        <v>0</v>
      </c>
      <c r="T1856" s="65">
        <f>IF(C1856=A_Stammdaten!$B$9,$I1856-D_SAV!$U1856,HLOOKUP(A_Stammdaten!$B$9-1,$V$4:$AB$2004,ROW(C1856)-3,FALSE)-$U1856)</f>
        <v>0</v>
      </c>
      <c r="U1856" s="65">
        <f>HLOOKUP(A_Stammdaten!$B$9,$V$4:$AB$2004,ROW(C1856)-3,FALSE)</f>
        <v>0</v>
      </c>
      <c r="V1856" s="65">
        <f t="shared" si="2215"/>
        <v>0</v>
      </c>
      <c r="W1856" s="65">
        <f t="shared" si="2216"/>
        <v>0</v>
      </c>
      <c r="X1856" s="65">
        <f t="shared" si="2217"/>
        <v>0</v>
      </c>
      <c r="Y1856" s="65">
        <f t="shared" si="2218"/>
        <v>0</v>
      </c>
      <c r="Z1856" s="65">
        <f t="shared" si="2219"/>
        <v>0</v>
      </c>
      <c r="AA1856" s="65">
        <f t="shared" si="2220"/>
        <v>0</v>
      </c>
      <c r="AB1856" s="65">
        <f t="shared" si="2221"/>
        <v>0</v>
      </c>
    </row>
    <row r="1857" spans="1:28" x14ac:dyDescent="0.25">
      <c r="A1857" s="61"/>
      <c r="B1857" s="49"/>
      <c r="C1857" s="53"/>
      <c r="D1857" s="51"/>
      <c r="E1857" s="51"/>
      <c r="F1857" s="51"/>
      <c r="G1857" s="67">
        <f t="shared" si="2222"/>
        <v>0</v>
      </c>
      <c r="H1857" s="49"/>
      <c r="I1857" s="67">
        <f t="shared" si="2223"/>
        <v>0</v>
      </c>
      <c r="J1857" s="66">
        <f>IF(ISBLANK($B1857),0,VLOOKUP($B1857,Listen!$A$2:$C$44,2,FALSE))</f>
        <v>0</v>
      </c>
      <c r="K1857" s="66">
        <f>IF(ISBLANK($B1857),0,VLOOKUP($B1857,Listen!$A$2:$C$44,3,FALSE))</f>
        <v>0</v>
      </c>
      <c r="L1857" s="54">
        <f t="shared" si="2224"/>
        <v>0</v>
      </c>
      <c r="M1857" s="54">
        <f t="shared" si="2242"/>
        <v>0</v>
      </c>
      <c r="N1857" s="54">
        <f t="shared" si="2243"/>
        <v>0</v>
      </c>
      <c r="O1857" s="54">
        <f t="shared" ref="O1857" si="2289">N1857</f>
        <v>0</v>
      </c>
      <c r="P1857" s="54">
        <f t="shared" si="2277"/>
        <v>0</v>
      </c>
      <c r="Q1857" s="54">
        <f t="shared" si="2226"/>
        <v>0</v>
      </c>
      <c r="R1857" s="54">
        <f t="shared" si="2227"/>
        <v>0</v>
      </c>
      <c r="S1857" s="65">
        <f t="shared" si="2259"/>
        <v>0</v>
      </c>
      <c r="T1857" s="65">
        <f>IF(C1857=A_Stammdaten!$B$9,$I1857-D_SAV!$U1857,HLOOKUP(A_Stammdaten!$B$9-1,$V$4:$AB$2004,ROW(C1857)-3,FALSE)-$U1857)</f>
        <v>0</v>
      </c>
      <c r="U1857" s="65">
        <f>HLOOKUP(A_Stammdaten!$B$9,$V$4:$AB$2004,ROW(C1857)-3,FALSE)</f>
        <v>0</v>
      </c>
      <c r="V1857" s="65">
        <f t="shared" si="2215"/>
        <v>0</v>
      </c>
      <c r="W1857" s="65">
        <f t="shared" si="2216"/>
        <v>0</v>
      </c>
      <c r="X1857" s="65">
        <f t="shared" si="2217"/>
        <v>0</v>
      </c>
      <c r="Y1857" s="65">
        <f t="shared" si="2218"/>
        <v>0</v>
      </c>
      <c r="Z1857" s="65">
        <f t="shared" si="2219"/>
        <v>0</v>
      </c>
      <c r="AA1857" s="65">
        <f t="shared" si="2220"/>
        <v>0</v>
      </c>
      <c r="AB1857" s="65">
        <f t="shared" si="2221"/>
        <v>0</v>
      </c>
    </row>
    <row r="1858" spans="1:28" x14ac:dyDescent="0.25">
      <c r="A1858" s="61"/>
      <c r="B1858" s="49"/>
      <c r="C1858" s="53"/>
      <c r="D1858" s="51"/>
      <c r="E1858" s="51"/>
      <c r="F1858" s="51"/>
      <c r="G1858" s="67">
        <f t="shared" si="2222"/>
        <v>0</v>
      </c>
      <c r="H1858" s="49"/>
      <c r="I1858" s="67">
        <f t="shared" si="2223"/>
        <v>0</v>
      </c>
      <c r="J1858" s="66">
        <f>IF(ISBLANK($B1858),0,VLOOKUP($B1858,Listen!$A$2:$C$44,2,FALSE))</f>
        <v>0</v>
      </c>
      <c r="K1858" s="66">
        <f>IF(ISBLANK($B1858),0,VLOOKUP($B1858,Listen!$A$2:$C$44,3,FALSE))</f>
        <v>0</v>
      </c>
      <c r="L1858" s="54">
        <f t="shared" si="2224"/>
        <v>0</v>
      </c>
      <c r="M1858" s="54">
        <f t="shared" si="2242"/>
        <v>0</v>
      </c>
      <c r="N1858" s="54">
        <f t="shared" si="2243"/>
        <v>0</v>
      </c>
      <c r="O1858" s="54">
        <f t="shared" ref="O1858" si="2290">N1858</f>
        <v>0</v>
      </c>
      <c r="P1858" s="54">
        <f t="shared" si="2277"/>
        <v>0</v>
      </c>
      <c r="Q1858" s="54">
        <f t="shared" si="2226"/>
        <v>0</v>
      </c>
      <c r="R1858" s="54">
        <f t="shared" si="2227"/>
        <v>0</v>
      </c>
      <c r="S1858" s="65">
        <f t="shared" si="2259"/>
        <v>0</v>
      </c>
      <c r="T1858" s="65">
        <f>IF(C1858=A_Stammdaten!$B$9,$I1858-D_SAV!$U1858,HLOOKUP(A_Stammdaten!$B$9-1,$V$4:$AB$2004,ROW(C1858)-3,FALSE)-$U1858)</f>
        <v>0</v>
      </c>
      <c r="U1858" s="65">
        <f>HLOOKUP(A_Stammdaten!$B$9,$V$4:$AB$2004,ROW(C1858)-3,FALSE)</f>
        <v>0</v>
      </c>
      <c r="V1858" s="65">
        <f t="shared" si="2215"/>
        <v>0</v>
      </c>
      <c r="W1858" s="65">
        <f t="shared" si="2216"/>
        <v>0</v>
      </c>
      <c r="X1858" s="65">
        <f t="shared" si="2217"/>
        <v>0</v>
      </c>
      <c r="Y1858" s="65">
        <f t="shared" si="2218"/>
        <v>0</v>
      </c>
      <c r="Z1858" s="65">
        <f t="shared" si="2219"/>
        <v>0</v>
      </c>
      <c r="AA1858" s="65">
        <f t="shared" si="2220"/>
        <v>0</v>
      </c>
      <c r="AB1858" s="65">
        <f t="shared" si="2221"/>
        <v>0</v>
      </c>
    </row>
    <row r="1859" spans="1:28" x14ac:dyDescent="0.25">
      <c r="A1859" s="61"/>
      <c r="B1859" s="49"/>
      <c r="C1859" s="53"/>
      <c r="D1859" s="51"/>
      <c r="E1859" s="51"/>
      <c r="F1859" s="51"/>
      <c r="G1859" s="67">
        <f t="shared" si="2222"/>
        <v>0</v>
      </c>
      <c r="H1859" s="49"/>
      <c r="I1859" s="67">
        <f t="shared" si="2223"/>
        <v>0</v>
      </c>
      <c r="J1859" s="66">
        <f>IF(ISBLANK($B1859),0,VLOOKUP($B1859,Listen!$A$2:$C$44,2,FALSE))</f>
        <v>0</v>
      </c>
      <c r="K1859" s="66">
        <f>IF(ISBLANK($B1859),0,VLOOKUP($B1859,Listen!$A$2:$C$44,3,FALSE))</f>
        <v>0</v>
      </c>
      <c r="L1859" s="54">
        <f t="shared" si="2224"/>
        <v>0</v>
      </c>
      <c r="M1859" s="54">
        <f t="shared" si="2242"/>
        <v>0</v>
      </c>
      <c r="N1859" s="54">
        <f t="shared" si="2243"/>
        <v>0</v>
      </c>
      <c r="O1859" s="54">
        <f t="shared" ref="O1859" si="2291">N1859</f>
        <v>0</v>
      </c>
      <c r="P1859" s="54">
        <f t="shared" si="2277"/>
        <v>0</v>
      </c>
      <c r="Q1859" s="54">
        <f t="shared" si="2226"/>
        <v>0</v>
      </c>
      <c r="R1859" s="54">
        <f t="shared" si="2227"/>
        <v>0</v>
      </c>
      <c r="S1859" s="65">
        <f t="shared" si="2259"/>
        <v>0</v>
      </c>
      <c r="T1859" s="65">
        <f>IF(C1859=A_Stammdaten!$B$9,$I1859-D_SAV!$U1859,HLOOKUP(A_Stammdaten!$B$9-1,$V$4:$AB$2004,ROW(C1859)-3,FALSE)-$U1859)</f>
        <v>0</v>
      </c>
      <c r="U1859" s="65">
        <f>HLOOKUP(A_Stammdaten!$B$9,$V$4:$AB$2004,ROW(C1859)-3,FALSE)</f>
        <v>0</v>
      </c>
      <c r="V1859" s="65">
        <f t="shared" si="2215"/>
        <v>0</v>
      </c>
      <c r="W1859" s="65">
        <f t="shared" si="2216"/>
        <v>0</v>
      </c>
      <c r="X1859" s="65">
        <f t="shared" si="2217"/>
        <v>0</v>
      </c>
      <c r="Y1859" s="65">
        <f t="shared" si="2218"/>
        <v>0</v>
      </c>
      <c r="Z1859" s="65">
        <f t="shared" si="2219"/>
        <v>0</v>
      </c>
      <c r="AA1859" s="65">
        <f t="shared" si="2220"/>
        <v>0</v>
      </c>
      <c r="AB1859" s="65">
        <f t="shared" si="2221"/>
        <v>0</v>
      </c>
    </row>
    <row r="1860" spans="1:28" x14ac:dyDescent="0.25">
      <c r="A1860" s="61"/>
      <c r="B1860" s="49"/>
      <c r="C1860" s="53"/>
      <c r="D1860" s="51"/>
      <c r="E1860" s="51"/>
      <c r="F1860" s="51"/>
      <c r="G1860" s="67">
        <f t="shared" si="2222"/>
        <v>0</v>
      </c>
      <c r="H1860" s="49"/>
      <c r="I1860" s="67">
        <f t="shared" si="2223"/>
        <v>0</v>
      </c>
      <c r="J1860" s="66">
        <f>IF(ISBLANK($B1860),0,VLOOKUP($B1860,Listen!$A$2:$C$44,2,FALSE))</f>
        <v>0</v>
      </c>
      <c r="K1860" s="66">
        <f>IF(ISBLANK($B1860),0,VLOOKUP($B1860,Listen!$A$2:$C$44,3,FALSE))</f>
        <v>0</v>
      </c>
      <c r="L1860" s="54">
        <f t="shared" si="2224"/>
        <v>0</v>
      </c>
      <c r="M1860" s="54">
        <f t="shared" si="2242"/>
        <v>0</v>
      </c>
      <c r="N1860" s="54">
        <f t="shared" si="2243"/>
        <v>0</v>
      </c>
      <c r="O1860" s="54">
        <f t="shared" ref="O1860" si="2292">N1860</f>
        <v>0</v>
      </c>
      <c r="P1860" s="54">
        <f t="shared" si="2277"/>
        <v>0</v>
      </c>
      <c r="Q1860" s="54">
        <f t="shared" si="2226"/>
        <v>0</v>
      </c>
      <c r="R1860" s="54">
        <f t="shared" si="2227"/>
        <v>0</v>
      </c>
      <c r="S1860" s="65">
        <f t="shared" si="2259"/>
        <v>0</v>
      </c>
      <c r="T1860" s="65">
        <f>IF(C1860=A_Stammdaten!$B$9,$I1860-D_SAV!$U1860,HLOOKUP(A_Stammdaten!$B$9-1,$V$4:$AB$2004,ROW(C1860)-3,FALSE)-$U1860)</f>
        <v>0</v>
      </c>
      <c r="U1860" s="65">
        <f>HLOOKUP(A_Stammdaten!$B$9,$V$4:$AB$2004,ROW(C1860)-3,FALSE)</f>
        <v>0</v>
      </c>
      <c r="V1860" s="65">
        <f t="shared" si="2215"/>
        <v>0</v>
      </c>
      <c r="W1860" s="65">
        <f t="shared" si="2216"/>
        <v>0</v>
      </c>
      <c r="X1860" s="65">
        <f t="shared" si="2217"/>
        <v>0</v>
      </c>
      <c r="Y1860" s="65">
        <f t="shared" si="2218"/>
        <v>0</v>
      </c>
      <c r="Z1860" s="65">
        <f t="shared" si="2219"/>
        <v>0</v>
      </c>
      <c r="AA1860" s="65">
        <f t="shared" si="2220"/>
        <v>0</v>
      </c>
      <c r="AB1860" s="65">
        <f t="shared" si="2221"/>
        <v>0</v>
      </c>
    </row>
    <row r="1861" spans="1:28" x14ac:dyDescent="0.25">
      <c r="A1861" s="61"/>
      <c r="B1861" s="49"/>
      <c r="C1861" s="53"/>
      <c r="D1861" s="51"/>
      <c r="E1861" s="51"/>
      <c r="F1861" s="51"/>
      <c r="G1861" s="67">
        <f t="shared" si="2222"/>
        <v>0</v>
      </c>
      <c r="H1861" s="49"/>
      <c r="I1861" s="67">
        <f t="shared" si="2223"/>
        <v>0</v>
      </c>
      <c r="J1861" s="66">
        <f>IF(ISBLANK($B1861),0,VLOOKUP($B1861,Listen!$A$2:$C$44,2,FALSE))</f>
        <v>0</v>
      </c>
      <c r="K1861" s="66">
        <f>IF(ISBLANK($B1861),0,VLOOKUP($B1861,Listen!$A$2:$C$44,3,FALSE))</f>
        <v>0</v>
      </c>
      <c r="L1861" s="54">
        <f t="shared" si="2224"/>
        <v>0</v>
      </c>
      <c r="M1861" s="54">
        <f t="shared" si="2242"/>
        <v>0</v>
      </c>
      <c r="N1861" s="54">
        <f t="shared" si="2243"/>
        <v>0</v>
      </c>
      <c r="O1861" s="54">
        <f t="shared" ref="O1861:P1876" si="2293">N1861</f>
        <v>0</v>
      </c>
      <c r="P1861" s="54">
        <f t="shared" si="2293"/>
        <v>0</v>
      </c>
      <c r="Q1861" s="54">
        <f t="shared" si="2226"/>
        <v>0</v>
      </c>
      <c r="R1861" s="54">
        <f t="shared" si="2227"/>
        <v>0</v>
      </c>
      <c r="S1861" s="65">
        <f t="shared" si="2259"/>
        <v>0</v>
      </c>
      <c r="T1861" s="65">
        <f>IF(C1861=A_Stammdaten!$B$9,$I1861-D_SAV!$U1861,HLOOKUP(A_Stammdaten!$B$9-1,$V$4:$AB$2004,ROW(C1861)-3,FALSE)-$U1861)</f>
        <v>0</v>
      </c>
      <c r="U1861" s="65">
        <f>HLOOKUP(A_Stammdaten!$B$9,$V$4:$AB$2004,ROW(C1861)-3,FALSE)</f>
        <v>0</v>
      </c>
      <c r="V1861" s="65">
        <f t="shared" ref="V1861:V1924" si="2294">IF(OR($C1861=0,$I1861=0),0,IF($C1861&lt;=V$4,$I1861-$I1861/L1861*(V$4-$C1861+1),0))</f>
        <v>0</v>
      </c>
      <c r="W1861" s="65">
        <f t="shared" ref="W1861:W1924" si="2295">IF(OR($C1861=0,$I1861=0,M1861-(W$4-$C1861)=0),0,IF($C1861&lt;W$4,V1861-V1861/(M1861-(W$4-$C1861)),IF($C1861=W$4,$I1861-$I1861/M1861,0)))</f>
        <v>0</v>
      </c>
      <c r="X1861" s="65">
        <f t="shared" ref="X1861:X1924" si="2296">IF(OR($C1861=0,$I1861=0,N1861-(X$4-$C1861)=0),0,IF($C1861&lt;X$4,W1861-W1861/(N1861-(X$4-$C1861)),IF($C1861=X$4,$I1861-$I1861/N1861,0)))</f>
        <v>0</v>
      </c>
      <c r="Y1861" s="65">
        <f t="shared" ref="Y1861:Y1924" si="2297">IF(OR($C1861=0,$I1861=0,O1861-(Y$4-$C1861)=0),0,IF($C1861&lt;Y$4,X1861-X1861/(O1861-(Y$4-$C1861)),IF($C1861=Y$4,$I1861-$I1861/O1861,0)))</f>
        <v>0</v>
      </c>
      <c r="Z1861" s="65">
        <f t="shared" ref="Z1861:Z1924" si="2298">IF(OR($C1861=0,$I1861=0,P1861-(Z$4-$C1861)=0),0,IF($C1861&lt;Z$4,Y1861-Y1861/(P1861-(Z$4-$C1861)),IF($C1861=Z$4,$I1861-$I1861/P1861,0)))</f>
        <v>0</v>
      </c>
      <c r="AA1861" s="65">
        <f t="shared" ref="AA1861:AA1924" si="2299">IF(OR($C1861=0,$I1861=0,Q1861-(AA$4-$C1861)=0),0,IF($C1861&lt;AA$4,Z1861-Z1861/(Q1861-(AA$4-$C1861)),IF($C1861=AA$4,$I1861-$I1861/Q1861,0)))</f>
        <v>0</v>
      </c>
      <c r="AB1861" s="65">
        <f t="shared" ref="AB1861:AB1924" si="2300">IF(OR($C1861=0,$I1861=0,R1861-(AB$4-$C1861)=0),0,IF($C1861&lt;AB$4,AA1861-AA1861/(R1861-(AB$4-$C1861)),IF($C1861=AB$4,$I1861-$I1861/R1861,0)))</f>
        <v>0</v>
      </c>
    </row>
    <row r="1862" spans="1:28" x14ac:dyDescent="0.25">
      <c r="A1862" s="61"/>
      <c r="B1862" s="49"/>
      <c r="C1862" s="53"/>
      <c r="D1862" s="51"/>
      <c r="E1862" s="51"/>
      <c r="F1862" s="51"/>
      <c r="G1862" s="67">
        <f t="shared" ref="G1862:G1925" si="2301">D1862+E1862-F1862</f>
        <v>0</v>
      </c>
      <c r="H1862" s="49"/>
      <c r="I1862" s="67">
        <f t="shared" ref="I1862:I1925" si="2302">G1862-H1862</f>
        <v>0</v>
      </c>
      <c r="J1862" s="66">
        <f>IF(ISBLANK($B1862),0,VLOOKUP($B1862,Listen!$A$2:$C$44,2,FALSE))</f>
        <v>0</v>
      </c>
      <c r="K1862" s="66">
        <f>IF(ISBLANK($B1862),0,VLOOKUP($B1862,Listen!$A$2:$C$44,3,FALSE))</f>
        <v>0</v>
      </c>
      <c r="L1862" s="54">
        <f t="shared" ref="L1862:L1925" si="2303">$J1862</f>
        <v>0</v>
      </c>
      <c r="M1862" s="54">
        <f t="shared" si="2242"/>
        <v>0</v>
      </c>
      <c r="N1862" s="54">
        <f t="shared" si="2243"/>
        <v>0</v>
      </c>
      <c r="O1862" s="54">
        <f t="shared" ref="O1862" si="2304">N1862</f>
        <v>0</v>
      </c>
      <c r="P1862" s="54">
        <f t="shared" si="2293"/>
        <v>0</v>
      </c>
      <c r="Q1862" s="54">
        <f t="shared" ref="Q1862:Q1925" si="2305">P1862</f>
        <v>0</v>
      </c>
      <c r="R1862" s="54">
        <f t="shared" ref="R1862:R1925" si="2306">Q1862</f>
        <v>0</v>
      </c>
      <c r="S1862" s="65">
        <f t="shared" si="2259"/>
        <v>0</v>
      </c>
      <c r="T1862" s="65">
        <f>IF(C1862=A_Stammdaten!$B$9,$I1862-D_SAV!$U1862,HLOOKUP(A_Stammdaten!$B$9-1,$V$4:$AB$2004,ROW(C1862)-3,FALSE)-$U1862)</f>
        <v>0</v>
      </c>
      <c r="U1862" s="65">
        <f>HLOOKUP(A_Stammdaten!$B$9,$V$4:$AB$2004,ROW(C1862)-3,FALSE)</f>
        <v>0</v>
      </c>
      <c r="V1862" s="65">
        <f t="shared" si="2294"/>
        <v>0</v>
      </c>
      <c r="W1862" s="65">
        <f t="shared" si="2295"/>
        <v>0</v>
      </c>
      <c r="X1862" s="65">
        <f t="shared" si="2296"/>
        <v>0</v>
      </c>
      <c r="Y1862" s="65">
        <f t="shared" si="2297"/>
        <v>0</v>
      </c>
      <c r="Z1862" s="65">
        <f t="shared" si="2298"/>
        <v>0</v>
      </c>
      <c r="AA1862" s="65">
        <f t="shared" si="2299"/>
        <v>0</v>
      </c>
      <c r="AB1862" s="65">
        <f t="shared" si="2300"/>
        <v>0</v>
      </c>
    </row>
    <row r="1863" spans="1:28" x14ac:dyDescent="0.25">
      <c r="A1863" s="61"/>
      <c r="B1863" s="49"/>
      <c r="C1863" s="53"/>
      <c r="D1863" s="51"/>
      <c r="E1863" s="51"/>
      <c r="F1863" s="51"/>
      <c r="G1863" s="67">
        <f t="shared" si="2301"/>
        <v>0</v>
      </c>
      <c r="H1863" s="49"/>
      <c r="I1863" s="67">
        <f t="shared" si="2302"/>
        <v>0</v>
      </c>
      <c r="J1863" s="66">
        <f>IF(ISBLANK($B1863),0,VLOOKUP($B1863,Listen!$A$2:$C$44,2,FALSE))</f>
        <v>0</v>
      </c>
      <c r="K1863" s="66">
        <f>IF(ISBLANK($B1863),0,VLOOKUP($B1863,Listen!$A$2:$C$44,3,FALSE))</f>
        <v>0</v>
      </c>
      <c r="L1863" s="54">
        <f t="shared" si="2303"/>
        <v>0</v>
      </c>
      <c r="M1863" s="54">
        <f t="shared" si="2242"/>
        <v>0</v>
      </c>
      <c r="N1863" s="54">
        <f t="shared" si="2243"/>
        <v>0</v>
      </c>
      <c r="O1863" s="54">
        <f t="shared" ref="O1863" si="2307">N1863</f>
        <v>0</v>
      </c>
      <c r="P1863" s="54">
        <f t="shared" si="2293"/>
        <v>0</v>
      </c>
      <c r="Q1863" s="54">
        <f t="shared" si="2305"/>
        <v>0</v>
      </c>
      <c r="R1863" s="54">
        <f t="shared" si="2306"/>
        <v>0</v>
      </c>
      <c r="S1863" s="65">
        <f t="shared" si="2259"/>
        <v>0</v>
      </c>
      <c r="T1863" s="65">
        <f>IF(C1863=A_Stammdaten!$B$9,$I1863-D_SAV!$U1863,HLOOKUP(A_Stammdaten!$B$9-1,$V$4:$AB$2004,ROW(C1863)-3,FALSE)-$U1863)</f>
        <v>0</v>
      </c>
      <c r="U1863" s="65">
        <f>HLOOKUP(A_Stammdaten!$B$9,$V$4:$AB$2004,ROW(C1863)-3,FALSE)</f>
        <v>0</v>
      </c>
      <c r="V1863" s="65">
        <f t="shared" si="2294"/>
        <v>0</v>
      </c>
      <c r="W1863" s="65">
        <f t="shared" si="2295"/>
        <v>0</v>
      </c>
      <c r="X1863" s="65">
        <f t="shared" si="2296"/>
        <v>0</v>
      </c>
      <c r="Y1863" s="65">
        <f t="shared" si="2297"/>
        <v>0</v>
      </c>
      <c r="Z1863" s="65">
        <f t="shared" si="2298"/>
        <v>0</v>
      </c>
      <c r="AA1863" s="65">
        <f t="shared" si="2299"/>
        <v>0</v>
      </c>
      <c r="AB1863" s="65">
        <f t="shared" si="2300"/>
        <v>0</v>
      </c>
    </row>
    <row r="1864" spans="1:28" x14ac:dyDescent="0.25">
      <c r="A1864" s="61"/>
      <c r="B1864" s="49"/>
      <c r="C1864" s="53"/>
      <c r="D1864" s="51"/>
      <c r="E1864" s="51"/>
      <c r="F1864" s="51"/>
      <c r="G1864" s="67">
        <f t="shared" si="2301"/>
        <v>0</v>
      </c>
      <c r="H1864" s="49"/>
      <c r="I1864" s="67">
        <f t="shared" si="2302"/>
        <v>0</v>
      </c>
      <c r="J1864" s="66">
        <f>IF(ISBLANK($B1864),0,VLOOKUP($B1864,Listen!$A$2:$C$44,2,FALSE))</f>
        <v>0</v>
      </c>
      <c r="K1864" s="66">
        <f>IF(ISBLANK($B1864),0,VLOOKUP($B1864,Listen!$A$2:$C$44,3,FALSE))</f>
        <v>0</v>
      </c>
      <c r="L1864" s="54">
        <f t="shared" si="2303"/>
        <v>0</v>
      </c>
      <c r="M1864" s="54">
        <f t="shared" si="2242"/>
        <v>0</v>
      </c>
      <c r="N1864" s="54">
        <f t="shared" si="2243"/>
        <v>0</v>
      </c>
      <c r="O1864" s="54">
        <f t="shared" ref="O1864" si="2308">N1864</f>
        <v>0</v>
      </c>
      <c r="P1864" s="54">
        <f t="shared" si="2293"/>
        <v>0</v>
      </c>
      <c r="Q1864" s="54">
        <f t="shared" si="2305"/>
        <v>0</v>
      </c>
      <c r="R1864" s="54">
        <f t="shared" si="2306"/>
        <v>0</v>
      </c>
      <c r="S1864" s="65">
        <f t="shared" si="2259"/>
        <v>0</v>
      </c>
      <c r="T1864" s="65">
        <f>IF(C1864=A_Stammdaten!$B$9,$I1864-D_SAV!$U1864,HLOOKUP(A_Stammdaten!$B$9-1,$V$4:$AB$2004,ROW(C1864)-3,FALSE)-$U1864)</f>
        <v>0</v>
      </c>
      <c r="U1864" s="65">
        <f>HLOOKUP(A_Stammdaten!$B$9,$V$4:$AB$2004,ROW(C1864)-3,FALSE)</f>
        <v>0</v>
      </c>
      <c r="V1864" s="65">
        <f t="shared" si="2294"/>
        <v>0</v>
      </c>
      <c r="W1864" s="65">
        <f t="shared" si="2295"/>
        <v>0</v>
      </c>
      <c r="X1864" s="65">
        <f t="shared" si="2296"/>
        <v>0</v>
      </c>
      <c r="Y1864" s="65">
        <f t="shared" si="2297"/>
        <v>0</v>
      </c>
      <c r="Z1864" s="65">
        <f t="shared" si="2298"/>
        <v>0</v>
      </c>
      <c r="AA1864" s="65">
        <f t="shared" si="2299"/>
        <v>0</v>
      </c>
      <c r="AB1864" s="65">
        <f t="shared" si="2300"/>
        <v>0</v>
      </c>
    </row>
    <row r="1865" spans="1:28" x14ac:dyDescent="0.25">
      <c r="A1865" s="61"/>
      <c r="B1865" s="49"/>
      <c r="C1865" s="53"/>
      <c r="D1865" s="51"/>
      <c r="E1865" s="51"/>
      <c r="F1865" s="51"/>
      <c r="G1865" s="67">
        <f t="shared" si="2301"/>
        <v>0</v>
      </c>
      <c r="H1865" s="49"/>
      <c r="I1865" s="67">
        <f t="shared" si="2302"/>
        <v>0</v>
      </c>
      <c r="J1865" s="66">
        <f>IF(ISBLANK($B1865),0,VLOOKUP($B1865,Listen!$A$2:$C$44,2,FALSE))</f>
        <v>0</v>
      </c>
      <c r="K1865" s="66">
        <f>IF(ISBLANK($B1865),0,VLOOKUP($B1865,Listen!$A$2:$C$44,3,FALSE))</f>
        <v>0</v>
      </c>
      <c r="L1865" s="54">
        <f t="shared" si="2303"/>
        <v>0</v>
      </c>
      <c r="M1865" s="54">
        <f t="shared" si="2242"/>
        <v>0</v>
      </c>
      <c r="N1865" s="54">
        <f t="shared" si="2243"/>
        <v>0</v>
      </c>
      <c r="O1865" s="54">
        <f t="shared" ref="O1865" si="2309">N1865</f>
        <v>0</v>
      </c>
      <c r="P1865" s="54">
        <f t="shared" si="2293"/>
        <v>0</v>
      </c>
      <c r="Q1865" s="54">
        <f t="shared" si="2305"/>
        <v>0</v>
      </c>
      <c r="R1865" s="54">
        <f t="shared" si="2306"/>
        <v>0</v>
      </c>
      <c r="S1865" s="65">
        <f t="shared" si="2259"/>
        <v>0</v>
      </c>
      <c r="T1865" s="65">
        <f>IF(C1865=A_Stammdaten!$B$9,$I1865-D_SAV!$U1865,HLOOKUP(A_Stammdaten!$B$9-1,$V$4:$AB$2004,ROW(C1865)-3,FALSE)-$U1865)</f>
        <v>0</v>
      </c>
      <c r="U1865" s="65">
        <f>HLOOKUP(A_Stammdaten!$B$9,$V$4:$AB$2004,ROW(C1865)-3,FALSE)</f>
        <v>0</v>
      </c>
      <c r="V1865" s="65">
        <f t="shared" si="2294"/>
        <v>0</v>
      </c>
      <c r="W1865" s="65">
        <f t="shared" si="2295"/>
        <v>0</v>
      </c>
      <c r="X1865" s="65">
        <f t="shared" si="2296"/>
        <v>0</v>
      </c>
      <c r="Y1865" s="65">
        <f t="shared" si="2297"/>
        <v>0</v>
      </c>
      <c r="Z1865" s="65">
        <f t="shared" si="2298"/>
        <v>0</v>
      </c>
      <c r="AA1865" s="65">
        <f t="shared" si="2299"/>
        <v>0</v>
      </c>
      <c r="AB1865" s="65">
        <f t="shared" si="2300"/>
        <v>0</v>
      </c>
    </row>
    <row r="1866" spans="1:28" x14ac:dyDescent="0.25">
      <c r="A1866" s="61"/>
      <c r="B1866" s="49"/>
      <c r="C1866" s="53"/>
      <c r="D1866" s="51"/>
      <c r="E1866" s="51"/>
      <c r="F1866" s="51"/>
      <c r="G1866" s="67">
        <f t="shared" si="2301"/>
        <v>0</v>
      </c>
      <c r="H1866" s="49"/>
      <c r="I1866" s="67">
        <f t="shared" si="2302"/>
        <v>0</v>
      </c>
      <c r="J1866" s="66">
        <f>IF(ISBLANK($B1866),0,VLOOKUP($B1866,Listen!$A$2:$C$44,2,FALSE))</f>
        <v>0</v>
      </c>
      <c r="K1866" s="66">
        <f>IF(ISBLANK($B1866),0,VLOOKUP($B1866,Listen!$A$2:$C$44,3,FALSE))</f>
        <v>0</v>
      </c>
      <c r="L1866" s="54">
        <f t="shared" si="2303"/>
        <v>0</v>
      </c>
      <c r="M1866" s="54">
        <f t="shared" si="2242"/>
        <v>0</v>
      </c>
      <c r="N1866" s="54">
        <f t="shared" si="2243"/>
        <v>0</v>
      </c>
      <c r="O1866" s="54">
        <f t="shared" ref="O1866" si="2310">N1866</f>
        <v>0</v>
      </c>
      <c r="P1866" s="54">
        <f t="shared" si="2293"/>
        <v>0</v>
      </c>
      <c r="Q1866" s="54">
        <f t="shared" si="2305"/>
        <v>0</v>
      </c>
      <c r="R1866" s="54">
        <f t="shared" si="2306"/>
        <v>0</v>
      </c>
      <c r="S1866" s="65">
        <f t="shared" si="2259"/>
        <v>0</v>
      </c>
      <c r="T1866" s="65">
        <f>IF(C1866=A_Stammdaten!$B$9,$I1866-D_SAV!$U1866,HLOOKUP(A_Stammdaten!$B$9-1,$V$4:$AB$2004,ROW(C1866)-3,FALSE)-$U1866)</f>
        <v>0</v>
      </c>
      <c r="U1866" s="65">
        <f>HLOOKUP(A_Stammdaten!$B$9,$V$4:$AB$2004,ROW(C1866)-3,FALSE)</f>
        <v>0</v>
      </c>
      <c r="V1866" s="65">
        <f t="shared" si="2294"/>
        <v>0</v>
      </c>
      <c r="W1866" s="65">
        <f t="shared" si="2295"/>
        <v>0</v>
      </c>
      <c r="X1866" s="65">
        <f t="shared" si="2296"/>
        <v>0</v>
      </c>
      <c r="Y1866" s="65">
        <f t="shared" si="2297"/>
        <v>0</v>
      </c>
      <c r="Z1866" s="65">
        <f t="shared" si="2298"/>
        <v>0</v>
      </c>
      <c r="AA1866" s="65">
        <f t="shared" si="2299"/>
        <v>0</v>
      </c>
      <c r="AB1866" s="65">
        <f t="shared" si="2300"/>
        <v>0</v>
      </c>
    </row>
    <row r="1867" spans="1:28" x14ac:dyDescent="0.25">
      <c r="A1867" s="61"/>
      <c r="B1867" s="49"/>
      <c r="C1867" s="53"/>
      <c r="D1867" s="51"/>
      <c r="E1867" s="51"/>
      <c r="F1867" s="51"/>
      <c r="G1867" s="67">
        <f t="shared" si="2301"/>
        <v>0</v>
      </c>
      <c r="H1867" s="49"/>
      <c r="I1867" s="67">
        <f t="shared" si="2302"/>
        <v>0</v>
      </c>
      <c r="J1867" s="66">
        <f>IF(ISBLANK($B1867),0,VLOOKUP($B1867,Listen!$A$2:$C$44,2,FALSE))</f>
        <v>0</v>
      </c>
      <c r="K1867" s="66">
        <f>IF(ISBLANK($B1867),0,VLOOKUP($B1867,Listen!$A$2:$C$44,3,FALSE))</f>
        <v>0</v>
      </c>
      <c r="L1867" s="54">
        <f t="shared" si="2303"/>
        <v>0</v>
      </c>
      <c r="M1867" s="54">
        <f t="shared" si="2242"/>
        <v>0</v>
      </c>
      <c r="N1867" s="54">
        <f t="shared" si="2243"/>
        <v>0</v>
      </c>
      <c r="O1867" s="54">
        <f t="shared" ref="O1867" si="2311">N1867</f>
        <v>0</v>
      </c>
      <c r="P1867" s="54">
        <f t="shared" si="2293"/>
        <v>0</v>
      </c>
      <c r="Q1867" s="54">
        <f t="shared" si="2305"/>
        <v>0</v>
      </c>
      <c r="R1867" s="54">
        <f t="shared" si="2306"/>
        <v>0</v>
      </c>
      <c r="S1867" s="65">
        <f t="shared" si="2259"/>
        <v>0</v>
      </c>
      <c r="T1867" s="65">
        <f>IF(C1867=A_Stammdaten!$B$9,$I1867-D_SAV!$U1867,HLOOKUP(A_Stammdaten!$B$9-1,$V$4:$AB$2004,ROW(C1867)-3,FALSE)-$U1867)</f>
        <v>0</v>
      </c>
      <c r="U1867" s="65">
        <f>HLOOKUP(A_Stammdaten!$B$9,$V$4:$AB$2004,ROW(C1867)-3,FALSE)</f>
        <v>0</v>
      </c>
      <c r="V1867" s="65">
        <f t="shared" si="2294"/>
        <v>0</v>
      </c>
      <c r="W1867" s="65">
        <f t="shared" si="2295"/>
        <v>0</v>
      </c>
      <c r="X1867" s="65">
        <f t="shared" si="2296"/>
        <v>0</v>
      </c>
      <c r="Y1867" s="65">
        <f t="shared" si="2297"/>
        <v>0</v>
      </c>
      <c r="Z1867" s="65">
        <f t="shared" si="2298"/>
        <v>0</v>
      </c>
      <c r="AA1867" s="65">
        <f t="shared" si="2299"/>
        <v>0</v>
      </c>
      <c r="AB1867" s="65">
        <f t="shared" si="2300"/>
        <v>0</v>
      </c>
    </row>
    <row r="1868" spans="1:28" x14ac:dyDescent="0.25">
      <c r="A1868" s="61"/>
      <c r="B1868" s="49"/>
      <c r="C1868" s="53"/>
      <c r="D1868" s="51"/>
      <c r="E1868" s="51"/>
      <c r="F1868" s="51"/>
      <c r="G1868" s="67">
        <f t="shared" si="2301"/>
        <v>0</v>
      </c>
      <c r="H1868" s="49"/>
      <c r="I1868" s="67">
        <f t="shared" si="2302"/>
        <v>0</v>
      </c>
      <c r="J1868" s="66">
        <f>IF(ISBLANK($B1868),0,VLOOKUP($B1868,Listen!$A$2:$C$44,2,FALSE))</f>
        <v>0</v>
      </c>
      <c r="K1868" s="66">
        <f>IF(ISBLANK($B1868),0,VLOOKUP($B1868,Listen!$A$2:$C$44,3,FALSE))</f>
        <v>0</v>
      </c>
      <c r="L1868" s="54">
        <f t="shared" si="2303"/>
        <v>0</v>
      </c>
      <c r="M1868" s="54">
        <f t="shared" si="2242"/>
        <v>0</v>
      </c>
      <c r="N1868" s="54">
        <f t="shared" si="2243"/>
        <v>0</v>
      </c>
      <c r="O1868" s="54">
        <f t="shared" ref="O1868" si="2312">N1868</f>
        <v>0</v>
      </c>
      <c r="P1868" s="54">
        <f t="shared" si="2293"/>
        <v>0</v>
      </c>
      <c r="Q1868" s="54">
        <f t="shared" si="2305"/>
        <v>0</v>
      </c>
      <c r="R1868" s="54">
        <f t="shared" si="2306"/>
        <v>0</v>
      </c>
      <c r="S1868" s="65">
        <f t="shared" si="2259"/>
        <v>0</v>
      </c>
      <c r="T1868" s="65">
        <f>IF(C1868=A_Stammdaten!$B$9,$I1868-D_SAV!$U1868,HLOOKUP(A_Stammdaten!$B$9-1,$V$4:$AB$2004,ROW(C1868)-3,FALSE)-$U1868)</f>
        <v>0</v>
      </c>
      <c r="U1868" s="65">
        <f>HLOOKUP(A_Stammdaten!$B$9,$V$4:$AB$2004,ROW(C1868)-3,FALSE)</f>
        <v>0</v>
      </c>
      <c r="V1868" s="65">
        <f t="shared" si="2294"/>
        <v>0</v>
      </c>
      <c r="W1868" s="65">
        <f t="shared" si="2295"/>
        <v>0</v>
      </c>
      <c r="X1868" s="65">
        <f t="shared" si="2296"/>
        <v>0</v>
      </c>
      <c r="Y1868" s="65">
        <f t="shared" si="2297"/>
        <v>0</v>
      </c>
      <c r="Z1868" s="65">
        <f t="shared" si="2298"/>
        <v>0</v>
      </c>
      <c r="AA1868" s="65">
        <f t="shared" si="2299"/>
        <v>0</v>
      </c>
      <c r="AB1868" s="65">
        <f t="shared" si="2300"/>
        <v>0</v>
      </c>
    </row>
    <row r="1869" spans="1:28" x14ac:dyDescent="0.25">
      <c r="A1869" s="61"/>
      <c r="B1869" s="49"/>
      <c r="C1869" s="53"/>
      <c r="D1869" s="51"/>
      <c r="E1869" s="51"/>
      <c r="F1869" s="51"/>
      <c r="G1869" s="67">
        <f t="shared" si="2301"/>
        <v>0</v>
      </c>
      <c r="H1869" s="49"/>
      <c r="I1869" s="67">
        <f t="shared" si="2302"/>
        <v>0</v>
      </c>
      <c r="J1869" s="66">
        <f>IF(ISBLANK($B1869),0,VLOOKUP($B1869,Listen!$A$2:$C$44,2,FALSE))</f>
        <v>0</v>
      </c>
      <c r="K1869" s="66">
        <f>IF(ISBLANK($B1869),0,VLOOKUP($B1869,Listen!$A$2:$C$44,3,FALSE))</f>
        <v>0</v>
      </c>
      <c r="L1869" s="54">
        <f t="shared" si="2303"/>
        <v>0</v>
      </c>
      <c r="M1869" s="54">
        <f t="shared" si="2242"/>
        <v>0</v>
      </c>
      <c r="N1869" s="54">
        <f t="shared" si="2243"/>
        <v>0</v>
      </c>
      <c r="O1869" s="54">
        <f t="shared" ref="O1869" si="2313">N1869</f>
        <v>0</v>
      </c>
      <c r="P1869" s="54">
        <f t="shared" si="2293"/>
        <v>0</v>
      </c>
      <c r="Q1869" s="54">
        <f t="shared" si="2305"/>
        <v>0</v>
      </c>
      <c r="R1869" s="54">
        <f t="shared" si="2306"/>
        <v>0</v>
      </c>
      <c r="S1869" s="65">
        <f t="shared" si="2259"/>
        <v>0</v>
      </c>
      <c r="T1869" s="65">
        <f>IF(C1869=A_Stammdaten!$B$9,$I1869-D_SAV!$U1869,HLOOKUP(A_Stammdaten!$B$9-1,$V$4:$AB$2004,ROW(C1869)-3,FALSE)-$U1869)</f>
        <v>0</v>
      </c>
      <c r="U1869" s="65">
        <f>HLOOKUP(A_Stammdaten!$B$9,$V$4:$AB$2004,ROW(C1869)-3,FALSE)</f>
        <v>0</v>
      </c>
      <c r="V1869" s="65">
        <f t="shared" si="2294"/>
        <v>0</v>
      </c>
      <c r="W1869" s="65">
        <f t="shared" si="2295"/>
        <v>0</v>
      </c>
      <c r="X1869" s="65">
        <f t="shared" si="2296"/>
        <v>0</v>
      </c>
      <c r="Y1869" s="65">
        <f t="shared" si="2297"/>
        <v>0</v>
      </c>
      <c r="Z1869" s="65">
        <f t="shared" si="2298"/>
        <v>0</v>
      </c>
      <c r="AA1869" s="65">
        <f t="shared" si="2299"/>
        <v>0</v>
      </c>
      <c r="AB1869" s="65">
        <f t="shared" si="2300"/>
        <v>0</v>
      </c>
    </row>
    <row r="1870" spans="1:28" x14ac:dyDescent="0.25">
      <c r="A1870" s="61"/>
      <c r="B1870" s="49"/>
      <c r="C1870" s="53"/>
      <c r="D1870" s="51"/>
      <c r="E1870" s="51"/>
      <c r="F1870" s="51"/>
      <c r="G1870" s="67">
        <f t="shared" si="2301"/>
        <v>0</v>
      </c>
      <c r="H1870" s="49"/>
      <c r="I1870" s="67">
        <f t="shared" si="2302"/>
        <v>0</v>
      </c>
      <c r="J1870" s="66">
        <f>IF(ISBLANK($B1870),0,VLOOKUP($B1870,Listen!$A$2:$C$44,2,FALSE))</f>
        <v>0</v>
      </c>
      <c r="K1870" s="66">
        <f>IF(ISBLANK($B1870),0,VLOOKUP($B1870,Listen!$A$2:$C$44,3,FALSE))</f>
        <v>0</v>
      </c>
      <c r="L1870" s="54">
        <f t="shared" si="2303"/>
        <v>0</v>
      </c>
      <c r="M1870" s="54">
        <f t="shared" si="2242"/>
        <v>0</v>
      </c>
      <c r="N1870" s="54">
        <f t="shared" si="2243"/>
        <v>0</v>
      </c>
      <c r="O1870" s="54">
        <f t="shared" ref="O1870" si="2314">N1870</f>
        <v>0</v>
      </c>
      <c r="P1870" s="54">
        <f t="shared" si="2293"/>
        <v>0</v>
      </c>
      <c r="Q1870" s="54">
        <f t="shared" si="2305"/>
        <v>0</v>
      </c>
      <c r="R1870" s="54">
        <f t="shared" si="2306"/>
        <v>0</v>
      </c>
      <c r="S1870" s="65">
        <f t="shared" si="2259"/>
        <v>0</v>
      </c>
      <c r="T1870" s="65">
        <f>IF(C1870=A_Stammdaten!$B$9,$I1870-D_SAV!$U1870,HLOOKUP(A_Stammdaten!$B$9-1,$V$4:$AB$2004,ROW(C1870)-3,FALSE)-$U1870)</f>
        <v>0</v>
      </c>
      <c r="U1870" s="65">
        <f>HLOOKUP(A_Stammdaten!$B$9,$V$4:$AB$2004,ROW(C1870)-3,FALSE)</f>
        <v>0</v>
      </c>
      <c r="V1870" s="65">
        <f t="shared" si="2294"/>
        <v>0</v>
      </c>
      <c r="W1870" s="65">
        <f t="shared" si="2295"/>
        <v>0</v>
      </c>
      <c r="X1870" s="65">
        <f t="shared" si="2296"/>
        <v>0</v>
      </c>
      <c r="Y1870" s="65">
        <f t="shared" si="2297"/>
        <v>0</v>
      </c>
      <c r="Z1870" s="65">
        <f t="shared" si="2298"/>
        <v>0</v>
      </c>
      <c r="AA1870" s="65">
        <f t="shared" si="2299"/>
        <v>0</v>
      </c>
      <c r="AB1870" s="65">
        <f t="shared" si="2300"/>
        <v>0</v>
      </c>
    </row>
    <row r="1871" spans="1:28" x14ac:dyDescent="0.25">
      <c r="A1871" s="61"/>
      <c r="B1871" s="49"/>
      <c r="C1871" s="53"/>
      <c r="D1871" s="51"/>
      <c r="E1871" s="51"/>
      <c r="F1871" s="51"/>
      <c r="G1871" s="67">
        <f t="shared" si="2301"/>
        <v>0</v>
      </c>
      <c r="H1871" s="49"/>
      <c r="I1871" s="67">
        <f t="shared" si="2302"/>
        <v>0</v>
      </c>
      <c r="J1871" s="66">
        <f>IF(ISBLANK($B1871),0,VLOOKUP($B1871,Listen!$A$2:$C$44,2,FALSE))</f>
        <v>0</v>
      </c>
      <c r="K1871" s="66">
        <f>IF(ISBLANK($B1871),0,VLOOKUP($B1871,Listen!$A$2:$C$44,3,FALSE))</f>
        <v>0</v>
      </c>
      <c r="L1871" s="54">
        <f t="shared" si="2303"/>
        <v>0</v>
      </c>
      <c r="M1871" s="54">
        <f t="shared" si="2242"/>
        <v>0</v>
      </c>
      <c r="N1871" s="54">
        <f t="shared" si="2243"/>
        <v>0</v>
      </c>
      <c r="O1871" s="54">
        <f t="shared" ref="O1871" si="2315">N1871</f>
        <v>0</v>
      </c>
      <c r="P1871" s="54">
        <f t="shared" si="2293"/>
        <v>0</v>
      </c>
      <c r="Q1871" s="54">
        <f t="shared" si="2305"/>
        <v>0</v>
      </c>
      <c r="R1871" s="54">
        <f t="shared" si="2306"/>
        <v>0</v>
      </c>
      <c r="S1871" s="65">
        <f t="shared" si="2259"/>
        <v>0</v>
      </c>
      <c r="T1871" s="65">
        <f>IF(C1871=A_Stammdaten!$B$9,$I1871-D_SAV!$U1871,HLOOKUP(A_Stammdaten!$B$9-1,$V$4:$AB$2004,ROW(C1871)-3,FALSE)-$U1871)</f>
        <v>0</v>
      </c>
      <c r="U1871" s="65">
        <f>HLOOKUP(A_Stammdaten!$B$9,$V$4:$AB$2004,ROW(C1871)-3,FALSE)</f>
        <v>0</v>
      </c>
      <c r="V1871" s="65">
        <f t="shared" si="2294"/>
        <v>0</v>
      </c>
      <c r="W1871" s="65">
        <f t="shared" si="2295"/>
        <v>0</v>
      </c>
      <c r="X1871" s="65">
        <f t="shared" si="2296"/>
        <v>0</v>
      </c>
      <c r="Y1871" s="65">
        <f t="shared" si="2297"/>
        <v>0</v>
      </c>
      <c r="Z1871" s="65">
        <f t="shared" si="2298"/>
        <v>0</v>
      </c>
      <c r="AA1871" s="65">
        <f t="shared" si="2299"/>
        <v>0</v>
      </c>
      <c r="AB1871" s="65">
        <f t="shared" si="2300"/>
        <v>0</v>
      </c>
    </row>
    <row r="1872" spans="1:28" x14ac:dyDescent="0.25">
      <c r="A1872" s="61"/>
      <c r="B1872" s="49"/>
      <c r="C1872" s="53"/>
      <c r="D1872" s="51"/>
      <c r="E1872" s="51"/>
      <c r="F1872" s="51"/>
      <c r="G1872" s="67">
        <f t="shared" si="2301"/>
        <v>0</v>
      </c>
      <c r="H1872" s="49"/>
      <c r="I1872" s="67">
        <f t="shared" si="2302"/>
        <v>0</v>
      </c>
      <c r="J1872" s="66">
        <f>IF(ISBLANK($B1872),0,VLOOKUP($B1872,Listen!$A$2:$C$44,2,FALSE))</f>
        <v>0</v>
      </c>
      <c r="K1872" s="66">
        <f>IF(ISBLANK($B1872),0,VLOOKUP($B1872,Listen!$A$2:$C$44,3,FALSE))</f>
        <v>0</v>
      </c>
      <c r="L1872" s="54">
        <f t="shared" si="2303"/>
        <v>0</v>
      </c>
      <c r="M1872" s="54">
        <f t="shared" si="2242"/>
        <v>0</v>
      </c>
      <c r="N1872" s="54">
        <f t="shared" si="2243"/>
        <v>0</v>
      </c>
      <c r="O1872" s="54">
        <f t="shared" ref="O1872" si="2316">N1872</f>
        <v>0</v>
      </c>
      <c r="P1872" s="54">
        <f t="shared" si="2293"/>
        <v>0</v>
      </c>
      <c r="Q1872" s="54">
        <f t="shared" si="2305"/>
        <v>0</v>
      </c>
      <c r="R1872" s="54">
        <f t="shared" si="2306"/>
        <v>0</v>
      </c>
      <c r="S1872" s="65">
        <f t="shared" si="2259"/>
        <v>0</v>
      </c>
      <c r="T1872" s="65">
        <f>IF(C1872=A_Stammdaten!$B$9,$I1872-D_SAV!$U1872,HLOOKUP(A_Stammdaten!$B$9-1,$V$4:$AB$2004,ROW(C1872)-3,FALSE)-$U1872)</f>
        <v>0</v>
      </c>
      <c r="U1872" s="65">
        <f>HLOOKUP(A_Stammdaten!$B$9,$V$4:$AB$2004,ROW(C1872)-3,FALSE)</f>
        <v>0</v>
      </c>
      <c r="V1872" s="65">
        <f t="shared" si="2294"/>
        <v>0</v>
      </c>
      <c r="W1872" s="65">
        <f t="shared" si="2295"/>
        <v>0</v>
      </c>
      <c r="X1872" s="65">
        <f t="shared" si="2296"/>
        <v>0</v>
      </c>
      <c r="Y1872" s="65">
        <f t="shared" si="2297"/>
        <v>0</v>
      </c>
      <c r="Z1872" s="65">
        <f t="shared" si="2298"/>
        <v>0</v>
      </c>
      <c r="AA1872" s="65">
        <f t="shared" si="2299"/>
        <v>0</v>
      </c>
      <c r="AB1872" s="65">
        <f t="shared" si="2300"/>
        <v>0</v>
      </c>
    </row>
    <row r="1873" spans="1:28" x14ac:dyDescent="0.25">
      <c r="A1873" s="61"/>
      <c r="B1873" s="49"/>
      <c r="C1873" s="53"/>
      <c r="D1873" s="51"/>
      <c r="E1873" s="51"/>
      <c r="F1873" s="51"/>
      <c r="G1873" s="67">
        <f t="shared" si="2301"/>
        <v>0</v>
      </c>
      <c r="H1873" s="49"/>
      <c r="I1873" s="67">
        <f t="shared" si="2302"/>
        <v>0</v>
      </c>
      <c r="J1873" s="66">
        <f>IF(ISBLANK($B1873),0,VLOOKUP($B1873,Listen!$A$2:$C$44,2,FALSE))</f>
        <v>0</v>
      </c>
      <c r="K1873" s="66">
        <f>IF(ISBLANK($B1873),0,VLOOKUP($B1873,Listen!$A$2:$C$44,3,FALSE))</f>
        <v>0</v>
      </c>
      <c r="L1873" s="54">
        <f t="shared" si="2303"/>
        <v>0</v>
      </c>
      <c r="M1873" s="54">
        <f t="shared" si="2242"/>
        <v>0</v>
      </c>
      <c r="N1873" s="54">
        <f t="shared" si="2243"/>
        <v>0</v>
      </c>
      <c r="O1873" s="54">
        <f t="shared" ref="O1873" si="2317">N1873</f>
        <v>0</v>
      </c>
      <c r="P1873" s="54">
        <f t="shared" si="2293"/>
        <v>0</v>
      </c>
      <c r="Q1873" s="54">
        <f t="shared" si="2305"/>
        <v>0</v>
      </c>
      <c r="R1873" s="54">
        <f t="shared" si="2306"/>
        <v>0</v>
      </c>
      <c r="S1873" s="65">
        <f t="shared" si="2259"/>
        <v>0</v>
      </c>
      <c r="T1873" s="65">
        <f>IF(C1873=A_Stammdaten!$B$9,$I1873-D_SAV!$U1873,HLOOKUP(A_Stammdaten!$B$9-1,$V$4:$AB$2004,ROW(C1873)-3,FALSE)-$U1873)</f>
        <v>0</v>
      </c>
      <c r="U1873" s="65">
        <f>HLOOKUP(A_Stammdaten!$B$9,$V$4:$AB$2004,ROW(C1873)-3,FALSE)</f>
        <v>0</v>
      </c>
      <c r="V1873" s="65">
        <f t="shared" si="2294"/>
        <v>0</v>
      </c>
      <c r="W1873" s="65">
        <f t="shared" si="2295"/>
        <v>0</v>
      </c>
      <c r="X1873" s="65">
        <f t="shared" si="2296"/>
        <v>0</v>
      </c>
      <c r="Y1873" s="65">
        <f t="shared" si="2297"/>
        <v>0</v>
      </c>
      <c r="Z1873" s="65">
        <f t="shared" si="2298"/>
        <v>0</v>
      </c>
      <c r="AA1873" s="65">
        <f t="shared" si="2299"/>
        <v>0</v>
      </c>
      <c r="AB1873" s="65">
        <f t="shared" si="2300"/>
        <v>0</v>
      </c>
    </row>
    <row r="1874" spans="1:28" x14ac:dyDescent="0.25">
      <c r="A1874" s="61"/>
      <c r="B1874" s="49"/>
      <c r="C1874" s="53"/>
      <c r="D1874" s="51"/>
      <c r="E1874" s="51"/>
      <c r="F1874" s="51"/>
      <c r="G1874" s="67">
        <f t="shared" si="2301"/>
        <v>0</v>
      </c>
      <c r="H1874" s="49"/>
      <c r="I1874" s="67">
        <f t="shared" si="2302"/>
        <v>0</v>
      </c>
      <c r="J1874" s="66">
        <f>IF(ISBLANK($B1874),0,VLOOKUP($B1874,Listen!$A$2:$C$44,2,FALSE))</f>
        <v>0</v>
      </c>
      <c r="K1874" s="66">
        <f>IF(ISBLANK($B1874),0,VLOOKUP($B1874,Listen!$A$2:$C$44,3,FALSE))</f>
        <v>0</v>
      </c>
      <c r="L1874" s="54">
        <f t="shared" si="2303"/>
        <v>0</v>
      </c>
      <c r="M1874" s="54">
        <f t="shared" si="2242"/>
        <v>0</v>
      </c>
      <c r="N1874" s="54">
        <f t="shared" si="2243"/>
        <v>0</v>
      </c>
      <c r="O1874" s="54">
        <f t="shared" ref="O1874" si="2318">N1874</f>
        <v>0</v>
      </c>
      <c r="P1874" s="54">
        <f t="shared" si="2293"/>
        <v>0</v>
      </c>
      <c r="Q1874" s="54">
        <f t="shared" si="2305"/>
        <v>0</v>
      </c>
      <c r="R1874" s="54">
        <f t="shared" si="2306"/>
        <v>0</v>
      </c>
      <c r="S1874" s="65">
        <f t="shared" si="2259"/>
        <v>0</v>
      </c>
      <c r="T1874" s="65">
        <f>IF(C1874=A_Stammdaten!$B$9,$I1874-D_SAV!$U1874,HLOOKUP(A_Stammdaten!$B$9-1,$V$4:$AB$2004,ROW(C1874)-3,FALSE)-$U1874)</f>
        <v>0</v>
      </c>
      <c r="U1874" s="65">
        <f>HLOOKUP(A_Stammdaten!$B$9,$V$4:$AB$2004,ROW(C1874)-3,FALSE)</f>
        <v>0</v>
      </c>
      <c r="V1874" s="65">
        <f t="shared" si="2294"/>
        <v>0</v>
      </c>
      <c r="W1874" s="65">
        <f t="shared" si="2295"/>
        <v>0</v>
      </c>
      <c r="X1874" s="65">
        <f t="shared" si="2296"/>
        <v>0</v>
      </c>
      <c r="Y1874" s="65">
        <f t="shared" si="2297"/>
        <v>0</v>
      </c>
      <c r="Z1874" s="65">
        <f t="shared" si="2298"/>
        <v>0</v>
      </c>
      <c r="AA1874" s="65">
        <f t="shared" si="2299"/>
        <v>0</v>
      </c>
      <c r="AB1874" s="65">
        <f t="shared" si="2300"/>
        <v>0</v>
      </c>
    </row>
    <row r="1875" spans="1:28" x14ac:dyDescent="0.25">
      <c r="A1875" s="61"/>
      <c r="B1875" s="49"/>
      <c r="C1875" s="53"/>
      <c r="D1875" s="51"/>
      <c r="E1875" s="51"/>
      <c r="F1875" s="51"/>
      <c r="G1875" s="67">
        <f t="shared" si="2301"/>
        <v>0</v>
      </c>
      <c r="H1875" s="49"/>
      <c r="I1875" s="67">
        <f t="shared" si="2302"/>
        <v>0</v>
      </c>
      <c r="J1875" s="66">
        <f>IF(ISBLANK($B1875),0,VLOOKUP($B1875,Listen!$A$2:$C$44,2,FALSE))</f>
        <v>0</v>
      </c>
      <c r="K1875" s="66">
        <f>IF(ISBLANK($B1875),0,VLOOKUP($B1875,Listen!$A$2:$C$44,3,FALSE))</f>
        <v>0</v>
      </c>
      <c r="L1875" s="54">
        <f t="shared" si="2303"/>
        <v>0</v>
      </c>
      <c r="M1875" s="54">
        <f t="shared" si="2242"/>
        <v>0</v>
      </c>
      <c r="N1875" s="54">
        <f t="shared" si="2243"/>
        <v>0</v>
      </c>
      <c r="O1875" s="54">
        <f t="shared" ref="O1875" si="2319">N1875</f>
        <v>0</v>
      </c>
      <c r="P1875" s="54">
        <f t="shared" si="2293"/>
        <v>0</v>
      </c>
      <c r="Q1875" s="54">
        <f t="shared" si="2305"/>
        <v>0</v>
      </c>
      <c r="R1875" s="54">
        <f t="shared" si="2306"/>
        <v>0</v>
      </c>
      <c r="S1875" s="65">
        <f t="shared" si="2259"/>
        <v>0</v>
      </c>
      <c r="T1875" s="65">
        <f>IF(C1875=A_Stammdaten!$B$9,$I1875-D_SAV!$U1875,HLOOKUP(A_Stammdaten!$B$9-1,$V$4:$AB$2004,ROW(C1875)-3,FALSE)-$U1875)</f>
        <v>0</v>
      </c>
      <c r="U1875" s="65">
        <f>HLOOKUP(A_Stammdaten!$B$9,$V$4:$AB$2004,ROW(C1875)-3,FALSE)</f>
        <v>0</v>
      </c>
      <c r="V1875" s="65">
        <f t="shared" si="2294"/>
        <v>0</v>
      </c>
      <c r="W1875" s="65">
        <f t="shared" si="2295"/>
        <v>0</v>
      </c>
      <c r="X1875" s="65">
        <f t="shared" si="2296"/>
        <v>0</v>
      </c>
      <c r="Y1875" s="65">
        <f t="shared" si="2297"/>
        <v>0</v>
      </c>
      <c r="Z1875" s="65">
        <f t="shared" si="2298"/>
        <v>0</v>
      </c>
      <c r="AA1875" s="65">
        <f t="shared" si="2299"/>
        <v>0</v>
      </c>
      <c r="AB1875" s="65">
        <f t="shared" si="2300"/>
        <v>0</v>
      </c>
    </row>
    <row r="1876" spans="1:28" x14ac:dyDescent="0.25">
      <c r="A1876" s="61"/>
      <c r="B1876" s="49"/>
      <c r="C1876" s="53"/>
      <c r="D1876" s="51"/>
      <c r="E1876" s="51"/>
      <c r="F1876" s="51"/>
      <c r="G1876" s="67">
        <f t="shared" si="2301"/>
        <v>0</v>
      </c>
      <c r="H1876" s="49"/>
      <c r="I1876" s="67">
        <f t="shared" si="2302"/>
        <v>0</v>
      </c>
      <c r="J1876" s="66">
        <f>IF(ISBLANK($B1876),0,VLOOKUP($B1876,Listen!$A$2:$C$44,2,FALSE))</f>
        <v>0</v>
      </c>
      <c r="K1876" s="66">
        <f>IF(ISBLANK($B1876),0,VLOOKUP($B1876,Listen!$A$2:$C$44,3,FALSE))</f>
        <v>0</v>
      </c>
      <c r="L1876" s="54">
        <f t="shared" si="2303"/>
        <v>0</v>
      </c>
      <c r="M1876" s="54">
        <f t="shared" si="2242"/>
        <v>0</v>
      </c>
      <c r="N1876" s="54">
        <f t="shared" si="2243"/>
        <v>0</v>
      </c>
      <c r="O1876" s="54">
        <f t="shared" ref="O1876" si="2320">N1876</f>
        <v>0</v>
      </c>
      <c r="P1876" s="54">
        <f t="shared" si="2293"/>
        <v>0</v>
      </c>
      <c r="Q1876" s="54">
        <f t="shared" si="2305"/>
        <v>0</v>
      </c>
      <c r="R1876" s="54">
        <f t="shared" si="2306"/>
        <v>0</v>
      </c>
      <c r="S1876" s="65">
        <f t="shared" si="2259"/>
        <v>0</v>
      </c>
      <c r="T1876" s="65">
        <f>IF(C1876=A_Stammdaten!$B$9,$I1876-D_SAV!$U1876,HLOOKUP(A_Stammdaten!$B$9-1,$V$4:$AB$2004,ROW(C1876)-3,FALSE)-$U1876)</f>
        <v>0</v>
      </c>
      <c r="U1876" s="65">
        <f>HLOOKUP(A_Stammdaten!$B$9,$V$4:$AB$2004,ROW(C1876)-3,FALSE)</f>
        <v>0</v>
      </c>
      <c r="V1876" s="65">
        <f t="shared" si="2294"/>
        <v>0</v>
      </c>
      <c r="W1876" s="65">
        <f t="shared" si="2295"/>
        <v>0</v>
      </c>
      <c r="X1876" s="65">
        <f t="shared" si="2296"/>
        <v>0</v>
      </c>
      <c r="Y1876" s="65">
        <f t="shared" si="2297"/>
        <v>0</v>
      </c>
      <c r="Z1876" s="65">
        <f t="shared" si="2298"/>
        <v>0</v>
      </c>
      <c r="AA1876" s="65">
        <f t="shared" si="2299"/>
        <v>0</v>
      </c>
      <c r="AB1876" s="65">
        <f t="shared" si="2300"/>
        <v>0</v>
      </c>
    </row>
    <row r="1877" spans="1:28" x14ac:dyDescent="0.25">
      <c r="A1877" s="61"/>
      <c r="B1877" s="49"/>
      <c r="C1877" s="53"/>
      <c r="D1877" s="51"/>
      <c r="E1877" s="51"/>
      <c r="F1877" s="51"/>
      <c r="G1877" s="67">
        <f t="shared" si="2301"/>
        <v>0</v>
      </c>
      <c r="H1877" s="49"/>
      <c r="I1877" s="67">
        <f t="shared" si="2302"/>
        <v>0</v>
      </c>
      <c r="J1877" s="66">
        <f>IF(ISBLANK($B1877),0,VLOOKUP($B1877,Listen!$A$2:$C$44,2,FALSE))</f>
        <v>0</v>
      </c>
      <c r="K1877" s="66">
        <f>IF(ISBLANK($B1877),0,VLOOKUP($B1877,Listen!$A$2:$C$44,3,FALSE))</f>
        <v>0</v>
      </c>
      <c r="L1877" s="54">
        <f t="shared" si="2303"/>
        <v>0</v>
      </c>
      <c r="M1877" s="54">
        <f t="shared" ref="M1877:M1940" si="2321">L1877</f>
        <v>0</v>
      </c>
      <c r="N1877" s="54">
        <f t="shared" ref="N1877:N1940" si="2322">M1877</f>
        <v>0</v>
      </c>
      <c r="O1877" s="54">
        <f t="shared" ref="O1877:P1892" si="2323">N1877</f>
        <v>0</v>
      </c>
      <c r="P1877" s="54">
        <f t="shared" si="2323"/>
        <v>0</v>
      </c>
      <c r="Q1877" s="54">
        <f t="shared" si="2305"/>
        <v>0</v>
      </c>
      <c r="R1877" s="54">
        <f t="shared" si="2306"/>
        <v>0</v>
      </c>
      <c r="S1877" s="65">
        <f t="shared" si="2259"/>
        <v>0</v>
      </c>
      <c r="T1877" s="65">
        <f>IF(C1877=A_Stammdaten!$B$9,$I1877-D_SAV!$U1877,HLOOKUP(A_Stammdaten!$B$9-1,$V$4:$AB$2004,ROW(C1877)-3,FALSE)-$U1877)</f>
        <v>0</v>
      </c>
      <c r="U1877" s="65">
        <f>HLOOKUP(A_Stammdaten!$B$9,$V$4:$AB$2004,ROW(C1877)-3,FALSE)</f>
        <v>0</v>
      </c>
      <c r="V1877" s="65">
        <f t="shared" si="2294"/>
        <v>0</v>
      </c>
      <c r="W1877" s="65">
        <f t="shared" si="2295"/>
        <v>0</v>
      </c>
      <c r="X1877" s="65">
        <f t="shared" si="2296"/>
        <v>0</v>
      </c>
      <c r="Y1877" s="65">
        <f t="shared" si="2297"/>
        <v>0</v>
      </c>
      <c r="Z1877" s="65">
        <f t="shared" si="2298"/>
        <v>0</v>
      </c>
      <c r="AA1877" s="65">
        <f t="shared" si="2299"/>
        <v>0</v>
      </c>
      <c r="AB1877" s="65">
        <f t="shared" si="2300"/>
        <v>0</v>
      </c>
    </row>
    <row r="1878" spans="1:28" x14ac:dyDescent="0.25">
      <c r="A1878" s="61"/>
      <c r="B1878" s="49"/>
      <c r="C1878" s="53"/>
      <c r="D1878" s="51"/>
      <c r="E1878" s="51"/>
      <c r="F1878" s="51"/>
      <c r="G1878" s="67">
        <f t="shared" si="2301"/>
        <v>0</v>
      </c>
      <c r="H1878" s="49"/>
      <c r="I1878" s="67">
        <f t="shared" si="2302"/>
        <v>0</v>
      </c>
      <c r="J1878" s="66">
        <f>IF(ISBLANK($B1878),0,VLOOKUP($B1878,Listen!$A$2:$C$44,2,FALSE))</f>
        <v>0</v>
      </c>
      <c r="K1878" s="66">
        <f>IF(ISBLANK($B1878),0,VLOOKUP($B1878,Listen!$A$2:$C$44,3,FALSE))</f>
        <v>0</v>
      </c>
      <c r="L1878" s="54">
        <f t="shared" si="2303"/>
        <v>0</v>
      </c>
      <c r="M1878" s="54">
        <f t="shared" si="2321"/>
        <v>0</v>
      </c>
      <c r="N1878" s="54">
        <f t="shared" si="2322"/>
        <v>0</v>
      </c>
      <c r="O1878" s="54">
        <f t="shared" ref="O1878" si="2324">N1878</f>
        <v>0</v>
      </c>
      <c r="P1878" s="54">
        <f t="shared" si="2323"/>
        <v>0</v>
      </c>
      <c r="Q1878" s="54">
        <f t="shared" si="2305"/>
        <v>0</v>
      </c>
      <c r="R1878" s="54">
        <f t="shared" si="2306"/>
        <v>0</v>
      </c>
      <c r="S1878" s="65">
        <f t="shared" si="2259"/>
        <v>0</v>
      </c>
      <c r="T1878" s="65">
        <f>IF(C1878=A_Stammdaten!$B$9,$I1878-D_SAV!$U1878,HLOOKUP(A_Stammdaten!$B$9-1,$V$4:$AB$2004,ROW(C1878)-3,FALSE)-$U1878)</f>
        <v>0</v>
      </c>
      <c r="U1878" s="65">
        <f>HLOOKUP(A_Stammdaten!$B$9,$V$4:$AB$2004,ROW(C1878)-3,FALSE)</f>
        <v>0</v>
      </c>
      <c r="V1878" s="65">
        <f t="shared" si="2294"/>
        <v>0</v>
      </c>
      <c r="W1878" s="65">
        <f t="shared" si="2295"/>
        <v>0</v>
      </c>
      <c r="X1878" s="65">
        <f t="shared" si="2296"/>
        <v>0</v>
      </c>
      <c r="Y1878" s="65">
        <f t="shared" si="2297"/>
        <v>0</v>
      </c>
      <c r="Z1878" s="65">
        <f t="shared" si="2298"/>
        <v>0</v>
      </c>
      <c r="AA1878" s="65">
        <f t="shared" si="2299"/>
        <v>0</v>
      </c>
      <c r="AB1878" s="65">
        <f t="shared" si="2300"/>
        <v>0</v>
      </c>
    </row>
    <row r="1879" spans="1:28" x14ac:dyDescent="0.25">
      <c r="A1879" s="61"/>
      <c r="B1879" s="49"/>
      <c r="C1879" s="53"/>
      <c r="D1879" s="51"/>
      <c r="E1879" s="51"/>
      <c r="F1879" s="51"/>
      <c r="G1879" s="67">
        <f t="shared" si="2301"/>
        <v>0</v>
      </c>
      <c r="H1879" s="49"/>
      <c r="I1879" s="67">
        <f t="shared" si="2302"/>
        <v>0</v>
      </c>
      <c r="J1879" s="66">
        <f>IF(ISBLANK($B1879),0,VLOOKUP($B1879,Listen!$A$2:$C$44,2,FALSE))</f>
        <v>0</v>
      </c>
      <c r="K1879" s="66">
        <f>IF(ISBLANK($B1879),0,VLOOKUP($B1879,Listen!$A$2:$C$44,3,FALSE))</f>
        <v>0</v>
      </c>
      <c r="L1879" s="54">
        <f t="shared" si="2303"/>
        <v>0</v>
      </c>
      <c r="M1879" s="54">
        <f t="shared" si="2321"/>
        <v>0</v>
      </c>
      <c r="N1879" s="54">
        <f t="shared" si="2322"/>
        <v>0</v>
      </c>
      <c r="O1879" s="54">
        <f t="shared" ref="O1879" si="2325">N1879</f>
        <v>0</v>
      </c>
      <c r="P1879" s="54">
        <f t="shared" si="2323"/>
        <v>0</v>
      </c>
      <c r="Q1879" s="54">
        <f t="shared" si="2305"/>
        <v>0</v>
      </c>
      <c r="R1879" s="54">
        <f t="shared" si="2306"/>
        <v>0</v>
      </c>
      <c r="S1879" s="65">
        <f t="shared" si="2259"/>
        <v>0</v>
      </c>
      <c r="T1879" s="65">
        <f>IF(C1879=A_Stammdaten!$B$9,$I1879-D_SAV!$U1879,HLOOKUP(A_Stammdaten!$B$9-1,$V$4:$AB$2004,ROW(C1879)-3,FALSE)-$U1879)</f>
        <v>0</v>
      </c>
      <c r="U1879" s="65">
        <f>HLOOKUP(A_Stammdaten!$B$9,$V$4:$AB$2004,ROW(C1879)-3,FALSE)</f>
        <v>0</v>
      </c>
      <c r="V1879" s="65">
        <f t="shared" si="2294"/>
        <v>0</v>
      </c>
      <c r="W1879" s="65">
        <f t="shared" si="2295"/>
        <v>0</v>
      </c>
      <c r="X1879" s="65">
        <f t="shared" si="2296"/>
        <v>0</v>
      </c>
      <c r="Y1879" s="65">
        <f t="shared" si="2297"/>
        <v>0</v>
      </c>
      <c r="Z1879" s="65">
        <f t="shared" si="2298"/>
        <v>0</v>
      </c>
      <c r="AA1879" s="65">
        <f t="shared" si="2299"/>
        <v>0</v>
      </c>
      <c r="AB1879" s="65">
        <f t="shared" si="2300"/>
        <v>0</v>
      </c>
    </row>
    <row r="1880" spans="1:28" x14ac:dyDescent="0.25">
      <c r="A1880" s="61"/>
      <c r="B1880" s="49"/>
      <c r="C1880" s="53"/>
      <c r="D1880" s="51"/>
      <c r="E1880" s="51"/>
      <c r="F1880" s="51"/>
      <c r="G1880" s="67">
        <f t="shared" si="2301"/>
        <v>0</v>
      </c>
      <c r="H1880" s="49"/>
      <c r="I1880" s="67">
        <f t="shared" si="2302"/>
        <v>0</v>
      </c>
      <c r="J1880" s="66">
        <f>IF(ISBLANK($B1880),0,VLOOKUP($B1880,Listen!$A$2:$C$44,2,FALSE))</f>
        <v>0</v>
      </c>
      <c r="K1880" s="66">
        <f>IF(ISBLANK($B1880),0,VLOOKUP($B1880,Listen!$A$2:$C$44,3,FALSE))</f>
        <v>0</v>
      </c>
      <c r="L1880" s="54">
        <f t="shared" si="2303"/>
        <v>0</v>
      </c>
      <c r="M1880" s="54">
        <f t="shared" si="2321"/>
        <v>0</v>
      </c>
      <c r="N1880" s="54">
        <f t="shared" si="2322"/>
        <v>0</v>
      </c>
      <c r="O1880" s="54">
        <f t="shared" ref="O1880" si="2326">N1880</f>
        <v>0</v>
      </c>
      <c r="P1880" s="54">
        <f t="shared" si="2323"/>
        <v>0</v>
      </c>
      <c r="Q1880" s="54">
        <f t="shared" si="2305"/>
        <v>0</v>
      </c>
      <c r="R1880" s="54">
        <f t="shared" si="2306"/>
        <v>0</v>
      </c>
      <c r="S1880" s="65">
        <f t="shared" si="2259"/>
        <v>0</v>
      </c>
      <c r="T1880" s="65">
        <f>IF(C1880=A_Stammdaten!$B$9,$I1880-D_SAV!$U1880,HLOOKUP(A_Stammdaten!$B$9-1,$V$4:$AB$2004,ROW(C1880)-3,FALSE)-$U1880)</f>
        <v>0</v>
      </c>
      <c r="U1880" s="65">
        <f>HLOOKUP(A_Stammdaten!$B$9,$V$4:$AB$2004,ROW(C1880)-3,FALSE)</f>
        <v>0</v>
      </c>
      <c r="V1880" s="65">
        <f t="shared" si="2294"/>
        <v>0</v>
      </c>
      <c r="W1880" s="65">
        <f t="shared" si="2295"/>
        <v>0</v>
      </c>
      <c r="X1880" s="65">
        <f t="shared" si="2296"/>
        <v>0</v>
      </c>
      <c r="Y1880" s="65">
        <f t="shared" si="2297"/>
        <v>0</v>
      </c>
      <c r="Z1880" s="65">
        <f t="shared" si="2298"/>
        <v>0</v>
      </c>
      <c r="AA1880" s="65">
        <f t="shared" si="2299"/>
        <v>0</v>
      </c>
      <c r="AB1880" s="65">
        <f t="shared" si="2300"/>
        <v>0</v>
      </c>
    </row>
    <row r="1881" spans="1:28" x14ac:dyDescent="0.25">
      <c r="A1881" s="61"/>
      <c r="B1881" s="49"/>
      <c r="C1881" s="53"/>
      <c r="D1881" s="51"/>
      <c r="E1881" s="51"/>
      <c r="F1881" s="51"/>
      <c r="G1881" s="67">
        <f t="shared" si="2301"/>
        <v>0</v>
      </c>
      <c r="H1881" s="49"/>
      <c r="I1881" s="67">
        <f t="shared" si="2302"/>
        <v>0</v>
      </c>
      <c r="J1881" s="66">
        <f>IF(ISBLANK($B1881),0,VLOOKUP($B1881,Listen!$A$2:$C$44,2,FALSE))</f>
        <v>0</v>
      </c>
      <c r="K1881" s="66">
        <f>IF(ISBLANK($B1881),0,VLOOKUP($B1881,Listen!$A$2:$C$44,3,FALSE))</f>
        <v>0</v>
      </c>
      <c r="L1881" s="54">
        <f t="shared" si="2303"/>
        <v>0</v>
      </c>
      <c r="M1881" s="54">
        <f t="shared" si="2321"/>
        <v>0</v>
      </c>
      <c r="N1881" s="54">
        <f t="shared" si="2322"/>
        <v>0</v>
      </c>
      <c r="O1881" s="54">
        <f t="shared" ref="O1881" si="2327">N1881</f>
        <v>0</v>
      </c>
      <c r="P1881" s="54">
        <f t="shared" si="2323"/>
        <v>0</v>
      </c>
      <c r="Q1881" s="54">
        <f t="shared" si="2305"/>
        <v>0</v>
      </c>
      <c r="R1881" s="54">
        <f t="shared" si="2306"/>
        <v>0</v>
      </c>
      <c r="S1881" s="65">
        <f t="shared" si="2259"/>
        <v>0</v>
      </c>
      <c r="T1881" s="65">
        <f>IF(C1881=A_Stammdaten!$B$9,$I1881-D_SAV!$U1881,HLOOKUP(A_Stammdaten!$B$9-1,$V$4:$AB$2004,ROW(C1881)-3,FALSE)-$U1881)</f>
        <v>0</v>
      </c>
      <c r="U1881" s="65">
        <f>HLOOKUP(A_Stammdaten!$B$9,$V$4:$AB$2004,ROW(C1881)-3,FALSE)</f>
        <v>0</v>
      </c>
      <c r="V1881" s="65">
        <f t="shared" si="2294"/>
        <v>0</v>
      </c>
      <c r="W1881" s="65">
        <f t="shared" si="2295"/>
        <v>0</v>
      </c>
      <c r="X1881" s="65">
        <f t="shared" si="2296"/>
        <v>0</v>
      </c>
      <c r="Y1881" s="65">
        <f t="shared" si="2297"/>
        <v>0</v>
      </c>
      <c r="Z1881" s="65">
        <f t="shared" si="2298"/>
        <v>0</v>
      </c>
      <c r="AA1881" s="65">
        <f t="shared" si="2299"/>
        <v>0</v>
      </c>
      <c r="AB1881" s="65">
        <f t="shared" si="2300"/>
        <v>0</v>
      </c>
    </row>
    <row r="1882" spans="1:28" x14ac:dyDescent="0.25">
      <c r="A1882" s="61"/>
      <c r="B1882" s="49"/>
      <c r="C1882" s="53"/>
      <c r="D1882" s="51"/>
      <c r="E1882" s="51"/>
      <c r="F1882" s="51"/>
      <c r="G1882" s="67">
        <f t="shared" si="2301"/>
        <v>0</v>
      </c>
      <c r="H1882" s="49"/>
      <c r="I1882" s="67">
        <f t="shared" si="2302"/>
        <v>0</v>
      </c>
      <c r="J1882" s="66">
        <f>IF(ISBLANK($B1882),0,VLOOKUP($B1882,Listen!$A$2:$C$44,2,FALSE))</f>
        <v>0</v>
      </c>
      <c r="K1882" s="66">
        <f>IF(ISBLANK($B1882),0,VLOOKUP($B1882,Listen!$A$2:$C$44,3,FALSE))</f>
        <v>0</v>
      </c>
      <c r="L1882" s="54">
        <f t="shared" si="2303"/>
        <v>0</v>
      </c>
      <c r="M1882" s="54">
        <f t="shared" si="2321"/>
        <v>0</v>
      </c>
      <c r="N1882" s="54">
        <f t="shared" si="2322"/>
        <v>0</v>
      </c>
      <c r="O1882" s="54">
        <f t="shared" ref="O1882" si="2328">N1882</f>
        <v>0</v>
      </c>
      <c r="P1882" s="54">
        <f t="shared" si="2323"/>
        <v>0</v>
      </c>
      <c r="Q1882" s="54">
        <f t="shared" si="2305"/>
        <v>0</v>
      </c>
      <c r="R1882" s="54">
        <f t="shared" si="2306"/>
        <v>0</v>
      </c>
      <c r="S1882" s="65">
        <f t="shared" si="2259"/>
        <v>0</v>
      </c>
      <c r="T1882" s="65">
        <f>IF(C1882=A_Stammdaten!$B$9,$I1882-D_SAV!$U1882,HLOOKUP(A_Stammdaten!$B$9-1,$V$4:$AB$2004,ROW(C1882)-3,FALSE)-$U1882)</f>
        <v>0</v>
      </c>
      <c r="U1882" s="65">
        <f>HLOOKUP(A_Stammdaten!$B$9,$V$4:$AB$2004,ROW(C1882)-3,FALSE)</f>
        <v>0</v>
      </c>
      <c r="V1882" s="65">
        <f t="shared" si="2294"/>
        <v>0</v>
      </c>
      <c r="W1882" s="65">
        <f t="shared" si="2295"/>
        <v>0</v>
      </c>
      <c r="X1882" s="65">
        <f t="shared" si="2296"/>
        <v>0</v>
      </c>
      <c r="Y1882" s="65">
        <f t="shared" si="2297"/>
        <v>0</v>
      </c>
      <c r="Z1882" s="65">
        <f t="shared" si="2298"/>
        <v>0</v>
      </c>
      <c r="AA1882" s="65">
        <f t="shared" si="2299"/>
        <v>0</v>
      </c>
      <c r="AB1882" s="65">
        <f t="shared" si="2300"/>
        <v>0</v>
      </c>
    </row>
    <row r="1883" spans="1:28" x14ac:dyDescent="0.25">
      <c r="A1883" s="61"/>
      <c r="B1883" s="49"/>
      <c r="C1883" s="53"/>
      <c r="D1883" s="51"/>
      <c r="E1883" s="51"/>
      <c r="F1883" s="51"/>
      <c r="G1883" s="67">
        <f t="shared" si="2301"/>
        <v>0</v>
      </c>
      <c r="H1883" s="49"/>
      <c r="I1883" s="67">
        <f t="shared" si="2302"/>
        <v>0</v>
      </c>
      <c r="J1883" s="66">
        <f>IF(ISBLANK($B1883),0,VLOOKUP($B1883,Listen!$A$2:$C$44,2,FALSE))</f>
        <v>0</v>
      </c>
      <c r="K1883" s="66">
        <f>IF(ISBLANK($B1883),0,VLOOKUP($B1883,Listen!$A$2:$C$44,3,FALSE))</f>
        <v>0</v>
      </c>
      <c r="L1883" s="54">
        <f t="shared" si="2303"/>
        <v>0</v>
      </c>
      <c r="M1883" s="54">
        <f t="shared" si="2321"/>
        <v>0</v>
      </c>
      <c r="N1883" s="54">
        <f t="shared" si="2322"/>
        <v>0</v>
      </c>
      <c r="O1883" s="54">
        <f t="shared" ref="O1883" si="2329">N1883</f>
        <v>0</v>
      </c>
      <c r="P1883" s="54">
        <f t="shared" si="2323"/>
        <v>0</v>
      </c>
      <c r="Q1883" s="54">
        <f t="shared" si="2305"/>
        <v>0</v>
      </c>
      <c r="R1883" s="54">
        <f t="shared" si="2306"/>
        <v>0</v>
      </c>
      <c r="S1883" s="65">
        <f t="shared" si="2259"/>
        <v>0</v>
      </c>
      <c r="T1883" s="65">
        <f>IF(C1883=A_Stammdaten!$B$9,$I1883-D_SAV!$U1883,HLOOKUP(A_Stammdaten!$B$9-1,$V$4:$AB$2004,ROW(C1883)-3,FALSE)-$U1883)</f>
        <v>0</v>
      </c>
      <c r="U1883" s="65">
        <f>HLOOKUP(A_Stammdaten!$B$9,$V$4:$AB$2004,ROW(C1883)-3,FALSE)</f>
        <v>0</v>
      </c>
      <c r="V1883" s="65">
        <f t="shared" si="2294"/>
        <v>0</v>
      </c>
      <c r="W1883" s="65">
        <f t="shared" si="2295"/>
        <v>0</v>
      </c>
      <c r="X1883" s="65">
        <f t="shared" si="2296"/>
        <v>0</v>
      </c>
      <c r="Y1883" s="65">
        <f t="shared" si="2297"/>
        <v>0</v>
      </c>
      <c r="Z1883" s="65">
        <f t="shared" si="2298"/>
        <v>0</v>
      </c>
      <c r="AA1883" s="65">
        <f t="shared" si="2299"/>
        <v>0</v>
      </c>
      <c r="AB1883" s="65">
        <f t="shared" si="2300"/>
        <v>0</v>
      </c>
    </row>
    <row r="1884" spans="1:28" x14ac:dyDescent="0.25">
      <c r="A1884" s="61"/>
      <c r="B1884" s="49"/>
      <c r="C1884" s="53"/>
      <c r="D1884" s="51"/>
      <c r="E1884" s="51"/>
      <c r="F1884" s="51"/>
      <c r="G1884" s="67">
        <f t="shared" si="2301"/>
        <v>0</v>
      </c>
      <c r="H1884" s="49"/>
      <c r="I1884" s="67">
        <f t="shared" si="2302"/>
        <v>0</v>
      </c>
      <c r="J1884" s="66">
        <f>IF(ISBLANK($B1884),0,VLOOKUP($B1884,Listen!$A$2:$C$44,2,FALSE))</f>
        <v>0</v>
      </c>
      <c r="K1884" s="66">
        <f>IF(ISBLANK($B1884),0,VLOOKUP($B1884,Listen!$A$2:$C$44,3,FALSE))</f>
        <v>0</v>
      </c>
      <c r="L1884" s="54">
        <f t="shared" si="2303"/>
        <v>0</v>
      </c>
      <c r="M1884" s="54">
        <f t="shared" si="2321"/>
        <v>0</v>
      </c>
      <c r="N1884" s="54">
        <f t="shared" si="2322"/>
        <v>0</v>
      </c>
      <c r="O1884" s="54">
        <f t="shared" ref="O1884" si="2330">N1884</f>
        <v>0</v>
      </c>
      <c r="P1884" s="54">
        <f t="shared" si="2323"/>
        <v>0</v>
      </c>
      <c r="Q1884" s="54">
        <f t="shared" si="2305"/>
        <v>0</v>
      </c>
      <c r="R1884" s="54">
        <f t="shared" si="2306"/>
        <v>0</v>
      </c>
      <c r="S1884" s="65">
        <f t="shared" si="2259"/>
        <v>0</v>
      </c>
      <c r="T1884" s="65">
        <f>IF(C1884=A_Stammdaten!$B$9,$I1884-D_SAV!$U1884,HLOOKUP(A_Stammdaten!$B$9-1,$V$4:$AB$2004,ROW(C1884)-3,FALSE)-$U1884)</f>
        <v>0</v>
      </c>
      <c r="U1884" s="65">
        <f>HLOOKUP(A_Stammdaten!$B$9,$V$4:$AB$2004,ROW(C1884)-3,FALSE)</f>
        <v>0</v>
      </c>
      <c r="V1884" s="65">
        <f t="shared" si="2294"/>
        <v>0</v>
      </c>
      <c r="W1884" s="65">
        <f t="shared" si="2295"/>
        <v>0</v>
      </c>
      <c r="X1884" s="65">
        <f t="shared" si="2296"/>
        <v>0</v>
      </c>
      <c r="Y1884" s="65">
        <f t="shared" si="2297"/>
        <v>0</v>
      </c>
      <c r="Z1884" s="65">
        <f t="shared" si="2298"/>
        <v>0</v>
      </c>
      <c r="AA1884" s="65">
        <f t="shared" si="2299"/>
        <v>0</v>
      </c>
      <c r="AB1884" s="65">
        <f t="shared" si="2300"/>
        <v>0</v>
      </c>
    </row>
    <row r="1885" spans="1:28" x14ac:dyDescent="0.25">
      <c r="A1885" s="61"/>
      <c r="B1885" s="49"/>
      <c r="C1885" s="53"/>
      <c r="D1885" s="51"/>
      <c r="E1885" s="51"/>
      <c r="F1885" s="51"/>
      <c r="G1885" s="67">
        <f t="shared" si="2301"/>
        <v>0</v>
      </c>
      <c r="H1885" s="49"/>
      <c r="I1885" s="67">
        <f t="shared" si="2302"/>
        <v>0</v>
      </c>
      <c r="J1885" s="66">
        <f>IF(ISBLANK($B1885),0,VLOOKUP($B1885,Listen!$A$2:$C$44,2,FALSE))</f>
        <v>0</v>
      </c>
      <c r="K1885" s="66">
        <f>IF(ISBLANK($B1885),0,VLOOKUP($B1885,Listen!$A$2:$C$44,3,FALSE))</f>
        <v>0</v>
      </c>
      <c r="L1885" s="54">
        <f t="shared" si="2303"/>
        <v>0</v>
      </c>
      <c r="M1885" s="54">
        <f t="shared" si="2321"/>
        <v>0</v>
      </c>
      <c r="N1885" s="54">
        <f t="shared" si="2322"/>
        <v>0</v>
      </c>
      <c r="O1885" s="54">
        <f t="shared" ref="O1885" si="2331">N1885</f>
        <v>0</v>
      </c>
      <c r="P1885" s="54">
        <f t="shared" si="2323"/>
        <v>0</v>
      </c>
      <c r="Q1885" s="54">
        <f t="shared" si="2305"/>
        <v>0</v>
      </c>
      <c r="R1885" s="54">
        <f t="shared" si="2306"/>
        <v>0</v>
      </c>
      <c r="S1885" s="65">
        <f t="shared" si="2259"/>
        <v>0</v>
      </c>
      <c r="T1885" s="65">
        <f>IF(C1885=A_Stammdaten!$B$9,$I1885-D_SAV!$U1885,HLOOKUP(A_Stammdaten!$B$9-1,$V$4:$AB$2004,ROW(C1885)-3,FALSE)-$U1885)</f>
        <v>0</v>
      </c>
      <c r="U1885" s="65">
        <f>HLOOKUP(A_Stammdaten!$B$9,$V$4:$AB$2004,ROW(C1885)-3,FALSE)</f>
        <v>0</v>
      </c>
      <c r="V1885" s="65">
        <f t="shared" si="2294"/>
        <v>0</v>
      </c>
      <c r="W1885" s="65">
        <f t="shared" si="2295"/>
        <v>0</v>
      </c>
      <c r="X1885" s="65">
        <f t="shared" si="2296"/>
        <v>0</v>
      </c>
      <c r="Y1885" s="65">
        <f t="shared" si="2297"/>
        <v>0</v>
      </c>
      <c r="Z1885" s="65">
        <f t="shared" si="2298"/>
        <v>0</v>
      </c>
      <c r="AA1885" s="65">
        <f t="shared" si="2299"/>
        <v>0</v>
      </c>
      <c r="AB1885" s="65">
        <f t="shared" si="2300"/>
        <v>0</v>
      </c>
    </row>
    <row r="1886" spans="1:28" x14ac:dyDescent="0.25">
      <c r="A1886" s="61"/>
      <c r="B1886" s="49"/>
      <c r="C1886" s="53"/>
      <c r="D1886" s="51"/>
      <c r="E1886" s="51"/>
      <c r="F1886" s="51"/>
      <c r="G1886" s="67">
        <f t="shared" si="2301"/>
        <v>0</v>
      </c>
      <c r="H1886" s="49"/>
      <c r="I1886" s="67">
        <f t="shared" si="2302"/>
        <v>0</v>
      </c>
      <c r="J1886" s="66">
        <f>IF(ISBLANK($B1886),0,VLOOKUP($B1886,Listen!$A$2:$C$44,2,FALSE))</f>
        <v>0</v>
      </c>
      <c r="K1886" s="66">
        <f>IF(ISBLANK($B1886),0,VLOOKUP($B1886,Listen!$A$2:$C$44,3,FALSE))</f>
        <v>0</v>
      </c>
      <c r="L1886" s="54">
        <f t="shared" si="2303"/>
        <v>0</v>
      </c>
      <c r="M1886" s="54">
        <f t="shared" si="2321"/>
        <v>0</v>
      </c>
      <c r="N1886" s="54">
        <f t="shared" si="2322"/>
        <v>0</v>
      </c>
      <c r="O1886" s="54">
        <f t="shared" ref="O1886" si="2332">N1886</f>
        <v>0</v>
      </c>
      <c r="P1886" s="54">
        <f t="shared" si="2323"/>
        <v>0</v>
      </c>
      <c r="Q1886" s="54">
        <f t="shared" si="2305"/>
        <v>0</v>
      </c>
      <c r="R1886" s="54">
        <f t="shared" si="2306"/>
        <v>0</v>
      </c>
      <c r="S1886" s="65">
        <f t="shared" si="2259"/>
        <v>0</v>
      </c>
      <c r="T1886" s="65">
        <f>IF(C1886=A_Stammdaten!$B$9,$I1886-D_SAV!$U1886,HLOOKUP(A_Stammdaten!$B$9-1,$V$4:$AB$2004,ROW(C1886)-3,FALSE)-$U1886)</f>
        <v>0</v>
      </c>
      <c r="U1886" s="65">
        <f>HLOOKUP(A_Stammdaten!$B$9,$V$4:$AB$2004,ROW(C1886)-3,FALSE)</f>
        <v>0</v>
      </c>
      <c r="V1886" s="65">
        <f t="shared" si="2294"/>
        <v>0</v>
      </c>
      <c r="W1886" s="65">
        <f t="shared" si="2295"/>
        <v>0</v>
      </c>
      <c r="X1886" s="65">
        <f t="shared" si="2296"/>
        <v>0</v>
      </c>
      <c r="Y1886" s="65">
        <f t="shared" si="2297"/>
        <v>0</v>
      </c>
      <c r="Z1886" s="65">
        <f t="shared" si="2298"/>
        <v>0</v>
      </c>
      <c r="AA1886" s="65">
        <f t="shared" si="2299"/>
        <v>0</v>
      </c>
      <c r="AB1886" s="65">
        <f t="shared" si="2300"/>
        <v>0</v>
      </c>
    </row>
    <row r="1887" spans="1:28" x14ac:dyDescent="0.25">
      <c r="A1887" s="61"/>
      <c r="B1887" s="49"/>
      <c r="C1887" s="53"/>
      <c r="D1887" s="51"/>
      <c r="E1887" s="51"/>
      <c r="F1887" s="51"/>
      <c r="G1887" s="67">
        <f t="shared" si="2301"/>
        <v>0</v>
      </c>
      <c r="H1887" s="49"/>
      <c r="I1887" s="67">
        <f t="shared" si="2302"/>
        <v>0</v>
      </c>
      <c r="J1887" s="66">
        <f>IF(ISBLANK($B1887),0,VLOOKUP($B1887,Listen!$A$2:$C$44,2,FALSE))</f>
        <v>0</v>
      </c>
      <c r="K1887" s="66">
        <f>IF(ISBLANK($B1887),0,VLOOKUP($B1887,Listen!$A$2:$C$44,3,FALSE))</f>
        <v>0</v>
      </c>
      <c r="L1887" s="54">
        <f t="shared" si="2303"/>
        <v>0</v>
      </c>
      <c r="M1887" s="54">
        <f t="shared" si="2321"/>
        <v>0</v>
      </c>
      <c r="N1887" s="54">
        <f t="shared" si="2322"/>
        <v>0</v>
      </c>
      <c r="O1887" s="54">
        <f t="shared" ref="O1887" si="2333">N1887</f>
        <v>0</v>
      </c>
      <c r="P1887" s="54">
        <f t="shared" si="2323"/>
        <v>0</v>
      </c>
      <c r="Q1887" s="54">
        <f t="shared" si="2305"/>
        <v>0</v>
      </c>
      <c r="R1887" s="54">
        <f t="shared" si="2306"/>
        <v>0</v>
      </c>
      <c r="S1887" s="65">
        <f t="shared" si="2259"/>
        <v>0</v>
      </c>
      <c r="T1887" s="65">
        <f>IF(C1887=A_Stammdaten!$B$9,$I1887-D_SAV!$U1887,HLOOKUP(A_Stammdaten!$B$9-1,$V$4:$AB$2004,ROW(C1887)-3,FALSE)-$U1887)</f>
        <v>0</v>
      </c>
      <c r="U1887" s="65">
        <f>HLOOKUP(A_Stammdaten!$B$9,$V$4:$AB$2004,ROW(C1887)-3,FALSE)</f>
        <v>0</v>
      </c>
      <c r="V1887" s="65">
        <f t="shared" si="2294"/>
        <v>0</v>
      </c>
      <c r="W1887" s="65">
        <f t="shared" si="2295"/>
        <v>0</v>
      </c>
      <c r="X1887" s="65">
        <f t="shared" si="2296"/>
        <v>0</v>
      </c>
      <c r="Y1887" s="65">
        <f t="shared" si="2297"/>
        <v>0</v>
      </c>
      <c r="Z1887" s="65">
        <f t="shared" si="2298"/>
        <v>0</v>
      </c>
      <c r="AA1887" s="65">
        <f t="shared" si="2299"/>
        <v>0</v>
      </c>
      <c r="AB1887" s="65">
        <f t="shared" si="2300"/>
        <v>0</v>
      </c>
    </row>
    <row r="1888" spans="1:28" x14ac:dyDescent="0.25">
      <c r="A1888" s="61"/>
      <c r="B1888" s="49"/>
      <c r="C1888" s="53"/>
      <c r="D1888" s="51"/>
      <c r="E1888" s="51"/>
      <c r="F1888" s="51"/>
      <c r="G1888" s="67">
        <f t="shared" si="2301"/>
        <v>0</v>
      </c>
      <c r="H1888" s="49"/>
      <c r="I1888" s="67">
        <f t="shared" si="2302"/>
        <v>0</v>
      </c>
      <c r="J1888" s="66">
        <f>IF(ISBLANK($B1888),0,VLOOKUP($B1888,Listen!$A$2:$C$44,2,FALSE))</f>
        <v>0</v>
      </c>
      <c r="K1888" s="66">
        <f>IF(ISBLANK($B1888),0,VLOOKUP($B1888,Listen!$A$2:$C$44,3,FALSE))</f>
        <v>0</v>
      </c>
      <c r="L1888" s="54">
        <f t="shared" si="2303"/>
        <v>0</v>
      </c>
      <c r="M1888" s="54">
        <f t="shared" si="2321"/>
        <v>0</v>
      </c>
      <c r="N1888" s="54">
        <f t="shared" si="2322"/>
        <v>0</v>
      </c>
      <c r="O1888" s="54">
        <f t="shared" ref="O1888" si="2334">N1888</f>
        <v>0</v>
      </c>
      <c r="P1888" s="54">
        <f t="shared" si="2323"/>
        <v>0</v>
      </c>
      <c r="Q1888" s="54">
        <f t="shared" si="2305"/>
        <v>0</v>
      </c>
      <c r="R1888" s="54">
        <f t="shared" si="2306"/>
        <v>0</v>
      </c>
      <c r="S1888" s="65">
        <f t="shared" si="2259"/>
        <v>0</v>
      </c>
      <c r="T1888" s="65">
        <f>IF(C1888=A_Stammdaten!$B$9,$I1888-D_SAV!$U1888,HLOOKUP(A_Stammdaten!$B$9-1,$V$4:$AB$2004,ROW(C1888)-3,FALSE)-$U1888)</f>
        <v>0</v>
      </c>
      <c r="U1888" s="65">
        <f>HLOOKUP(A_Stammdaten!$B$9,$V$4:$AB$2004,ROW(C1888)-3,FALSE)</f>
        <v>0</v>
      </c>
      <c r="V1888" s="65">
        <f t="shared" si="2294"/>
        <v>0</v>
      </c>
      <c r="W1888" s="65">
        <f t="shared" si="2295"/>
        <v>0</v>
      </c>
      <c r="X1888" s="65">
        <f t="shared" si="2296"/>
        <v>0</v>
      </c>
      <c r="Y1888" s="65">
        <f t="shared" si="2297"/>
        <v>0</v>
      </c>
      <c r="Z1888" s="65">
        <f t="shared" si="2298"/>
        <v>0</v>
      </c>
      <c r="AA1888" s="65">
        <f t="shared" si="2299"/>
        <v>0</v>
      </c>
      <c r="AB1888" s="65">
        <f t="shared" si="2300"/>
        <v>0</v>
      </c>
    </row>
    <row r="1889" spans="1:28" x14ac:dyDescent="0.25">
      <c r="A1889" s="61"/>
      <c r="B1889" s="49"/>
      <c r="C1889" s="53"/>
      <c r="D1889" s="51"/>
      <c r="E1889" s="51"/>
      <c r="F1889" s="51"/>
      <c r="G1889" s="67">
        <f t="shared" si="2301"/>
        <v>0</v>
      </c>
      <c r="H1889" s="49"/>
      <c r="I1889" s="67">
        <f t="shared" si="2302"/>
        <v>0</v>
      </c>
      <c r="J1889" s="66">
        <f>IF(ISBLANK($B1889),0,VLOOKUP($B1889,Listen!$A$2:$C$44,2,FALSE))</f>
        <v>0</v>
      </c>
      <c r="K1889" s="66">
        <f>IF(ISBLANK($B1889),0,VLOOKUP($B1889,Listen!$A$2:$C$44,3,FALSE))</f>
        <v>0</v>
      </c>
      <c r="L1889" s="54">
        <f t="shared" si="2303"/>
        <v>0</v>
      </c>
      <c r="M1889" s="54">
        <f t="shared" si="2321"/>
        <v>0</v>
      </c>
      <c r="N1889" s="54">
        <f t="shared" si="2322"/>
        <v>0</v>
      </c>
      <c r="O1889" s="54">
        <f t="shared" ref="O1889" si="2335">N1889</f>
        <v>0</v>
      </c>
      <c r="P1889" s="54">
        <f t="shared" si="2323"/>
        <v>0</v>
      </c>
      <c r="Q1889" s="54">
        <f t="shared" si="2305"/>
        <v>0</v>
      </c>
      <c r="R1889" s="54">
        <f t="shared" si="2306"/>
        <v>0</v>
      </c>
      <c r="S1889" s="65">
        <f t="shared" si="2259"/>
        <v>0</v>
      </c>
      <c r="T1889" s="65">
        <f>IF(C1889=A_Stammdaten!$B$9,$I1889-D_SAV!$U1889,HLOOKUP(A_Stammdaten!$B$9-1,$V$4:$AB$2004,ROW(C1889)-3,FALSE)-$U1889)</f>
        <v>0</v>
      </c>
      <c r="U1889" s="65">
        <f>HLOOKUP(A_Stammdaten!$B$9,$V$4:$AB$2004,ROW(C1889)-3,FALSE)</f>
        <v>0</v>
      </c>
      <c r="V1889" s="65">
        <f t="shared" si="2294"/>
        <v>0</v>
      </c>
      <c r="W1889" s="65">
        <f t="shared" si="2295"/>
        <v>0</v>
      </c>
      <c r="X1889" s="65">
        <f t="shared" si="2296"/>
        <v>0</v>
      </c>
      <c r="Y1889" s="65">
        <f t="shared" si="2297"/>
        <v>0</v>
      </c>
      <c r="Z1889" s="65">
        <f t="shared" si="2298"/>
        <v>0</v>
      </c>
      <c r="AA1889" s="65">
        <f t="shared" si="2299"/>
        <v>0</v>
      </c>
      <c r="AB1889" s="65">
        <f t="shared" si="2300"/>
        <v>0</v>
      </c>
    </row>
    <row r="1890" spans="1:28" x14ac:dyDescent="0.25">
      <c r="A1890" s="61"/>
      <c r="B1890" s="49"/>
      <c r="C1890" s="53"/>
      <c r="D1890" s="51"/>
      <c r="E1890" s="51"/>
      <c r="F1890" s="51"/>
      <c r="G1890" s="67">
        <f t="shared" si="2301"/>
        <v>0</v>
      </c>
      <c r="H1890" s="49"/>
      <c r="I1890" s="67">
        <f t="shared" si="2302"/>
        <v>0</v>
      </c>
      <c r="J1890" s="66">
        <f>IF(ISBLANK($B1890),0,VLOOKUP($B1890,Listen!$A$2:$C$44,2,FALSE))</f>
        <v>0</v>
      </c>
      <c r="K1890" s="66">
        <f>IF(ISBLANK($B1890),0,VLOOKUP($B1890,Listen!$A$2:$C$44,3,FALSE))</f>
        <v>0</v>
      </c>
      <c r="L1890" s="54">
        <f t="shared" si="2303"/>
        <v>0</v>
      </c>
      <c r="M1890" s="54">
        <f t="shared" si="2321"/>
        <v>0</v>
      </c>
      <c r="N1890" s="54">
        <f t="shared" si="2322"/>
        <v>0</v>
      </c>
      <c r="O1890" s="54">
        <f t="shared" ref="O1890" si="2336">N1890</f>
        <v>0</v>
      </c>
      <c r="P1890" s="54">
        <f t="shared" si="2323"/>
        <v>0</v>
      </c>
      <c r="Q1890" s="54">
        <f t="shared" si="2305"/>
        <v>0</v>
      </c>
      <c r="R1890" s="54">
        <f t="shared" si="2306"/>
        <v>0</v>
      </c>
      <c r="S1890" s="65">
        <f t="shared" si="2259"/>
        <v>0</v>
      </c>
      <c r="T1890" s="65">
        <f>IF(C1890=A_Stammdaten!$B$9,$I1890-D_SAV!$U1890,HLOOKUP(A_Stammdaten!$B$9-1,$V$4:$AB$2004,ROW(C1890)-3,FALSE)-$U1890)</f>
        <v>0</v>
      </c>
      <c r="U1890" s="65">
        <f>HLOOKUP(A_Stammdaten!$B$9,$V$4:$AB$2004,ROW(C1890)-3,FALSE)</f>
        <v>0</v>
      </c>
      <c r="V1890" s="65">
        <f t="shared" si="2294"/>
        <v>0</v>
      </c>
      <c r="W1890" s="65">
        <f t="shared" si="2295"/>
        <v>0</v>
      </c>
      <c r="X1890" s="65">
        <f t="shared" si="2296"/>
        <v>0</v>
      </c>
      <c r="Y1890" s="65">
        <f t="shared" si="2297"/>
        <v>0</v>
      </c>
      <c r="Z1890" s="65">
        <f t="shared" si="2298"/>
        <v>0</v>
      </c>
      <c r="AA1890" s="65">
        <f t="shared" si="2299"/>
        <v>0</v>
      </c>
      <c r="AB1890" s="65">
        <f t="shared" si="2300"/>
        <v>0</v>
      </c>
    </row>
    <row r="1891" spans="1:28" x14ac:dyDescent="0.25">
      <c r="A1891" s="61"/>
      <c r="B1891" s="49"/>
      <c r="C1891" s="53"/>
      <c r="D1891" s="51"/>
      <c r="E1891" s="51"/>
      <c r="F1891" s="51"/>
      <c r="G1891" s="67">
        <f t="shared" si="2301"/>
        <v>0</v>
      </c>
      <c r="H1891" s="49"/>
      <c r="I1891" s="67">
        <f t="shared" si="2302"/>
        <v>0</v>
      </c>
      <c r="J1891" s="66">
        <f>IF(ISBLANK($B1891),0,VLOOKUP($B1891,Listen!$A$2:$C$44,2,FALSE))</f>
        <v>0</v>
      </c>
      <c r="K1891" s="66">
        <f>IF(ISBLANK($B1891),0,VLOOKUP($B1891,Listen!$A$2:$C$44,3,FALSE))</f>
        <v>0</v>
      </c>
      <c r="L1891" s="54">
        <f t="shared" si="2303"/>
        <v>0</v>
      </c>
      <c r="M1891" s="54">
        <f t="shared" si="2321"/>
        <v>0</v>
      </c>
      <c r="N1891" s="54">
        <f t="shared" si="2322"/>
        <v>0</v>
      </c>
      <c r="O1891" s="54">
        <f t="shared" ref="O1891" si="2337">N1891</f>
        <v>0</v>
      </c>
      <c r="P1891" s="54">
        <f t="shared" si="2323"/>
        <v>0</v>
      </c>
      <c r="Q1891" s="54">
        <f t="shared" si="2305"/>
        <v>0</v>
      </c>
      <c r="R1891" s="54">
        <f t="shared" si="2306"/>
        <v>0</v>
      </c>
      <c r="S1891" s="65">
        <f t="shared" ref="S1891:S1954" si="2338">U1891+T1891</f>
        <v>0</v>
      </c>
      <c r="T1891" s="65">
        <f>IF(C1891=A_Stammdaten!$B$9,$I1891-D_SAV!$U1891,HLOOKUP(A_Stammdaten!$B$9-1,$V$4:$AB$2004,ROW(C1891)-3,FALSE)-$U1891)</f>
        <v>0</v>
      </c>
      <c r="U1891" s="65">
        <f>HLOOKUP(A_Stammdaten!$B$9,$V$4:$AB$2004,ROW(C1891)-3,FALSE)</f>
        <v>0</v>
      </c>
      <c r="V1891" s="65">
        <f t="shared" si="2294"/>
        <v>0</v>
      </c>
      <c r="W1891" s="65">
        <f t="shared" si="2295"/>
        <v>0</v>
      </c>
      <c r="X1891" s="65">
        <f t="shared" si="2296"/>
        <v>0</v>
      </c>
      <c r="Y1891" s="65">
        <f t="shared" si="2297"/>
        <v>0</v>
      </c>
      <c r="Z1891" s="65">
        <f t="shared" si="2298"/>
        <v>0</v>
      </c>
      <c r="AA1891" s="65">
        <f t="shared" si="2299"/>
        <v>0</v>
      </c>
      <c r="AB1891" s="65">
        <f t="shared" si="2300"/>
        <v>0</v>
      </c>
    </row>
    <row r="1892" spans="1:28" x14ac:dyDescent="0.25">
      <c r="A1892" s="61"/>
      <c r="B1892" s="49"/>
      <c r="C1892" s="53"/>
      <c r="D1892" s="51"/>
      <c r="E1892" s="51"/>
      <c r="F1892" s="51"/>
      <c r="G1892" s="67">
        <f t="shared" si="2301"/>
        <v>0</v>
      </c>
      <c r="H1892" s="49"/>
      <c r="I1892" s="67">
        <f t="shared" si="2302"/>
        <v>0</v>
      </c>
      <c r="J1892" s="66">
        <f>IF(ISBLANK($B1892),0,VLOOKUP($B1892,Listen!$A$2:$C$44,2,FALSE))</f>
        <v>0</v>
      </c>
      <c r="K1892" s="66">
        <f>IF(ISBLANK($B1892),0,VLOOKUP($B1892,Listen!$A$2:$C$44,3,FALSE))</f>
        <v>0</v>
      </c>
      <c r="L1892" s="54">
        <f t="shared" si="2303"/>
        <v>0</v>
      </c>
      <c r="M1892" s="54">
        <f t="shared" si="2321"/>
        <v>0</v>
      </c>
      <c r="N1892" s="54">
        <f t="shared" si="2322"/>
        <v>0</v>
      </c>
      <c r="O1892" s="54">
        <f t="shared" ref="O1892" si="2339">N1892</f>
        <v>0</v>
      </c>
      <c r="P1892" s="54">
        <f t="shared" si="2323"/>
        <v>0</v>
      </c>
      <c r="Q1892" s="54">
        <f t="shared" si="2305"/>
        <v>0</v>
      </c>
      <c r="R1892" s="54">
        <f t="shared" si="2306"/>
        <v>0</v>
      </c>
      <c r="S1892" s="65">
        <f t="shared" si="2338"/>
        <v>0</v>
      </c>
      <c r="T1892" s="65">
        <f>IF(C1892=A_Stammdaten!$B$9,$I1892-D_SAV!$U1892,HLOOKUP(A_Stammdaten!$B$9-1,$V$4:$AB$2004,ROW(C1892)-3,FALSE)-$U1892)</f>
        <v>0</v>
      </c>
      <c r="U1892" s="65">
        <f>HLOOKUP(A_Stammdaten!$B$9,$V$4:$AB$2004,ROW(C1892)-3,FALSE)</f>
        <v>0</v>
      </c>
      <c r="V1892" s="65">
        <f t="shared" si="2294"/>
        <v>0</v>
      </c>
      <c r="W1892" s="65">
        <f t="shared" si="2295"/>
        <v>0</v>
      </c>
      <c r="X1892" s="65">
        <f t="shared" si="2296"/>
        <v>0</v>
      </c>
      <c r="Y1892" s="65">
        <f t="shared" si="2297"/>
        <v>0</v>
      </c>
      <c r="Z1892" s="65">
        <f t="shared" si="2298"/>
        <v>0</v>
      </c>
      <c r="AA1892" s="65">
        <f t="shared" si="2299"/>
        <v>0</v>
      </c>
      <c r="AB1892" s="65">
        <f t="shared" si="2300"/>
        <v>0</v>
      </c>
    </row>
    <row r="1893" spans="1:28" x14ac:dyDescent="0.25">
      <c r="A1893" s="61"/>
      <c r="B1893" s="49"/>
      <c r="C1893" s="53"/>
      <c r="D1893" s="51"/>
      <c r="E1893" s="51"/>
      <c r="F1893" s="51"/>
      <c r="G1893" s="67">
        <f t="shared" si="2301"/>
        <v>0</v>
      </c>
      <c r="H1893" s="49"/>
      <c r="I1893" s="67">
        <f t="shared" si="2302"/>
        <v>0</v>
      </c>
      <c r="J1893" s="66">
        <f>IF(ISBLANK($B1893),0,VLOOKUP($B1893,Listen!$A$2:$C$44,2,FALSE))</f>
        <v>0</v>
      </c>
      <c r="K1893" s="66">
        <f>IF(ISBLANK($B1893),0,VLOOKUP($B1893,Listen!$A$2:$C$44,3,FALSE))</f>
        <v>0</v>
      </c>
      <c r="L1893" s="54">
        <f t="shared" si="2303"/>
        <v>0</v>
      </c>
      <c r="M1893" s="54">
        <f t="shared" si="2321"/>
        <v>0</v>
      </c>
      <c r="N1893" s="54">
        <f t="shared" si="2322"/>
        <v>0</v>
      </c>
      <c r="O1893" s="54">
        <f t="shared" ref="O1893:P1908" si="2340">N1893</f>
        <v>0</v>
      </c>
      <c r="P1893" s="54">
        <f t="shared" si="2340"/>
        <v>0</v>
      </c>
      <c r="Q1893" s="54">
        <f t="shared" si="2305"/>
        <v>0</v>
      </c>
      <c r="R1893" s="54">
        <f t="shared" si="2306"/>
        <v>0</v>
      </c>
      <c r="S1893" s="65">
        <f t="shared" si="2338"/>
        <v>0</v>
      </c>
      <c r="T1893" s="65">
        <f>IF(C1893=A_Stammdaten!$B$9,$I1893-D_SAV!$U1893,HLOOKUP(A_Stammdaten!$B$9-1,$V$4:$AB$2004,ROW(C1893)-3,FALSE)-$U1893)</f>
        <v>0</v>
      </c>
      <c r="U1893" s="65">
        <f>HLOOKUP(A_Stammdaten!$B$9,$V$4:$AB$2004,ROW(C1893)-3,FALSE)</f>
        <v>0</v>
      </c>
      <c r="V1893" s="65">
        <f t="shared" si="2294"/>
        <v>0</v>
      </c>
      <c r="W1893" s="65">
        <f t="shared" si="2295"/>
        <v>0</v>
      </c>
      <c r="X1893" s="65">
        <f t="shared" si="2296"/>
        <v>0</v>
      </c>
      <c r="Y1893" s="65">
        <f t="shared" si="2297"/>
        <v>0</v>
      </c>
      <c r="Z1893" s="65">
        <f t="shared" si="2298"/>
        <v>0</v>
      </c>
      <c r="AA1893" s="65">
        <f t="shared" si="2299"/>
        <v>0</v>
      </c>
      <c r="AB1893" s="65">
        <f t="shared" si="2300"/>
        <v>0</v>
      </c>
    </row>
    <row r="1894" spans="1:28" x14ac:dyDescent="0.25">
      <c r="A1894" s="61"/>
      <c r="B1894" s="49"/>
      <c r="C1894" s="53"/>
      <c r="D1894" s="51"/>
      <c r="E1894" s="51"/>
      <c r="F1894" s="51"/>
      <c r="G1894" s="67">
        <f t="shared" si="2301"/>
        <v>0</v>
      </c>
      <c r="H1894" s="49"/>
      <c r="I1894" s="67">
        <f t="shared" si="2302"/>
        <v>0</v>
      </c>
      <c r="J1894" s="66">
        <f>IF(ISBLANK($B1894),0,VLOOKUP($B1894,Listen!$A$2:$C$44,2,FALSE))</f>
        <v>0</v>
      </c>
      <c r="K1894" s="66">
        <f>IF(ISBLANK($B1894),0,VLOOKUP($B1894,Listen!$A$2:$C$44,3,FALSE))</f>
        <v>0</v>
      </c>
      <c r="L1894" s="54">
        <f t="shared" si="2303"/>
        <v>0</v>
      </c>
      <c r="M1894" s="54">
        <f t="shared" si="2321"/>
        <v>0</v>
      </c>
      <c r="N1894" s="54">
        <f t="shared" si="2322"/>
        <v>0</v>
      </c>
      <c r="O1894" s="54">
        <f t="shared" ref="O1894" si="2341">N1894</f>
        <v>0</v>
      </c>
      <c r="P1894" s="54">
        <f t="shared" si="2340"/>
        <v>0</v>
      </c>
      <c r="Q1894" s="54">
        <f t="shared" si="2305"/>
        <v>0</v>
      </c>
      <c r="R1894" s="54">
        <f t="shared" si="2306"/>
        <v>0</v>
      </c>
      <c r="S1894" s="65">
        <f t="shared" si="2338"/>
        <v>0</v>
      </c>
      <c r="T1894" s="65">
        <f>IF(C1894=A_Stammdaten!$B$9,$I1894-D_SAV!$U1894,HLOOKUP(A_Stammdaten!$B$9-1,$V$4:$AB$2004,ROW(C1894)-3,FALSE)-$U1894)</f>
        <v>0</v>
      </c>
      <c r="U1894" s="65">
        <f>HLOOKUP(A_Stammdaten!$B$9,$V$4:$AB$2004,ROW(C1894)-3,FALSE)</f>
        <v>0</v>
      </c>
      <c r="V1894" s="65">
        <f t="shared" si="2294"/>
        <v>0</v>
      </c>
      <c r="W1894" s="65">
        <f t="shared" si="2295"/>
        <v>0</v>
      </c>
      <c r="X1894" s="65">
        <f t="shared" si="2296"/>
        <v>0</v>
      </c>
      <c r="Y1894" s="65">
        <f t="shared" si="2297"/>
        <v>0</v>
      </c>
      <c r="Z1894" s="65">
        <f t="shared" si="2298"/>
        <v>0</v>
      </c>
      <c r="AA1894" s="65">
        <f t="shared" si="2299"/>
        <v>0</v>
      </c>
      <c r="AB1894" s="65">
        <f t="shared" si="2300"/>
        <v>0</v>
      </c>
    </row>
    <row r="1895" spans="1:28" x14ac:dyDescent="0.25">
      <c r="A1895" s="61"/>
      <c r="B1895" s="49"/>
      <c r="C1895" s="53"/>
      <c r="D1895" s="51"/>
      <c r="E1895" s="51"/>
      <c r="F1895" s="51"/>
      <c r="G1895" s="67">
        <f t="shared" si="2301"/>
        <v>0</v>
      </c>
      <c r="H1895" s="49"/>
      <c r="I1895" s="67">
        <f t="shared" si="2302"/>
        <v>0</v>
      </c>
      <c r="J1895" s="66">
        <f>IF(ISBLANK($B1895),0,VLOOKUP($B1895,Listen!$A$2:$C$44,2,FALSE))</f>
        <v>0</v>
      </c>
      <c r="K1895" s="66">
        <f>IF(ISBLANK($B1895),0,VLOOKUP($B1895,Listen!$A$2:$C$44,3,FALSE))</f>
        <v>0</v>
      </c>
      <c r="L1895" s="54">
        <f t="shared" si="2303"/>
        <v>0</v>
      </c>
      <c r="M1895" s="54">
        <f t="shared" si="2321"/>
        <v>0</v>
      </c>
      <c r="N1895" s="54">
        <f t="shared" si="2322"/>
        <v>0</v>
      </c>
      <c r="O1895" s="54">
        <f t="shared" ref="O1895" si="2342">N1895</f>
        <v>0</v>
      </c>
      <c r="P1895" s="54">
        <f t="shared" si="2340"/>
        <v>0</v>
      </c>
      <c r="Q1895" s="54">
        <f t="shared" si="2305"/>
        <v>0</v>
      </c>
      <c r="R1895" s="54">
        <f t="shared" si="2306"/>
        <v>0</v>
      </c>
      <c r="S1895" s="65">
        <f t="shared" si="2338"/>
        <v>0</v>
      </c>
      <c r="T1895" s="65">
        <f>IF(C1895=A_Stammdaten!$B$9,$I1895-D_SAV!$U1895,HLOOKUP(A_Stammdaten!$B$9-1,$V$4:$AB$2004,ROW(C1895)-3,FALSE)-$U1895)</f>
        <v>0</v>
      </c>
      <c r="U1895" s="65">
        <f>HLOOKUP(A_Stammdaten!$B$9,$V$4:$AB$2004,ROW(C1895)-3,FALSE)</f>
        <v>0</v>
      </c>
      <c r="V1895" s="65">
        <f t="shared" si="2294"/>
        <v>0</v>
      </c>
      <c r="W1895" s="65">
        <f t="shared" si="2295"/>
        <v>0</v>
      </c>
      <c r="X1895" s="65">
        <f t="shared" si="2296"/>
        <v>0</v>
      </c>
      <c r="Y1895" s="65">
        <f t="shared" si="2297"/>
        <v>0</v>
      </c>
      <c r="Z1895" s="65">
        <f t="shared" si="2298"/>
        <v>0</v>
      </c>
      <c r="AA1895" s="65">
        <f t="shared" si="2299"/>
        <v>0</v>
      </c>
      <c r="AB1895" s="65">
        <f t="shared" si="2300"/>
        <v>0</v>
      </c>
    </row>
    <row r="1896" spans="1:28" x14ac:dyDescent="0.25">
      <c r="A1896" s="61"/>
      <c r="B1896" s="49"/>
      <c r="C1896" s="53"/>
      <c r="D1896" s="51"/>
      <c r="E1896" s="51"/>
      <c r="F1896" s="51"/>
      <c r="G1896" s="67">
        <f t="shared" si="2301"/>
        <v>0</v>
      </c>
      <c r="H1896" s="49"/>
      <c r="I1896" s="67">
        <f t="shared" si="2302"/>
        <v>0</v>
      </c>
      <c r="J1896" s="66">
        <f>IF(ISBLANK($B1896),0,VLOOKUP($B1896,Listen!$A$2:$C$44,2,FALSE))</f>
        <v>0</v>
      </c>
      <c r="K1896" s="66">
        <f>IF(ISBLANK($B1896),0,VLOOKUP($B1896,Listen!$A$2:$C$44,3,FALSE))</f>
        <v>0</v>
      </c>
      <c r="L1896" s="54">
        <f t="shared" si="2303"/>
        <v>0</v>
      </c>
      <c r="M1896" s="54">
        <f t="shared" si="2321"/>
        <v>0</v>
      </c>
      <c r="N1896" s="54">
        <f t="shared" si="2322"/>
        <v>0</v>
      </c>
      <c r="O1896" s="54">
        <f t="shared" ref="O1896" si="2343">N1896</f>
        <v>0</v>
      </c>
      <c r="P1896" s="54">
        <f t="shared" si="2340"/>
        <v>0</v>
      </c>
      <c r="Q1896" s="54">
        <f t="shared" si="2305"/>
        <v>0</v>
      </c>
      <c r="R1896" s="54">
        <f t="shared" si="2306"/>
        <v>0</v>
      </c>
      <c r="S1896" s="65">
        <f t="shared" si="2338"/>
        <v>0</v>
      </c>
      <c r="T1896" s="65">
        <f>IF(C1896=A_Stammdaten!$B$9,$I1896-D_SAV!$U1896,HLOOKUP(A_Stammdaten!$B$9-1,$V$4:$AB$2004,ROW(C1896)-3,FALSE)-$U1896)</f>
        <v>0</v>
      </c>
      <c r="U1896" s="65">
        <f>HLOOKUP(A_Stammdaten!$B$9,$V$4:$AB$2004,ROW(C1896)-3,FALSE)</f>
        <v>0</v>
      </c>
      <c r="V1896" s="65">
        <f t="shared" si="2294"/>
        <v>0</v>
      </c>
      <c r="W1896" s="65">
        <f t="shared" si="2295"/>
        <v>0</v>
      </c>
      <c r="X1896" s="65">
        <f t="shared" si="2296"/>
        <v>0</v>
      </c>
      <c r="Y1896" s="65">
        <f t="shared" si="2297"/>
        <v>0</v>
      </c>
      <c r="Z1896" s="65">
        <f t="shared" si="2298"/>
        <v>0</v>
      </c>
      <c r="AA1896" s="65">
        <f t="shared" si="2299"/>
        <v>0</v>
      </c>
      <c r="AB1896" s="65">
        <f t="shared" si="2300"/>
        <v>0</v>
      </c>
    </row>
    <row r="1897" spans="1:28" x14ac:dyDescent="0.25">
      <c r="A1897" s="61"/>
      <c r="B1897" s="49"/>
      <c r="C1897" s="53"/>
      <c r="D1897" s="51"/>
      <c r="E1897" s="51"/>
      <c r="F1897" s="51"/>
      <c r="G1897" s="67">
        <f t="shared" si="2301"/>
        <v>0</v>
      </c>
      <c r="H1897" s="49"/>
      <c r="I1897" s="67">
        <f t="shared" si="2302"/>
        <v>0</v>
      </c>
      <c r="J1897" s="66">
        <f>IF(ISBLANK($B1897),0,VLOOKUP($B1897,Listen!$A$2:$C$44,2,FALSE))</f>
        <v>0</v>
      </c>
      <c r="K1897" s="66">
        <f>IF(ISBLANK($B1897),0,VLOOKUP($B1897,Listen!$A$2:$C$44,3,FALSE))</f>
        <v>0</v>
      </c>
      <c r="L1897" s="54">
        <f t="shared" si="2303"/>
        <v>0</v>
      </c>
      <c r="M1897" s="54">
        <f t="shared" si="2321"/>
        <v>0</v>
      </c>
      <c r="N1897" s="54">
        <f t="shared" si="2322"/>
        <v>0</v>
      </c>
      <c r="O1897" s="54">
        <f t="shared" ref="O1897" si="2344">N1897</f>
        <v>0</v>
      </c>
      <c r="P1897" s="54">
        <f t="shared" si="2340"/>
        <v>0</v>
      </c>
      <c r="Q1897" s="54">
        <f t="shared" si="2305"/>
        <v>0</v>
      </c>
      <c r="R1897" s="54">
        <f t="shared" si="2306"/>
        <v>0</v>
      </c>
      <c r="S1897" s="65">
        <f t="shared" si="2338"/>
        <v>0</v>
      </c>
      <c r="T1897" s="65">
        <f>IF(C1897=A_Stammdaten!$B$9,$I1897-D_SAV!$U1897,HLOOKUP(A_Stammdaten!$B$9-1,$V$4:$AB$2004,ROW(C1897)-3,FALSE)-$U1897)</f>
        <v>0</v>
      </c>
      <c r="U1897" s="65">
        <f>HLOOKUP(A_Stammdaten!$B$9,$V$4:$AB$2004,ROW(C1897)-3,FALSE)</f>
        <v>0</v>
      </c>
      <c r="V1897" s="65">
        <f t="shared" si="2294"/>
        <v>0</v>
      </c>
      <c r="W1897" s="65">
        <f t="shared" si="2295"/>
        <v>0</v>
      </c>
      <c r="X1897" s="65">
        <f t="shared" si="2296"/>
        <v>0</v>
      </c>
      <c r="Y1897" s="65">
        <f t="shared" si="2297"/>
        <v>0</v>
      </c>
      <c r="Z1897" s="65">
        <f t="shared" si="2298"/>
        <v>0</v>
      </c>
      <c r="AA1897" s="65">
        <f t="shared" si="2299"/>
        <v>0</v>
      </c>
      <c r="AB1897" s="65">
        <f t="shared" si="2300"/>
        <v>0</v>
      </c>
    </row>
    <row r="1898" spans="1:28" x14ac:dyDescent="0.25">
      <c r="A1898" s="61"/>
      <c r="B1898" s="49"/>
      <c r="C1898" s="53"/>
      <c r="D1898" s="51"/>
      <c r="E1898" s="51"/>
      <c r="F1898" s="51"/>
      <c r="G1898" s="67">
        <f t="shared" si="2301"/>
        <v>0</v>
      </c>
      <c r="H1898" s="49"/>
      <c r="I1898" s="67">
        <f t="shared" si="2302"/>
        <v>0</v>
      </c>
      <c r="J1898" s="66">
        <f>IF(ISBLANK($B1898),0,VLOOKUP($B1898,Listen!$A$2:$C$44,2,FALSE))</f>
        <v>0</v>
      </c>
      <c r="K1898" s="66">
        <f>IF(ISBLANK($B1898),0,VLOOKUP($B1898,Listen!$A$2:$C$44,3,FALSE))</f>
        <v>0</v>
      </c>
      <c r="L1898" s="54">
        <f t="shared" si="2303"/>
        <v>0</v>
      </c>
      <c r="M1898" s="54">
        <f t="shared" si="2321"/>
        <v>0</v>
      </c>
      <c r="N1898" s="54">
        <f t="shared" si="2322"/>
        <v>0</v>
      </c>
      <c r="O1898" s="54">
        <f t="shared" ref="O1898" si="2345">N1898</f>
        <v>0</v>
      </c>
      <c r="P1898" s="54">
        <f t="shared" si="2340"/>
        <v>0</v>
      </c>
      <c r="Q1898" s="54">
        <f t="shared" si="2305"/>
        <v>0</v>
      </c>
      <c r="R1898" s="54">
        <f t="shared" si="2306"/>
        <v>0</v>
      </c>
      <c r="S1898" s="65">
        <f t="shared" si="2338"/>
        <v>0</v>
      </c>
      <c r="T1898" s="65">
        <f>IF(C1898=A_Stammdaten!$B$9,$I1898-D_SAV!$U1898,HLOOKUP(A_Stammdaten!$B$9-1,$V$4:$AB$2004,ROW(C1898)-3,FALSE)-$U1898)</f>
        <v>0</v>
      </c>
      <c r="U1898" s="65">
        <f>HLOOKUP(A_Stammdaten!$B$9,$V$4:$AB$2004,ROW(C1898)-3,FALSE)</f>
        <v>0</v>
      </c>
      <c r="V1898" s="65">
        <f t="shared" si="2294"/>
        <v>0</v>
      </c>
      <c r="W1898" s="65">
        <f t="shared" si="2295"/>
        <v>0</v>
      </c>
      <c r="X1898" s="65">
        <f t="shared" si="2296"/>
        <v>0</v>
      </c>
      <c r="Y1898" s="65">
        <f t="shared" si="2297"/>
        <v>0</v>
      </c>
      <c r="Z1898" s="65">
        <f t="shared" si="2298"/>
        <v>0</v>
      </c>
      <c r="AA1898" s="65">
        <f t="shared" si="2299"/>
        <v>0</v>
      </c>
      <c r="AB1898" s="65">
        <f t="shared" si="2300"/>
        <v>0</v>
      </c>
    </row>
    <row r="1899" spans="1:28" x14ac:dyDescent="0.25">
      <c r="A1899" s="61"/>
      <c r="B1899" s="49"/>
      <c r="C1899" s="53"/>
      <c r="D1899" s="51"/>
      <c r="E1899" s="51"/>
      <c r="F1899" s="51"/>
      <c r="G1899" s="67">
        <f t="shared" si="2301"/>
        <v>0</v>
      </c>
      <c r="H1899" s="49"/>
      <c r="I1899" s="67">
        <f t="shared" si="2302"/>
        <v>0</v>
      </c>
      <c r="J1899" s="66">
        <f>IF(ISBLANK($B1899),0,VLOOKUP($B1899,Listen!$A$2:$C$44,2,FALSE))</f>
        <v>0</v>
      </c>
      <c r="K1899" s="66">
        <f>IF(ISBLANK($B1899),0,VLOOKUP($B1899,Listen!$A$2:$C$44,3,FALSE))</f>
        <v>0</v>
      </c>
      <c r="L1899" s="54">
        <f t="shared" si="2303"/>
        <v>0</v>
      </c>
      <c r="M1899" s="54">
        <f t="shared" si="2321"/>
        <v>0</v>
      </c>
      <c r="N1899" s="54">
        <f t="shared" si="2322"/>
        <v>0</v>
      </c>
      <c r="O1899" s="54">
        <f t="shared" ref="O1899" si="2346">N1899</f>
        <v>0</v>
      </c>
      <c r="P1899" s="54">
        <f t="shared" si="2340"/>
        <v>0</v>
      </c>
      <c r="Q1899" s="54">
        <f t="shared" si="2305"/>
        <v>0</v>
      </c>
      <c r="R1899" s="54">
        <f t="shared" si="2306"/>
        <v>0</v>
      </c>
      <c r="S1899" s="65">
        <f t="shared" si="2338"/>
        <v>0</v>
      </c>
      <c r="T1899" s="65">
        <f>IF(C1899=A_Stammdaten!$B$9,$I1899-D_SAV!$U1899,HLOOKUP(A_Stammdaten!$B$9-1,$V$4:$AB$2004,ROW(C1899)-3,FALSE)-$U1899)</f>
        <v>0</v>
      </c>
      <c r="U1899" s="65">
        <f>HLOOKUP(A_Stammdaten!$B$9,$V$4:$AB$2004,ROW(C1899)-3,FALSE)</f>
        <v>0</v>
      </c>
      <c r="V1899" s="65">
        <f t="shared" si="2294"/>
        <v>0</v>
      </c>
      <c r="W1899" s="65">
        <f t="shared" si="2295"/>
        <v>0</v>
      </c>
      <c r="X1899" s="65">
        <f t="shared" si="2296"/>
        <v>0</v>
      </c>
      <c r="Y1899" s="65">
        <f t="shared" si="2297"/>
        <v>0</v>
      </c>
      <c r="Z1899" s="65">
        <f t="shared" si="2298"/>
        <v>0</v>
      </c>
      <c r="AA1899" s="65">
        <f t="shared" si="2299"/>
        <v>0</v>
      </c>
      <c r="AB1899" s="65">
        <f t="shared" si="2300"/>
        <v>0</v>
      </c>
    </row>
    <row r="1900" spans="1:28" x14ac:dyDescent="0.25">
      <c r="A1900" s="61"/>
      <c r="B1900" s="49"/>
      <c r="C1900" s="53"/>
      <c r="D1900" s="51"/>
      <c r="E1900" s="51"/>
      <c r="F1900" s="51"/>
      <c r="G1900" s="67">
        <f t="shared" si="2301"/>
        <v>0</v>
      </c>
      <c r="H1900" s="49"/>
      <c r="I1900" s="67">
        <f t="shared" si="2302"/>
        <v>0</v>
      </c>
      <c r="J1900" s="66">
        <f>IF(ISBLANK($B1900),0,VLOOKUP($B1900,Listen!$A$2:$C$44,2,FALSE))</f>
        <v>0</v>
      </c>
      <c r="K1900" s="66">
        <f>IF(ISBLANK($B1900),0,VLOOKUP($B1900,Listen!$A$2:$C$44,3,FALSE))</f>
        <v>0</v>
      </c>
      <c r="L1900" s="54">
        <f t="shared" si="2303"/>
        <v>0</v>
      </c>
      <c r="M1900" s="54">
        <f t="shared" si="2321"/>
        <v>0</v>
      </c>
      <c r="N1900" s="54">
        <f t="shared" si="2322"/>
        <v>0</v>
      </c>
      <c r="O1900" s="54">
        <f t="shared" ref="O1900" si="2347">N1900</f>
        <v>0</v>
      </c>
      <c r="P1900" s="54">
        <f t="shared" si="2340"/>
        <v>0</v>
      </c>
      <c r="Q1900" s="54">
        <f t="shared" si="2305"/>
        <v>0</v>
      </c>
      <c r="R1900" s="54">
        <f t="shared" si="2306"/>
        <v>0</v>
      </c>
      <c r="S1900" s="65">
        <f t="shared" si="2338"/>
        <v>0</v>
      </c>
      <c r="T1900" s="65">
        <f>IF(C1900=A_Stammdaten!$B$9,$I1900-D_SAV!$U1900,HLOOKUP(A_Stammdaten!$B$9-1,$V$4:$AB$2004,ROW(C1900)-3,FALSE)-$U1900)</f>
        <v>0</v>
      </c>
      <c r="U1900" s="65">
        <f>HLOOKUP(A_Stammdaten!$B$9,$V$4:$AB$2004,ROW(C1900)-3,FALSE)</f>
        <v>0</v>
      </c>
      <c r="V1900" s="65">
        <f t="shared" si="2294"/>
        <v>0</v>
      </c>
      <c r="W1900" s="65">
        <f t="shared" si="2295"/>
        <v>0</v>
      </c>
      <c r="X1900" s="65">
        <f t="shared" si="2296"/>
        <v>0</v>
      </c>
      <c r="Y1900" s="65">
        <f t="shared" si="2297"/>
        <v>0</v>
      </c>
      <c r="Z1900" s="65">
        <f t="shared" si="2298"/>
        <v>0</v>
      </c>
      <c r="AA1900" s="65">
        <f t="shared" si="2299"/>
        <v>0</v>
      </c>
      <c r="AB1900" s="65">
        <f t="shared" si="2300"/>
        <v>0</v>
      </c>
    </row>
    <row r="1901" spans="1:28" x14ac:dyDescent="0.25">
      <c r="A1901" s="61"/>
      <c r="B1901" s="49"/>
      <c r="C1901" s="53"/>
      <c r="D1901" s="51"/>
      <c r="E1901" s="51"/>
      <c r="F1901" s="51"/>
      <c r="G1901" s="67">
        <f t="shared" si="2301"/>
        <v>0</v>
      </c>
      <c r="H1901" s="49"/>
      <c r="I1901" s="67">
        <f t="shared" si="2302"/>
        <v>0</v>
      </c>
      <c r="J1901" s="66">
        <f>IF(ISBLANK($B1901),0,VLOOKUP($B1901,Listen!$A$2:$C$44,2,FALSE))</f>
        <v>0</v>
      </c>
      <c r="K1901" s="66">
        <f>IF(ISBLANK($B1901),0,VLOOKUP($B1901,Listen!$A$2:$C$44,3,FALSE))</f>
        <v>0</v>
      </c>
      <c r="L1901" s="54">
        <f t="shared" si="2303"/>
        <v>0</v>
      </c>
      <c r="M1901" s="54">
        <f t="shared" si="2321"/>
        <v>0</v>
      </c>
      <c r="N1901" s="54">
        <f t="shared" si="2322"/>
        <v>0</v>
      </c>
      <c r="O1901" s="54">
        <f t="shared" ref="O1901" si="2348">N1901</f>
        <v>0</v>
      </c>
      <c r="P1901" s="54">
        <f t="shared" si="2340"/>
        <v>0</v>
      </c>
      <c r="Q1901" s="54">
        <f t="shared" si="2305"/>
        <v>0</v>
      </c>
      <c r="R1901" s="54">
        <f t="shared" si="2306"/>
        <v>0</v>
      </c>
      <c r="S1901" s="65">
        <f t="shared" si="2338"/>
        <v>0</v>
      </c>
      <c r="T1901" s="65">
        <f>IF(C1901=A_Stammdaten!$B$9,$I1901-D_SAV!$U1901,HLOOKUP(A_Stammdaten!$B$9-1,$V$4:$AB$2004,ROW(C1901)-3,FALSE)-$U1901)</f>
        <v>0</v>
      </c>
      <c r="U1901" s="65">
        <f>HLOOKUP(A_Stammdaten!$B$9,$V$4:$AB$2004,ROW(C1901)-3,FALSE)</f>
        <v>0</v>
      </c>
      <c r="V1901" s="65">
        <f t="shared" si="2294"/>
        <v>0</v>
      </c>
      <c r="W1901" s="65">
        <f t="shared" si="2295"/>
        <v>0</v>
      </c>
      <c r="X1901" s="65">
        <f t="shared" si="2296"/>
        <v>0</v>
      </c>
      <c r="Y1901" s="65">
        <f t="shared" si="2297"/>
        <v>0</v>
      </c>
      <c r="Z1901" s="65">
        <f t="shared" si="2298"/>
        <v>0</v>
      </c>
      <c r="AA1901" s="65">
        <f t="shared" si="2299"/>
        <v>0</v>
      </c>
      <c r="AB1901" s="65">
        <f t="shared" si="2300"/>
        <v>0</v>
      </c>
    </row>
    <row r="1902" spans="1:28" x14ac:dyDescent="0.25">
      <c r="A1902" s="61"/>
      <c r="B1902" s="49"/>
      <c r="C1902" s="53"/>
      <c r="D1902" s="51"/>
      <c r="E1902" s="51"/>
      <c r="F1902" s="51"/>
      <c r="G1902" s="67">
        <f t="shared" si="2301"/>
        <v>0</v>
      </c>
      <c r="H1902" s="49"/>
      <c r="I1902" s="67">
        <f t="shared" si="2302"/>
        <v>0</v>
      </c>
      <c r="J1902" s="66">
        <f>IF(ISBLANK($B1902),0,VLOOKUP($B1902,Listen!$A$2:$C$44,2,FALSE))</f>
        <v>0</v>
      </c>
      <c r="K1902" s="66">
        <f>IF(ISBLANK($B1902),0,VLOOKUP($B1902,Listen!$A$2:$C$44,3,FALSE))</f>
        <v>0</v>
      </c>
      <c r="L1902" s="54">
        <f t="shared" si="2303"/>
        <v>0</v>
      </c>
      <c r="M1902" s="54">
        <f t="shared" si="2321"/>
        <v>0</v>
      </c>
      <c r="N1902" s="54">
        <f t="shared" si="2322"/>
        <v>0</v>
      </c>
      <c r="O1902" s="54">
        <f t="shared" ref="O1902" si="2349">N1902</f>
        <v>0</v>
      </c>
      <c r="P1902" s="54">
        <f t="shared" si="2340"/>
        <v>0</v>
      </c>
      <c r="Q1902" s="54">
        <f t="shared" si="2305"/>
        <v>0</v>
      </c>
      <c r="R1902" s="54">
        <f t="shared" si="2306"/>
        <v>0</v>
      </c>
      <c r="S1902" s="65">
        <f t="shared" si="2338"/>
        <v>0</v>
      </c>
      <c r="T1902" s="65">
        <f>IF(C1902=A_Stammdaten!$B$9,$I1902-D_SAV!$U1902,HLOOKUP(A_Stammdaten!$B$9-1,$V$4:$AB$2004,ROW(C1902)-3,FALSE)-$U1902)</f>
        <v>0</v>
      </c>
      <c r="U1902" s="65">
        <f>HLOOKUP(A_Stammdaten!$B$9,$V$4:$AB$2004,ROW(C1902)-3,FALSE)</f>
        <v>0</v>
      </c>
      <c r="V1902" s="65">
        <f t="shared" si="2294"/>
        <v>0</v>
      </c>
      <c r="W1902" s="65">
        <f t="shared" si="2295"/>
        <v>0</v>
      </c>
      <c r="X1902" s="65">
        <f t="shared" si="2296"/>
        <v>0</v>
      </c>
      <c r="Y1902" s="65">
        <f t="shared" si="2297"/>
        <v>0</v>
      </c>
      <c r="Z1902" s="65">
        <f t="shared" si="2298"/>
        <v>0</v>
      </c>
      <c r="AA1902" s="65">
        <f t="shared" si="2299"/>
        <v>0</v>
      </c>
      <c r="AB1902" s="65">
        <f t="shared" si="2300"/>
        <v>0</v>
      </c>
    </row>
    <row r="1903" spans="1:28" x14ac:dyDescent="0.25">
      <c r="A1903" s="61"/>
      <c r="B1903" s="49"/>
      <c r="C1903" s="53"/>
      <c r="D1903" s="51"/>
      <c r="E1903" s="51"/>
      <c r="F1903" s="51"/>
      <c r="G1903" s="67">
        <f t="shared" si="2301"/>
        <v>0</v>
      </c>
      <c r="H1903" s="49"/>
      <c r="I1903" s="67">
        <f t="shared" si="2302"/>
        <v>0</v>
      </c>
      <c r="J1903" s="66">
        <f>IF(ISBLANK($B1903),0,VLOOKUP($B1903,Listen!$A$2:$C$44,2,FALSE))</f>
        <v>0</v>
      </c>
      <c r="K1903" s="66">
        <f>IF(ISBLANK($B1903),0,VLOOKUP($B1903,Listen!$A$2:$C$44,3,FALSE))</f>
        <v>0</v>
      </c>
      <c r="L1903" s="54">
        <f t="shared" si="2303"/>
        <v>0</v>
      </c>
      <c r="M1903" s="54">
        <f t="shared" si="2321"/>
        <v>0</v>
      </c>
      <c r="N1903" s="54">
        <f t="shared" si="2322"/>
        <v>0</v>
      </c>
      <c r="O1903" s="54">
        <f t="shared" ref="O1903" si="2350">N1903</f>
        <v>0</v>
      </c>
      <c r="P1903" s="54">
        <f t="shared" si="2340"/>
        <v>0</v>
      </c>
      <c r="Q1903" s="54">
        <f t="shared" si="2305"/>
        <v>0</v>
      </c>
      <c r="R1903" s="54">
        <f t="shared" si="2306"/>
        <v>0</v>
      </c>
      <c r="S1903" s="65">
        <f t="shared" si="2338"/>
        <v>0</v>
      </c>
      <c r="T1903" s="65">
        <f>IF(C1903=A_Stammdaten!$B$9,$I1903-D_SAV!$U1903,HLOOKUP(A_Stammdaten!$B$9-1,$V$4:$AB$2004,ROW(C1903)-3,FALSE)-$U1903)</f>
        <v>0</v>
      </c>
      <c r="U1903" s="65">
        <f>HLOOKUP(A_Stammdaten!$B$9,$V$4:$AB$2004,ROW(C1903)-3,FALSE)</f>
        <v>0</v>
      </c>
      <c r="V1903" s="65">
        <f t="shared" si="2294"/>
        <v>0</v>
      </c>
      <c r="W1903" s="65">
        <f t="shared" si="2295"/>
        <v>0</v>
      </c>
      <c r="X1903" s="65">
        <f t="shared" si="2296"/>
        <v>0</v>
      </c>
      <c r="Y1903" s="65">
        <f t="shared" si="2297"/>
        <v>0</v>
      </c>
      <c r="Z1903" s="65">
        <f t="shared" si="2298"/>
        <v>0</v>
      </c>
      <c r="AA1903" s="65">
        <f t="shared" si="2299"/>
        <v>0</v>
      </c>
      <c r="AB1903" s="65">
        <f t="shared" si="2300"/>
        <v>0</v>
      </c>
    </row>
    <row r="1904" spans="1:28" x14ac:dyDescent="0.25">
      <c r="A1904" s="61"/>
      <c r="B1904" s="49"/>
      <c r="C1904" s="53"/>
      <c r="D1904" s="51"/>
      <c r="E1904" s="51"/>
      <c r="F1904" s="51"/>
      <c r="G1904" s="67">
        <f t="shared" si="2301"/>
        <v>0</v>
      </c>
      <c r="H1904" s="49"/>
      <c r="I1904" s="67">
        <f t="shared" si="2302"/>
        <v>0</v>
      </c>
      <c r="J1904" s="66">
        <f>IF(ISBLANK($B1904),0,VLOOKUP($B1904,Listen!$A$2:$C$44,2,FALSE))</f>
        <v>0</v>
      </c>
      <c r="K1904" s="66">
        <f>IF(ISBLANK($B1904),0,VLOOKUP($B1904,Listen!$A$2:$C$44,3,FALSE))</f>
        <v>0</v>
      </c>
      <c r="L1904" s="54">
        <f t="shared" si="2303"/>
        <v>0</v>
      </c>
      <c r="M1904" s="54">
        <f t="shared" si="2321"/>
        <v>0</v>
      </c>
      <c r="N1904" s="54">
        <f t="shared" si="2322"/>
        <v>0</v>
      </c>
      <c r="O1904" s="54">
        <f t="shared" ref="O1904" si="2351">N1904</f>
        <v>0</v>
      </c>
      <c r="P1904" s="54">
        <f t="shared" si="2340"/>
        <v>0</v>
      </c>
      <c r="Q1904" s="54">
        <f t="shared" si="2305"/>
        <v>0</v>
      </c>
      <c r="R1904" s="54">
        <f t="shared" si="2306"/>
        <v>0</v>
      </c>
      <c r="S1904" s="65">
        <f t="shared" si="2338"/>
        <v>0</v>
      </c>
      <c r="T1904" s="65">
        <f>IF(C1904=A_Stammdaten!$B$9,$I1904-D_SAV!$U1904,HLOOKUP(A_Stammdaten!$B$9-1,$V$4:$AB$2004,ROW(C1904)-3,FALSE)-$U1904)</f>
        <v>0</v>
      </c>
      <c r="U1904" s="65">
        <f>HLOOKUP(A_Stammdaten!$B$9,$V$4:$AB$2004,ROW(C1904)-3,FALSE)</f>
        <v>0</v>
      </c>
      <c r="V1904" s="65">
        <f t="shared" si="2294"/>
        <v>0</v>
      </c>
      <c r="W1904" s="65">
        <f t="shared" si="2295"/>
        <v>0</v>
      </c>
      <c r="X1904" s="65">
        <f t="shared" si="2296"/>
        <v>0</v>
      </c>
      <c r="Y1904" s="65">
        <f t="shared" si="2297"/>
        <v>0</v>
      </c>
      <c r="Z1904" s="65">
        <f t="shared" si="2298"/>
        <v>0</v>
      </c>
      <c r="AA1904" s="65">
        <f t="shared" si="2299"/>
        <v>0</v>
      </c>
      <c r="AB1904" s="65">
        <f t="shared" si="2300"/>
        <v>0</v>
      </c>
    </row>
    <row r="1905" spans="1:28" x14ac:dyDescent="0.25">
      <c r="A1905" s="61"/>
      <c r="B1905" s="49"/>
      <c r="C1905" s="53"/>
      <c r="D1905" s="51"/>
      <c r="E1905" s="51"/>
      <c r="F1905" s="51"/>
      <c r="G1905" s="67">
        <f t="shared" si="2301"/>
        <v>0</v>
      </c>
      <c r="H1905" s="49"/>
      <c r="I1905" s="67">
        <f t="shared" si="2302"/>
        <v>0</v>
      </c>
      <c r="J1905" s="66">
        <f>IF(ISBLANK($B1905),0,VLOOKUP($B1905,Listen!$A$2:$C$44,2,FALSE))</f>
        <v>0</v>
      </c>
      <c r="K1905" s="66">
        <f>IF(ISBLANK($B1905),0,VLOOKUP($B1905,Listen!$A$2:$C$44,3,FALSE))</f>
        <v>0</v>
      </c>
      <c r="L1905" s="54">
        <f t="shared" si="2303"/>
        <v>0</v>
      </c>
      <c r="M1905" s="54">
        <f t="shared" si="2321"/>
        <v>0</v>
      </c>
      <c r="N1905" s="54">
        <f t="shared" si="2322"/>
        <v>0</v>
      </c>
      <c r="O1905" s="54">
        <f t="shared" ref="O1905" si="2352">N1905</f>
        <v>0</v>
      </c>
      <c r="P1905" s="54">
        <f t="shared" si="2340"/>
        <v>0</v>
      </c>
      <c r="Q1905" s="54">
        <f t="shared" si="2305"/>
        <v>0</v>
      </c>
      <c r="R1905" s="54">
        <f t="shared" si="2306"/>
        <v>0</v>
      </c>
      <c r="S1905" s="65">
        <f t="shared" si="2338"/>
        <v>0</v>
      </c>
      <c r="T1905" s="65">
        <f>IF(C1905=A_Stammdaten!$B$9,$I1905-D_SAV!$U1905,HLOOKUP(A_Stammdaten!$B$9-1,$V$4:$AB$2004,ROW(C1905)-3,FALSE)-$U1905)</f>
        <v>0</v>
      </c>
      <c r="U1905" s="65">
        <f>HLOOKUP(A_Stammdaten!$B$9,$V$4:$AB$2004,ROW(C1905)-3,FALSE)</f>
        <v>0</v>
      </c>
      <c r="V1905" s="65">
        <f t="shared" si="2294"/>
        <v>0</v>
      </c>
      <c r="W1905" s="65">
        <f t="shared" si="2295"/>
        <v>0</v>
      </c>
      <c r="X1905" s="65">
        <f t="shared" si="2296"/>
        <v>0</v>
      </c>
      <c r="Y1905" s="65">
        <f t="shared" si="2297"/>
        <v>0</v>
      </c>
      <c r="Z1905" s="65">
        <f t="shared" si="2298"/>
        <v>0</v>
      </c>
      <c r="AA1905" s="65">
        <f t="shared" si="2299"/>
        <v>0</v>
      </c>
      <c r="AB1905" s="65">
        <f t="shared" si="2300"/>
        <v>0</v>
      </c>
    </row>
    <row r="1906" spans="1:28" x14ac:dyDescent="0.25">
      <c r="A1906" s="61"/>
      <c r="B1906" s="49"/>
      <c r="C1906" s="53"/>
      <c r="D1906" s="51"/>
      <c r="E1906" s="51"/>
      <c r="F1906" s="51"/>
      <c r="G1906" s="67">
        <f t="shared" si="2301"/>
        <v>0</v>
      </c>
      <c r="H1906" s="49"/>
      <c r="I1906" s="67">
        <f t="shared" si="2302"/>
        <v>0</v>
      </c>
      <c r="J1906" s="66">
        <f>IF(ISBLANK($B1906),0,VLOOKUP($B1906,Listen!$A$2:$C$44,2,FALSE))</f>
        <v>0</v>
      </c>
      <c r="K1906" s="66">
        <f>IF(ISBLANK($B1906),0,VLOOKUP($B1906,Listen!$A$2:$C$44,3,FALSE))</f>
        <v>0</v>
      </c>
      <c r="L1906" s="54">
        <f t="shared" si="2303"/>
        <v>0</v>
      </c>
      <c r="M1906" s="54">
        <f t="shared" si="2321"/>
        <v>0</v>
      </c>
      <c r="N1906" s="54">
        <f t="shared" si="2322"/>
        <v>0</v>
      </c>
      <c r="O1906" s="54">
        <f t="shared" ref="O1906" si="2353">N1906</f>
        <v>0</v>
      </c>
      <c r="P1906" s="54">
        <f t="shared" si="2340"/>
        <v>0</v>
      </c>
      <c r="Q1906" s="54">
        <f t="shared" si="2305"/>
        <v>0</v>
      </c>
      <c r="R1906" s="54">
        <f t="shared" si="2306"/>
        <v>0</v>
      </c>
      <c r="S1906" s="65">
        <f t="shared" si="2338"/>
        <v>0</v>
      </c>
      <c r="T1906" s="65">
        <f>IF(C1906=A_Stammdaten!$B$9,$I1906-D_SAV!$U1906,HLOOKUP(A_Stammdaten!$B$9-1,$V$4:$AB$2004,ROW(C1906)-3,FALSE)-$U1906)</f>
        <v>0</v>
      </c>
      <c r="U1906" s="65">
        <f>HLOOKUP(A_Stammdaten!$B$9,$V$4:$AB$2004,ROW(C1906)-3,FALSE)</f>
        <v>0</v>
      </c>
      <c r="V1906" s="65">
        <f t="shared" si="2294"/>
        <v>0</v>
      </c>
      <c r="W1906" s="65">
        <f t="shared" si="2295"/>
        <v>0</v>
      </c>
      <c r="X1906" s="65">
        <f t="shared" si="2296"/>
        <v>0</v>
      </c>
      <c r="Y1906" s="65">
        <f t="shared" si="2297"/>
        <v>0</v>
      </c>
      <c r="Z1906" s="65">
        <f t="shared" si="2298"/>
        <v>0</v>
      </c>
      <c r="AA1906" s="65">
        <f t="shared" si="2299"/>
        <v>0</v>
      </c>
      <c r="AB1906" s="65">
        <f t="shared" si="2300"/>
        <v>0</v>
      </c>
    </row>
    <row r="1907" spans="1:28" x14ac:dyDescent="0.25">
      <c r="A1907" s="61"/>
      <c r="B1907" s="49"/>
      <c r="C1907" s="53"/>
      <c r="D1907" s="51"/>
      <c r="E1907" s="51"/>
      <c r="F1907" s="51"/>
      <c r="G1907" s="67">
        <f t="shared" si="2301"/>
        <v>0</v>
      </c>
      <c r="H1907" s="49"/>
      <c r="I1907" s="67">
        <f t="shared" si="2302"/>
        <v>0</v>
      </c>
      <c r="J1907" s="66">
        <f>IF(ISBLANK($B1907),0,VLOOKUP($B1907,Listen!$A$2:$C$44,2,FALSE))</f>
        <v>0</v>
      </c>
      <c r="K1907" s="66">
        <f>IF(ISBLANK($B1907),0,VLOOKUP($B1907,Listen!$A$2:$C$44,3,FALSE))</f>
        <v>0</v>
      </c>
      <c r="L1907" s="54">
        <f t="shared" si="2303"/>
        <v>0</v>
      </c>
      <c r="M1907" s="54">
        <f t="shared" si="2321"/>
        <v>0</v>
      </c>
      <c r="N1907" s="54">
        <f t="shared" si="2322"/>
        <v>0</v>
      </c>
      <c r="O1907" s="54">
        <f t="shared" ref="O1907" si="2354">N1907</f>
        <v>0</v>
      </c>
      <c r="P1907" s="54">
        <f t="shared" si="2340"/>
        <v>0</v>
      </c>
      <c r="Q1907" s="54">
        <f t="shared" si="2305"/>
        <v>0</v>
      </c>
      <c r="R1907" s="54">
        <f t="shared" si="2306"/>
        <v>0</v>
      </c>
      <c r="S1907" s="65">
        <f t="shared" si="2338"/>
        <v>0</v>
      </c>
      <c r="T1907" s="65">
        <f>IF(C1907=A_Stammdaten!$B$9,$I1907-D_SAV!$U1907,HLOOKUP(A_Stammdaten!$B$9-1,$V$4:$AB$2004,ROW(C1907)-3,FALSE)-$U1907)</f>
        <v>0</v>
      </c>
      <c r="U1907" s="65">
        <f>HLOOKUP(A_Stammdaten!$B$9,$V$4:$AB$2004,ROW(C1907)-3,FALSE)</f>
        <v>0</v>
      </c>
      <c r="V1907" s="65">
        <f t="shared" si="2294"/>
        <v>0</v>
      </c>
      <c r="W1907" s="65">
        <f t="shared" si="2295"/>
        <v>0</v>
      </c>
      <c r="X1907" s="65">
        <f t="shared" si="2296"/>
        <v>0</v>
      </c>
      <c r="Y1907" s="65">
        <f t="shared" si="2297"/>
        <v>0</v>
      </c>
      <c r="Z1907" s="65">
        <f t="shared" si="2298"/>
        <v>0</v>
      </c>
      <c r="AA1907" s="65">
        <f t="shared" si="2299"/>
        <v>0</v>
      </c>
      <c r="AB1907" s="65">
        <f t="shared" si="2300"/>
        <v>0</v>
      </c>
    </row>
    <row r="1908" spans="1:28" x14ac:dyDescent="0.25">
      <c r="A1908" s="61"/>
      <c r="B1908" s="49"/>
      <c r="C1908" s="53"/>
      <c r="D1908" s="51"/>
      <c r="E1908" s="51"/>
      <c r="F1908" s="51"/>
      <c r="G1908" s="67">
        <f t="shared" si="2301"/>
        <v>0</v>
      </c>
      <c r="H1908" s="49"/>
      <c r="I1908" s="67">
        <f t="shared" si="2302"/>
        <v>0</v>
      </c>
      <c r="J1908" s="66">
        <f>IF(ISBLANK($B1908),0,VLOOKUP($B1908,Listen!$A$2:$C$44,2,FALSE))</f>
        <v>0</v>
      </c>
      <c r="K1908" s="66">
        <f>IF(ISBLANK($B1908),0,VLOOKUP($B1908,Listen!$A$2:$C$44,3,FALSE))</f>
        <v>0</v>
      </c>
      <c r="L1908" s="54">
        <f t="shared" si="2303"/>
        <v>0</v>
      </c>
      <c r="M1908" s="54">
        <f t="shared" si="2321"/>
        <v>0</v>
      </c>
      <c r="N1908" s="54">
        <f t="shared" si="2322"/>
        <v>0</v>
      </c>
      <c r="O1908" s="54">
        <f t="shared" ref="O1908" si="2355">N1908</f>
        <v>0</v>
      </c>
      <c r="P1908" s="54">
        <f t="shared" si="2340"/>
        <v>0</v>
      </c>
      <c r="Q1908" s="54">
        <f t="shared" si="2305"/>
        <v>0</v>
      </c>
      <c r="R1908" s="54">
        <f t="shared" si="2306"/>
        <v>0</v>
      </c>
      <c r="S1908" s="65">
        <f t="shared" si="2338"/>
        <v>0</v>
      </c>
      <c r="T1908" s="65">
        <f>IF(C1908=A_Stammdaten!$B$9,$I1908-D_SAV!$U1908,HLOOKUP(A_Stammdaten!$B$9-1,$V$4:$AB$2004,ROW(C1908)-3,FALSE)-$U1908)</f>
        <v>0</v>
      </c>
      <c r="U1908" s="65">
        <f>HLOOKUP(A_Stammdaten!$B$9,$V$4:$AB$2004,ROW(C1908)-3,FALSE)</f>
        <v>0</v>
      </c>
      <c r="V1908" s="65">
        <f t="shared" si="2294"/>
        <v>0</v>
      </c>
      <c r="W1908" s="65">
        <f t="shared" si="2295"/>
        <v>0</v>
      </c>
      <c r="X1908" s="65">
        <f t="shared" si="2296"/>
        <v>0</v>
      </c>
      <c r="Y1908" s="65">
        <f t="shared" si="2297"/>
        <v>0</v>
      </c>
      <c r="Z1908" s="65">
        <f t="shared" si="2298"/>
        <v>0</v>
      </c>
      <c r="AA1908" s="65">
        <f t="shared" si="2299"/>
        <v>0</v>
      </c>
      <c r="AB1908" s="65">
        <f t="shared" si="2300"/>
        <v>0</v>
      </c>
    </row>
    <row r="1909" spans="1:28" x14ac:dyDescent="0.25">
      <c r="A1909" s="61"/>
      <c r="B1909" s="49"/>
      <c r="C1909" s="53"/>
      <c r="D1909" s="51"/>
      <c r="E1909" s="51"/>
      <c r="F1909" s="51"/>
      <c r="G1909" s="67">
        <f t="shared" si="2301"/>
        <v>0</v>
      </c>
      <c r="H1909" s="49"/>
      <c r="I1909" s="67">
        <f t="shared" si="2302"/>
        <v>0</v>
      </c>
      <c r="J1909" s="66">
        <f>IF(ISBLANK($B1909),0,VLOOKUP($B1909,Listen!$A$2:$C$44,2,FALSE))</f>
        <v>0</v>
      </c>
      <c r="K1909" s="66">
        <f>IF(ISBLANK($B1909),0,VLOOKUP($B1909,Listen!$A$2:$C$44,3,FALSE))</f>
        <v>0</v>
      </c>
      <c r="L1909" s="54">
        <f t="shared" si="2303"/>
        <v>0</v>
      </c>
      <c r="M1909" s="54">
        <f t="shared" si="2321"/>
        <v>0</v>
      </c>
      <c r="N1909" s="54">
        <f t="shared" si="2322"/>
        <v>0</v>
      </c>
      <c r="O1909" s="54">
        <f t="shared" ref="O1909:P1924" si="2356">N1909</f>
        <v>0</v>
      </c>
      <c r="P1909" s="54">
        <f t="shared" si="2356"/>
        <v>0</v>
      </c>
      <c r="Q1909" s="54">
        <f t="shared" si="2305"/>
        <v>0</v>
      </c>
      <c r="R1909" s="54">
        <f t="shared" si="2306"/>
        <v>0</v>
      </c>
      <c r="S1909" s="65">
        <f t="shared" si="2338"/>
        <v>0</v>
      </c>
      <c r="T1909" s="65">
        <f>IF(C1909=A_Stammdaten!$B$9,$I1909-D_SAV!$U1909,HLOOKUP(A_Stammdaten!$B$9-1,$V$4:$AB$2004,ROW(C1909)-3,FALSE)-$U1909)</f>
        <v>0</v>
      </c>
      <c r="U1909" s="65">
        <f>HLOOKUP(A_Stammdaten!$B$9,$V$4:$AB$2004,ROW(C1909)-3,FALSE)</f>
        <v>0</v>
      </c>
      <c r="V1909" s="65">
        <f t="shared" si="2294"/>
        <v>0</v>
      </c>
      <c r="W1909" s="65">
        <f t="shared" si="2295"/>
        <v>0</v>
      </c>
      <c r="X1909" s="65">
        <f t="shared" si="2296"/>
        <v>0</v>
      </c>
      <c r="Y1909" s="65">
        <f t="shared" si="2297"/>
        <v>0</v>
      </c>
      <c r="Z1909" s="65">
        <f t="shared" si="2298"/>
        <v>0</v>
      </c>
      <c r="AA1909" s="65">
        <f t="shared" si="2299"/>
        <v>0</v>
      </c>
      <c r="AB1909" s="65">
        <f t="shared" si="2300"/>
        <v>0</v>
      </c>
    </row>
    <row r="1910" spans="1:28" x14ac:dyDescent="0.25">
      <c r="A1910" s="61"/>
      <c r="B1910" s="49"/>
      <c r="C1910" s="53"/>
      <c r="D1910" s="51"/>
      <c r="E1910" s="51"/>
      <c r="F1910" s="51"/>
      <c r="G1910" s="67">
        <f t="shared" si="2301"/>
        <v>0</v>
      </c>
      <c r="H1910" s="49"/>
      <c r="I1910" s="67">
        <f t="shared" si="2302"/>
        <v>0</v>
      </c>
      <c r="J1910" s="66">
        <f>IF(ISBLANK($B1910),0,VLOOKUP($B1910,Listen!$A$2:$C$44,2,FALSE))</f>
        <v>0</v>
      </c>
      <c r="K1910" s="66">
        <f>IF(ISBLANK($B1910),0,VLOOKUP($B1910,Listen!$A$2:$C$44,3,FALSE))</f>
        <v>0</v>
      </c>
      <c r="L1910" s="54">
        <f t="shared" si="2303"/>
        <v>0</v>
      </c>
      <c r="M1910" s="54">
        <f t="shared" si="2321"/>
        <v>0</v>
      </c>
      <c r="N1910" s="54">
        <f t="shared" si="2322"/>
        <v>0</v>
      </c>
      <c r="O1910" s="54">
        <f t="shared" ref="O1910" si="2357">N1910</f>
        <v>0</v>
      </c>
      <c r="P1910" s="54">
        <f t="shared" si="2356"/>
        <v>0</v>
      </c>
      <c r="Q1910" s="54">
        <f t="shared" si="2305"/>
        <v>0</v>
      </c>
      <c r="R1910" s="54">
        <f t="shared" si="2306"/>
        <v>0</v>
      </c>
      <c r="S1910" s="65">
        <f t="shared" si="2338"/>
        <v>0</v>
      </c>
      <c r="T1910" s="65">
        <f>IF(C1910=A_Stammdaten!$B$9,$I1910-D_SAV!$U1910,HLOOKUP(A_Stammdaten!$B$9-1,$V$4:$AB$2004,ROW(C1910)-3,FALSE)-$U1910)</f>
        <v>0</v>
      </c>
      <c r="U1910" s="65">
        <f>HLOOKUP(A_Stammdaten!$B$9,$V$4:$AB$2004,ROW(C1910)-3,FALSE)</f>
        <v>0</v>
      </c>
      <c r="V1910" s="65">
        <f t="shared" si="2294"/>
        <v>0</v>
      </c>
      <c r="W1910" s="65">
        <f t="shared" si="2295"/>
        <v>0</v>
      </c>
      <c r="X1910" s="65">
        <f t="shared" si="2296"/>
        <v>0</v>
      </c>
      <c r="Y1910" s="65">
        <f t="shared" si="2297"/>
        <v>0</v>
      </c>
      <c r="Z1910" s="65">
        <f t="shared" si="2298"/>
        <v>0</v>
      </c>
      <c r="AA1910" s="65">
        <f t="shared" si="2299"/>
        <v>0</v>
      </c>
      <c r="AB1910" s="65">
        <f t="shared" si="2300"/>
        <v>0</v>
      </c>
    </row>
    <row r="1911" spans="1:28" x14ac:dyDescent="0.25">
      <c r="A1911" s="61"/>
      <c r="B1911" s="49"/>
      <c r="C1911" s="53"/>
      <c r="D1911" s="51"/>
      <c r="E1911" s="51"/>
      <c r="F1911" s="51"/>
      <c r="G1911" s="67">
        <f t="shared" si="2301"/>
        <v>0</v>
      </c>
      <c r="H1911" s="49"/>
      <c r="I1911" s="67">
        <f t="shared" si="2302"/>
        <v>0</v>
      </c>
      <c r="J1911" s="66">
        <f>IF(ISBLANK($B1911),0,VLOOKUP($B1911,Listen!$A$2:$C$44,2,FALSE))</f>
        <v>0</v>
      </c>
      <c r="K1911" s="66">
        <f>IF(ISBLANK($B1911),0,VLOOKUP($B1911,Listen!$A$2:$C$44,3,FALSE))</f>
        <v>0</v>
      </c>
      <c r="L1911" s="54">
        <f t="shared" si="2303"/>
        <v>0</v>
      </c>
      <c r="M1911" s="54">
        <f t="shared" si="2321"/>
        <v>0</v>
      </c>
      <c r="N1911" s="54">
        <f t="shared" si="2322"/>
        <v>0</v>
      </c>
      <c r="O1911" s="54">
        <f t="shared" ref="O1911" si="2358">N1911</f>
        <v>0</v>
      </c>
      <c r="P1911" s="54">
        <f t="shared" si="2356"/>
        <v>0</v>
      </c>
      <c r="Q1911" s="54">
        <f t="shared" si="2305"/>
        <v>0</v>
      </c>
      <c r="R1911" s="54">
        <f t="shared" si="2306"/>
        <v>0</v>
      </c>
      <c r="S1911" s="65">
        <f t="shared" si="2338"/>
        <v>0</v>
      </c>
      <c r="T1911" s="65">
        <f>IF(C1911=A_Stammdaten!$B$9,$I1911-D_SAV!$U1911,HLOOKUP(A_Stammdaten!$B$9-1,$V$4:$AB$2004,ROW(C1911)-3,FALSE)-$U1911)</f>
        <v>0</v>
      </c>
      <c r="U1911" s="65">
        <f>HLOOKUP(A_Stammdaten!$B$9,$V$4:$AB$2004,ROW(C1911)-3,FALSE)</f>
        <v>0</v>
      </c>
      <c r="V1911" s="65">
        <f t="shared" si="2294"/>
        <v>0</v>
      </c>
      <c r="W1911" s="65">
        <f t="shared" si="2295"/>
        <v>0</v>
      </c>
      <c r="X1911" s="65">
        <f t="shared" si="2296"/>
        <v>0</v>
      </c>
      <c r="Y1911" s="65">
        <f t="shared" si="2297"/>
        <v>0</v>
      </c>
      <c r="Z1911" s="65">
        <f t="shared" si="2298"/>
        <v>0</v>
      </c>
      <c r="AA1911" s="65">
        <f t="shared" si="2299"/>
        <v>0</v>
      </c>
      <c r="AB1911" s="65">
        <f t="shared" si="2300"/>
        <v>0</v>
      </c>
    </row>
    <row r="1912" spans="1:28" x14ac:dyDescent="0.25">
      <c r="A1912" s="61"/>
      <c r="B1912" s="49"/>
      <c r="C1912" s="53"/>
      <c r="D1912" s="51"/>
      <c r="E1912" s="51"/>
      <c r="F1912" s="51"/>
      <c r="G1912" s="67">
        <f t="shared" si="2301"/>
        <v>0</v>
      </c>
      <c r="H1912" s="49"/>
      <c r="I1912" s="67">
        <f t="shared" si="2302"/>
        <v>0</v>
      </c>
      <c r="J1912" s="66">
        <f>IF(ISBLANK($B1912),0,VLOOKUP($B1912,Listen!$A$2:$C$44,2,FALSE))</f>
        <v>0</v>
      </c>
      <c r="K1912" s="66">
        <f>IF(ISBLANK($B1912),0,VLOOKUP($B1912,Listen!$A$2:$C$44,3,FALSE))</f>
        <v>0</v>
      </c>
      <c r="L1912" s="54">
        <f t="shared" si="2303"/>
        <v>0</v>
      </c>
      <c r="M1912" s="54">
        <f t="shared" si="2321"/>
        <v>0</v>
      </c>
      <c r="N1912" s="54">
        <f t="shared" si="2322"/>
        <v>0</v>
      </c>
      <c r="O1912" s="54">
        <f t="shared" ref="O1912" si="2359">N1912</f>
        <v>0</v>
      </c>
      <c r="P1912" s="54">
        <f t="shared" si="2356"/>
        <v>0</v>
      </c>
      <c r="Q1912" s="54">
        <f t="shared" si="2305"/>
        <v>0</v>
      </c>
      <c r="R1912" s="54">
        <f t="shared" si="2306"/>
        <v>0</v>
      </c>
      <c r="S1912" s="65">
        <f t="shared" si="2338"/>
        <v>0</v>
      </c>
      <c r="T1912" s="65">
        <f>IF(C1912=A_Stammdaten!$B$9,$I1912-D_SAV!$U1912,HLOOKUP(A_Stammdaten!$B$9-1,$V$4:$AB$2004,ROW(C1912)-3,FALSE)-$U1912)</f>
        <v>0</v>
      </c>
      <c r="U1912" s="65">
        <f>HLOOKUP(A_Stammdaten!$B$9,$V$4:$AB$2004,ROW(C1912)-3,FALSE)</f>
        <v>0</v>
      </c>
      <c r="V1912" s="65">
        <f t="shared" si="2294"/>
        <v>0</v>
      </c>
      <c r="W1912" s="65">
        <f t="shared" si="2295"/>
        <v>0</v>
      </c>
      <c r="X1912" s="65">
        <f t="shared" si="2296"/>
        <v>0</v>
      </c>
      <c r="Y1912" s="65">
        <f t="shared" si="2297"/>
        <v>0</v>
      </c>
      <c r="Z1912" s="65">
        <f t="shared" si="2298"/>
        <v>0</v>
      </c>
      <c r="AA1912" s="65">
        <f t="shared" si="2299"/>
        <v>0</v>
      </c>
      <c r="AB1912" s="65">
        <f t="shared" si="2300"/>
        <v>0</v>
      </c>
    </row>
    <row r="1913" spans="1:28" x14ac:dyDescent="0.25">
      <c r="A1913" s="61"/>
      <c r="B1913" s="49"/>
      <c r="C1913" s="53"/>
      <c r="D1913" s="51"/>
      <c r="E1913" s="51"/>
      <c r="F1913" s="51"/>
      <c r="G1913" s="67">
        <f t="shared" si="2301"/>
        <v>0</v>
      </c>
      <c r="H1913" s="49"/>
      <c r="I1913" s="67">
        <f t="shared" si="2302"/>
        <v>0</v>
      </c>
      <c r="J1913" s="66">
        <f>IF(ISBLANK($B1913),0,VLOOKUP($B1913,Listen!$A$2:$C$44,2,FALSE))</f>
        <v>0</v>
      </c>
      <c r="K1913" s="66">
        <f>IF(ISBLANK($B1913),0,VLOOKUP($B1913,Listen!$A$2:$C$44,3,FALSE))</f>
        <v>0</v>
      </c>
      <c r="L1913" s="54">
        <f t="shared" si="2303"/>
        <v>0</v>
      </c>
      <c r="M1913" s="54">
        <f t="shared" si="2321"/>
        <v>0</v>
      </c>
      <c r="N1913" s="54">
        <f t="shared" si="2322"/>
        <v>0</v>
      </c>
      <c r="O1913" s="54">
        <f t="shared" ref="O1913" si="2360">N1913</f>
        <v>0</v>
      </c>
      <c r="P1913" s="54">
        <f t="shared" si="2356"/>
        <v>0</v>
      </c>
      <c r="Q1913" s="54">
        <f t="shared" si="2305"/>
        <v>0</v>
      </c>
      <c r="R1913" s="54">
        <f t="shared" si="2306"/>
        <v>0</v>
      </c>
      <c r="S1913" s="65">
        <f t="shared" si="2338"/>
        <v>0</v>
      </c>
      <c r="T1913" s="65">
        <f>IF(C1913=A_Stammdaten!$B$9,$I1913-D_SAV!$U1913,HLOOKUP(A_Stammdaten!$B$9-1,$V$4:$AB$2004,ROW(C1913)-3,FALSE)-$U1913)</f>
        <v>0</v>
      </c>
      <c r="U1913" s="65">
        <f>HLOOKUP(A_Stammdaten!$B$9,$V$4:$AB$2004,ROW(C1913)-3,FALSE)</f>
        <v>0</v>
      </c>
      <c r="V1913" s="65">
        <f t="shared" si="2294"/>
        <v>0</v>
      </c>
      <c r="W1913" s="65">
        <f t="shared" si="2295"/>
        <v>0</v>
      </c>
      <c r="X1913" s="65">
        <f t="shared" si="2296"/>
        <v>0</v>
      </c>
      <c r="Y1913" s="65">
        <f t="shared" si="2297"/>
        <v>0</v>
      </c>
      <c r="Z1913" s="65">
        <f t="shared" si="2298"/>
        <v>0</v>
      </c>
      <c r="AA1913" s="65">
        <f t="shared" si="2299"/>
        <v>0</v>
      </c>
      <c r="AB1913" s="65">
        <f t="shared" si="2300"/>
        <v>0</v>
      </c>
    </row>
    <row r="1914" spans="1:28" x14ac:dyDescent="0.25">
      <c r="A1914" s="61"/>
      <c r="B1914" s="49"/>
      <c r="C1914" s="53"/>
      <c r="D1914" s="51"/>
      <c r="E1914" s="51"/>
      <c r="F1914" s="51"/>
      <c r="G1914" s="67">
        <f t="shared" si="2301"/>
        <v>0</v>
      </c>
      <c r="H1914" s="49"/>
      <c r="I1914" s="67">
        <f t="shared" si="2302"/>
        <v>0</v>
      </c>
      <c r="J1914" s="66">
        <f>IF(ISBLANK($B1914),0,VLOOKUP($B1914,Listen!$A$2:$C$44,2,FALSE))</f>
        <v>0</v>
      </c>
      <c r="K1914" s="66">
        <f>IF(ISBLANK($B1914),0,VLOOKUP($B1914,Listen!$A$2:$C$44,3,FALSE))</f>
        <v>0</v>
      </c>
      <c r="L1914" s="54">
        <f t="shared" si="2303"/>
        <v>0</v>
      </c>
      <c r="M1914" s="54">
        <f t="shared" si="2321"/>
        <v>0</v>
      </c>
      <c r="N1914" s="54">
        <f t="shared" si="2322"/>
        <v>0</v>
      </c>
      <c r="O1914" s="54">
        <f t="shared" ref="O1914" si="2361">N1914</f>
        <v>0</v>
      </c>
      <c r="P1914" s="54">
        <f t="shared" si="2356"/>
        <v>0</v>
      </c>
      <c r="Q1914" s="54">
        <f t="shared" si="2305"/>
        <v>0</v>
      </c>
      <c r="R1914" s="54">
        <f t="shared" si="2306"/>
        <v>0</v>
      </c>
      <c r="S1914" s="65">
        <f t="shared" si="2338"/>
        <v>0</v>
      </c>
      <c r="T1914" s="65">
        <f>IF(C1914=A_Stammdaten!$B$9,$I1914-D_SAV!$U1914,HLOOKUP(A_Stammdaten!$B$9-1,$V$4:$AB$2004,ROW(C1914)-3,FALSE)-$U1914)</f>
        <v>0</v>
      </c>
      <c r="U1914" s="65">
        <f>HLOOKUP(A_Stammdaten!$B$9,$V$4:$AB$2004,ROW(C1914)-3,FALSE)</f>
        <v>0</v>
      </c>
      <c r="V1914" s="65">
        <f t="shared" si="2294"/>
        <v>0</v>
      </c>
      <c r="W1914" s="65">
        <f t="shared" si="2295"/>
        <v>0</v>
      </c>
      <c r="X1914" s="65">
        <f t="shared" si="2296"/>
        <v>0</v>
      </c>
      <c r="Y1914" s="65">
        <f t="shared" si="2297"/>
        <v>0</v>
      </c>
      <c r="Z1914" s="65">
        <f t="shared" si="2298"/>
        <v>0</v>
      </c>
      <c r="AA1914" s="65">
        <f t="shared" si="2299"/>
        <v>0</v>
      </c>
      <c r="AB1914" s="65">
        <f t="shared" si="2300"/>
        <v>0</v>
      </c>
    </row>
    <row r="1915" spans="1:28" x14ac:dyDescent="0.25">
      <c r="A1915" s="61"/>
      <c r="B1915" s="49"/>
      <c r="C1915" s="53"/>
      <c r="D1915" s="51"/>
      <c r="E1915" s="51"/>
      <c r="F1915" s="51"/>
      <c r="G1915" s="67">
        <f t="shared" si="2301"/>
        <v>0</v>
      </c>
      <c r="H1915" s="49"/>
      <c r="I1915" s="67">
        <f t="shared" si="2302"/>
        <v>0</v>
      </c>
      <c r="J1915" s="66">
        <f>IF(ISBLANK($B1915),0,VLOOKUP($B1915,Listen!$A$2:$C$44,2,FALSE))</f>
        <v>0</v>
      </c>
      <c r="K1915" s="66">
        <f>IF(ISBLANK($B1915),0,VLOOKUP($B1915,Listen!$A$2:$C$44,3,FALSE))</f>
        <v>0</v>
      </c>
      <c r="L1915" s="54">
        <f t="shared" si="2303"/>
        <v>0</v>
      </c>
      <c r="M1915" s="54">
        <f t="shared" si="2321"/>
        <v>0</v>
      </c>
      <c r="N1915" s="54">
        <f t="shared" si="2322"/>
        <v>0</v>
      </c>
      <c r="O1915" s="54">
        <f t="shared" ref="O1915" si="2362">N1915</f>
        <v>0</v>
      </c>
      <c r="P1915" s="54">
        <f t="shared" si="2356"/>
        <v>0</v>
      </c>
      <c r="Q1915" s="54">
        <f t="shared" si="2305"/>
        <v>0</v>
      </c>
      <c r="R1915" s="54">
        <f t="shared" si="2306"/>
        <v>0</v>
      </c>
      <c r="S1915" s="65">
        <f t="shared" si="2338"/>
        <v>0</v>
      </c>
      <c r="T1915" s="65">
        <f>IF(C1915=A_Stammdaten!$B$9,$I1915-D_SAV!$U1915,HLOOKUP(A_Stammdaten!$B$9-1,$V$4:$AB$2004,ROW(C1915)-3,FALSE)-$U1915)</f>
        <v>0</v>
      </c>
      <c r="U1915" s="65">
        <f>HLOOKUP(A_Stammdaten!$B$9,$V$4:$AB$2004,ROW(C1915)-3,FALSE)</f>
        <v>0</v>
      </c>
      <c r="V1915" s="65">
        <f t="shared" si="2294"/>
        <v>0</v>
      </c>
      <c r="W1915" s="65">
        <f t="shared" si="2295"/>
        <v>0</v>
      </c>
      <c r="X1915" s="65">
        <f t="shared" si="2296"/>
        <v>0</v>
      </c>
      <c r="Y1915" s="65">
        <f t="shared" si="2297"/>
        <v>0</v>
      </c>
      <c r="Z1915" s="65">
        <f t="shared" si="2298"/>
        <v>0</v>
      </c>
      <c r="AA1915" s="65">
        <f t="shared" si="2299"/>
        <v>0</v>
      </c>
      <c r="AB1915" s="65">
        <f t="shared" si="2300"/>
        <v>0</v>
      </c>
    </row>
    <row r="1916" spans="1:28" x14ac:dyDescent="0.25">
      <c r="A1916" s="61"/>
      <c r="B1916" s="49"/>
      <c r="C1916" s="53"/>
      <c r="D1916" s="51"/>
      <c r="E1916" s="51"/>
      <c r="F1916" s="51"/>
      <c r="G1916" s="67">
        <f t="shared" si="2301"/>
        <v>0</v>
      </c>
      <c r="H1916" s="49"/>
      <c r="I1916" s="67">
        <f t="shared" si="2302"/>
        <v>0</v>
      </c>
      <c r="J1916" s="66">
        <f>IF(ISBLANK($B1916),0,VLOOKUP($B1916,Listen!$A$2:$C$44,2,FALSE))</f>
        <v>0</v>
      </c>
      <c r="K1916" s="66">
        <f>IF(ISBLANK($B1916),0,VLOOKUP($B1916,Listen!$A$2:$C$44,3,FALSE))</f>
        <v>0</v>
      </c>
      <c r="L1916" s="54">
        <f t="shared" si="2303"/>
        <v>0</v>
      </c>
      <c r="M1916" s="54">
        <f t="shared" si="2321"/>
        <v>0</v>
      </c>
      <c r="N1916" s="54">
        <f t="shared" si="2322"/>
        <v>0</v>
      </c>
      <c r="O1916" s="54">
        <f t="shared" ref="O1916" si="2363">N1916</f>
        <v>0</v>
      </c>
      <c r="P1916" s="54">
        <f t="shared" si="2356"/>
        <v>0</v>
      </c>
      <c r="Q1916" s="54">
        <f t="shared" si="2305"/>
        <v>0</v>
      </c>
      <c r="R1916" s="54">
        <f t="shared" si="2306"/>
        <v>0</v>
      </c>
      <c r="S1916" s="65">
        <f t="shared" si="2338"/>
        <v>0</v>
      </c>
      <c r="T1916" s="65">
        <f>IF(C1916=A_Stammdaten!$B$9,$I1916-D_SAV!$U1916,HLOOKUP(A_Stammdaten!$B$9-1,$V$4:$AB$2004,ROW(C1916)-3,FALSE)-$U1916)</f>
        <v>0</v>
      </c>
      <c r="U1916" s="65">
        <f>HLOOKUP(A_Stammdaten!$B$9,$V$4:$AB$2004,ROW(C1916)-3,FALSE)</f>
        <v>0</v>
      </c>
      <c r="V1916" s="65">
        <f t="shared" si="2294"/>
        <v>0</v>
      </c>
      <c r="W1916" s="65">
        <f t="shared" si="2295"/>
        <v>0</v>
      </c>
      <c r="X1916" s="65">
        <f t="shared" si="2296"/>
        <v>0</v>
      </c>
      <c r="Y1916" s="65">
        <f t="shared" si="2297"/>
        <v>0</v>
      </c>
      <c r="Z1916" s="65">
        <f t="shared" si="2298"/>
        <v>0</v>
      </c>
      <c r="AA1916" s="65">
        <f t="shared" si="2299"/>
        <v>0</v>
      </c>
      <c r="AB1916" s="65">
        <f t="shared" si="2300"/>
        <v>0</v>
      </c>
    </row>
    <row r="1917" spans="1:28" x14ac:dyDescent="0.25">
      <c r="A1917" s="61"/>
      <c r="B1917" s="49"/>
      <c r="C1917" s="53"/>
      <c r="D1917" s="51"/>
      <c r="E1917" s="51"/>
      <c r="F1917" s="51"/>
      <c r="G1917" s="67">
        <f t="shared" si="2301"/>
        <v>0</v>
      </c>
      <c r="H1917" s="49"/>
      <c r="I1917" s="67">
        <f t="shared" si="2302"/>
        <v>0</v>
      </c>
      <c r="J1917" s="66">
        <f>IF(ISBLANK($B1917),0,VLOOKUP($B1917,Listen!$A$2:$C$44,2,FALSE))</f>
        <v>0</v>
      </c>
      <c r="K1917" s="66">
        <f>IF(ISBLANK($B1917),0,VLOOKUP($B1917,Listen!$A$2:$C$44,3,FALSE))</f>
        <v>0</v>
      </c>
      <c r="L1917" s="54">
        <f t="shared" si="2303"/>
        <v>0</v>
      </c>
      <c r="M1917" s="54">
        <f t="shared" si="2321"/>
        <v>0</v>
      </c>
      <c r="N1917" s="54">
        <f t="shared" si="2322"/>
        <v>0</v>
      </c>
      <c r="O1917" s="54">
        <f t="shared" ref="O1917" si="2364">N1917</f>
        <v>0</v>
      </c>
      <c r="P1917" s="54">
        <f t="shared" si="2356"/>
        <v>0</v>
      </c>
      <c r="Q1917" s="54">
        <f t="shared" si="2305"/>
        <v>0</v>
      </c>
      <c r="R1917" s="54">
        <f t="shared" si="2306"/>
        <v>0</v>
      </c>
      <c r="S1917" s="65">
        <f t="shared" si="2338"/>
        <v>0</v>
      </c>
      <c r="T1917" s="65">
        <f>IF(C1917=A_Stammdaten!$B$9,$I1917-D_SAV!$U1917,HLOOKUP(A_Stammdaten!$B$9-1,$V$4:$AB$2004,ROW(C1917)-3,FALSE)-$U1917)</f>
        <v>0</v>
      </c>
      <c r="U1917" s="65">
        <f>HLOOKUP(A_Stammdaten!$B$9,$V$4:$AB$2004,ROW(C1917)-3,FALSE)</f>
        <v>0</v>
      </c>
      <c r="V1917" s="65">
        <f t="shared" si="2294"/>
        <v>0</v>
      </c>
      <c r="W1917" s="65">
        <f t="shared" si="2295"/>
        <v>0</v>
      </c>
      <c r="X1917" s="65">
        <f t="shared" si="2296"/>
        <v>0</v>
      </c>
      <c r="Y1917" s="65">
        <f t="shared" si="2297"/>
        <v>0</v>
      </c>
      <c r="Z1917" s="65">
        <f t="shared" si="2298"/>
        <v>0</v>
      </c>
      <c r="AA1917" s="65">
        <f t="shared" si="2299"/>
        <v>0</v>
      </c>
      <c r="AB1917" s="65">
        <f t="shared" si="2300"/>
        <v>0</v>
      </c>
    </row>
    <row r="1918" spans="1:28" x14ac:dyDescent="0.25">
      <c r="A1918" s="61"/>
      <c r="B1918" s="49"/>
      <c r="C1918" s="53"/>
      <c r="D1918" s="51"/>
      <c r="E1918" s="51"/>
      <c r="F1918" s="51"/>
      <c r="G1918" s="67">
        <f t="shared" si="2301"/>
        <v>0</v>
      </c>
      <c r="H1918" s="49"/>
      <c r="I1918" s="67">
        <f t="shared" si="2302"/>
        <v>0</v>
      </c>
      <c r="J1918" s="66">
        <f>IF(ISBLANK($B1918),0,VLOOKUP($B1918,Listen!$A$2:$C$44,2,FALSE))</f>
        <v>0</v>
      </c>
      <c r="K1918" s="66">
        <f>IF(ISBLANK($B1918),0,VLOOKUP($B1918,Listen!$A$2:$C$44,3,FALSE))</f>
        <v>0</v>
      </c>
      <c r="L1918" s="54">
        <f t="shared" si="2303"/>
        <v>0</v>
      </c>
      <c r="M1918" s="54">
        <f t="shared" si="2321"/>
        <v>0</v>
      </c>
      <c r="N1918" s="54">
        <f t="shared" si="2322"/>
        <v>0</v>
      </c>
      <c r="O1918" s="54">
        <f t="shared" ref="O1918" si="2365">N1918</f>
        <v>0</v>
      </c>
      <c r="P1918" s="54">
        <f t="shared" si="2356"/>
        <v>0</v>
      </c>
      <c r="Q1918" s="54">
        <f t="shared" si="2305"/>
        <v>0</v>
      </c>
      <c r="R1918" s="54">
        <f t="shared" si="2306"/>
        <v>0</v>
      </c>
      <c r="S1918" s="65">
        <f t="shared" si="2338"/>
        <v>0</v>
      </c>
      <c r="T1918" s="65">
        <f>IF(C1918=A_Stammdaten!$B$9,$I1918-D_SAV!$U1918,HLOOKUP(A_Stammdaten!$B$9-1,$V$4:$AB$2004,ROW(C1918)-3,FALSE)-$U1918)</f>
        <v>0</v>
      </c>
      <c r="U1918" s="65">
        <f>HLOOKUP(A_Stammdaten!$B$9,$V$4:$AB$2004,ROW(C1918)-3,FALSE)</f>
        <v>0</v>
      </c>
      <c r="V1918" s="65">
        <f t="shared" si="2294"/>
        <v>0</v>
      </c>
      <c r="W1918" s="65">
        <f t="shared" si="2295"/>
        <v>0</v>
      </c>
      <c r="X1918" s="65">
        <f t="shared" si="2296"/>
        <v>0</v>
      </c>
      <c r="Y1918" s="65">
        <f t="shared" si="2297"/>
        <v>0</v>
      </c>
      <c r="Z1918" s="65">
        <f t="shared" si="2298"/>
        <v>0</v>
      </c>
      <c r="AA1918" s="65">
        <f t="shared" si="2299"/>
        <v>0</v>
      </c>
      <c r="AB1918" s="65">
        <f t="shared" si="2300"/>
        <v>0</v>
      </c>
    </row>
    <row r="1919" spans="1:28" x14ac:dyDescent="0.25">
      <c r="A1919" s="61"/>
      <c r="B1919" s="49"/>
      <c r="C1919" s="53"/>
      <c r="D1919" s="51"/>
      <c r="E1919" s="51"/>
      <c r="F1919" s="51"/>
      <c r="G1919" s="67">
        <f t="shared" si="2301"/>
        <v>0</v>
      </c>
      <c r="H1919" s="49"/>
      <c r="I1919" s="67">
        <f t="shared" si="2302"/>
        <v>0</v>
      </c>
      <c r="J1919" s="66">
        <f>IF(ISBLANK($B1919),0,VLOOKUP($B1919,Listen!$A$2:$C$44,2,FALSE))</f>
        <v>0</v>
      </c>
      <c r="K1919" s="66">
        <f>IF(ISBLANK($B1919),0,VLOOKUP($B1919,Listen!$A$2:$C$44,3,FALSE))</f>
        <v>0</v>
      </c>
      <c r="L1919" s="54">
        <f t="shared" si="2303"/>
        <v>0</v>
      </c>
      <c r="M1919" s="54">
        <f t="shared" si="2321"/>
        <v>0</v>
      </c>
      <c r="N1919" s="54">
        <f t="shared" si="2322"/>
        <v>0</v>
      </c>
      <c r="O1919" s="54">
        <f t="shared" ref="O1919" si="2366">N1919</f>
        <v>0</v>
      </c>
      <c r="P1919" s="54">
        <f t="shared" si="2356"/>
        <v>0</v>
      </c>
      <c r="Q1919" s="54">
        <f t="shared" si="2305"/>
        <v>0</v>
      </c>
      <c r="R1919" s="54">
        <f t="shared" si="2306"/>
        <v>0</v>
      </c>
      <c r="S1919" s="65">
        <f t="shared" si="2338"/>
        <v>0</v>
      </c>
      <c r="T1919" s="65">
        <f>IF(C1919=A_Stammdaten!$B$9,$I1919-D_SAV!$U1919,HLOOKUP(A_Stammdaten!$B$9-1,$V$4:$AB$2004,ROW(C1919)-3,FALSE)-$U1919)</f>
        <v>0</v>
      </c>
      <c r="U1919" s="65">
        <f>HLOOKUP(A_Stammdaten!$B$9,$V$4:$AB$2004,ROW(C1919)-3,FALSE)</f>
        <v>0</v>
      </c>
      <c r="V1919" s="65">
        <f t="shared" si="2294"/>
        <v>0</v>
      </c>
      <c r="W1919" s="65">
        <f t="shared" si="2295"/>
        <v>0</v>
      </c>
      <c r="X1919" s="65">
        <f t="shared" si="2296"/>
        <v>0</v>
      </c>
      <c r="Y1919" s="65">
        <f t="shared" si="2297"/>
        <v>0</v>
      </c>
      <c r="Z1919" s="65">
        <f t="shared" si="2298"/>
        <v>0</v>
      </c>
      <c r="AA1919" s="65">
        <f t="shared" si="2299"/>
        <v>0</v>
      </c>
      <c r="AB1919" s="65">
        <f t="shared" si="2300"/>
        <v>0</v>
      </c>
    </row>
    <row r="1920" spans="1:28" x14ac:dyDescent="0.25">
      <c r="A1920" s="61"/>
      <c r="B1920" s="49"/>
      <c r="C1920" s="53"/>
      <c r="D1920" s="51"/>
      <c r="E1920" s="51"/>
      <c r="F1920" s="51"/>
      <c r="G1920" s="67">
        <f t="shared" si="2301"/>
        <v>0</v>
      </c>
      <c r="H1920" s="49"/>
      <c r="I1920" s="67">
        <f t="shared" si="2302"/>
        <v>0</v>
      </c>
      <c r="J1920" s="66">
        <f>IF(ISBLANK($B1920),0,VLOOKUP($B1920,Listen!$A$2:$C$44,2,FALSE))</f>
        <v>0</v>
      </c>
      <c r="K1920" s="66">
        <f>IF(ISBLANK($B1920),0,VLOOKUP($B1920,Listen!$A$2:$C$44,3,FALSE))</f>
        <v>0</v>
      </c>
      <c r="L1920" s="54">
        <f t="shared" si="2303"/>
        <v>0</v>
      </c>
      <c r="M1920" s="54">
        <f t="shared" si="2321"/>
        <v>0</v>
      </c>
      <c r="N1920" s="54">
        <f t="shared" si="2322"/>
        <v>0</v>
      </c>
      <c r="O1920" s="54">
        <f t="shared" ref="O1920" si="2367">N1920</f>
        <v>0</v>
      </c>
      <c r="P1920" s="54">
        <f t="shared" si="2356"/>
        <v>0</v>
      </c>
      <c r="Q1920" s="54">
        <f t="shared" si="2305"/>
        <v>0</v>
      </c>
      <c r="R1920" s="54">
        <f t="shared" si="2306"/>
        <v>0</v>
      </c>
      <c r="S1920" s="65">
        <f t="shared" si="2338"/>
        <v>0</v>
      </c>
      <c r="T1920" s="65">
        <f>IF(C1920=A_Stammdaten!$B$9,$I1920-D_SAV!$U1920,HLOOKUP(A_Stammdaten!$B$9-1,$V$4:$AB$2004,ROW(C1920)-3,FALSE)-$U1920)</f>
        <v>0</v>
      </c>
      <c r="U1920" s="65">
        <f>HLOOKUP(A_Stammdaten!$B$9,$V$4:$AB$2004,ROW(C1920)-3,FALSE)</f>
        <v>0</v>
      </c>
      <c r="V1920" s="65">
        <f t="shared" si="2294"/>
        <v>0</v>
      </c>
      <c r="W1920" s="65">
        <f t="shared" si="2295"/>
        <v>0</v>
      </c>
      <c r="X1920" s="65">
        <f t="shared" si="2296"/>
        <v>0</v>
      </c>
      <c r="Y1920" s="65">
        <f t="shared" si="2297"/>
        <v>0</v>
      </c>
      <c r="Z1920" s="65">
        <f t="shared" si="2298"/>
        <v>0</v>
      </c>
      <c r="AA1920" s="65">
        <f t="shared" si="2299"/>
        <v>0</v>
      </c>
      <c r="AB1920" s="65">
        <f t="shared" si="2300"/>
        <v>0</v>
      </c>
    </row>
    <row r="1921" spans="1:28" x14ac:dyDescent="0.25">
      <c r="A1921" s="61"/>
      <c r="B1921" s="49"/>
      <c r="C1921" s="53"/>
      <c r="D1921" s="51"/>
      <c r="E1921" s="51"/>
      <c r="F1921" s="51"/>
      <c r="G1921" s="67">
        <f t="shared" si="2301"/>
        <v>0</v>
      </c>
      <c r="H1921" s="49"/>
      <c r="I1921" s="67">
        <f t="shared" si="2302"/>
        <v>0</v>
      </c>
      <c r="J1921" s="66">
        <f>IF(ISBLANK($B1921),0,VLOOKUP($B1921,Listen!$A$2:$C$44,2,FALSE))</f>
        <v>0</v>
      </c>
      <c r="K1921" s="66">
        <f>IF(ISBLANK($B1921),0,VLOOKUP($B1921,Listen!$A$2:$C$44,3,FALSE))</f>
        <v>0</v>
      </c>
      <c r="L1921" s="54">
        <f t="shared" si="2303"/>
        <v>0</v>
      </c>
      <c r="M1921" s="54">
        <f t="shared" si="2321"/>
        <v>0</v>
      </c>
      <c r="N1921" s="54">
        <f t="shared" si="2322"/>
        <v>0</v>
      </c>
      <c r="O1921" s="54">
        <f t="shared" ref="O1921" si="2368">N1921</f>
        <v>0</v>
      </c>
      <c r="P1921" s="54">
        <f t="shared" si="2356"/>
        <v>0</v>
      </c>
      <c r="Q1921" s="54">
        <f t="shared" si="2305"/>
        <v>0</v>
      </c>
      <c r="R1921" s="54">
        <f t="shared" si="2306"/>
        <v>0</v>
      </c>
      <c r="S1921" s="65">
        <f t="shared" si="2338"/>
        <v>0</v>
      </c>
      <c r="T1921" s="65">
        <f>IF(C1921=A_Stammdaten!$B$9,$I1921-D_SAV!$U1921,HLOOKUP(A_Stammdaten!$B$9-1,$V$4:$AB$2004,ROW(C1921)-3,FALSE)-$U1921)</f>
        <v>0</v>
      </c>
      <c r="U1921" s="65">
        <f>HLOOKUP(A_Stammdaten!$B$9,$V$4:$AB$2004,ROW(C1921)-3,FALSE)</f>
        <v>0</v>
      </c>
      <c r="V1921" s="65">
        <f t="shared" si="2294"/>
        <v>0</v>
      </c>
      <c r="W1921" s="65">
        <f t="shared" si="2295"/>
        <v>0</v>
      </c>
      <c r="X1921" s="65">
        <f t="shared" si="2296"/>
        <v>0</v>
      </c>
      <c r="Y1921" s="65">
        <f t="shared" si="2297"/>
        <v>0</v>
      </c>
      <c r="Z1921" s="65">
        <f t="shared" si="2298"/>
        <v>0</v>
      </c>
      <c r="AA1921" s="65">
        <f t="shared" si="2299"/>
        <v>0</v>
      </c>
      <c r="AB1921" s="65">
        <f t="shared" si="2300"/>
        <v>0</v>
      </c>
    </row>
    <row r="1922" spans="1:28" x14ac:dyDescent="0.25">
      <c r="A1922" s="61"/>
      <c r="B1922" s="49"/>
      <c r="C1922" s="53"/>
      <c r="D1922" s="51"/>
      <c r="E1922" s="51"/>
      <c r="F1922" s="51"/>
      <c r="G1922" s="67">
        <f t="shared" si="2301"/>
        <v>0</v>
      </c>
      <c r="H1922" s="49"/>
      <c r="I1922" s="67">
        <f t="shared" si="2302"/>
        <v>0</v>
      </c>
      <c r="J1922" s="66">
        <f>IF(ISBLANK($B1922),0,VLOOKUP($B1922,Listen!$A$2:$C$44,2,FALSE))</f>
        <v>0</v>
      </c>
      <c r="K1922" s="66">
        <f>IF(ISBLANK($B1922),0,VLOOKUP($B1922,Listen!$A$2:$C$44,3,FALSE))</f>
        <v>0</v>
      </c>
      <c r="L1922" s="54">
        <f t="shared" si="2303"/>
        <v>0</v>
      </c>
      <c r="M1922" s="54">
        <f t="shared" si="2321"/>
        <v>0</v>
      </c>
      <c r="N1922" s="54">
        <f t="shared" si="2322"/>
        <v>0</v>
      </c>
      <c r="O1922" s="54">
        <f t="shared" ref="O1922" si="2369">N1922</f>
        <v>0</v>
      </c>
      <c r="P1922" s="54">
        <f t="shared" si="2356"/>
        <v>0</v>
      </c>
      <c r="Q1922" s="54">
        <f t="shared" si="2305"/>
        <v>0</v>
      </c>
      <c r="R1922" s="54">
        <f t="shared" si="2306"/>
        <v>0</v>
      </c>
      <c r="S1922" s="65">
        <f t="shared" si="2338"/>
        <v>0</v>
      </c>
      <c r="T1922" s="65">
        <f>IF(C1922=A_Stammdaten!$B$9,$I1922-D_SAV!$U1922,HLOOKUP(A_Stammdaten!$B$9-1,$V$4:$AB$2004,ROW(C1922)-3,FALSE)-$U1922)</f>
        <v>0</v>
      </c>
      <c r="U1922" s="65">
        <f>HLOOKUP(A_Stammdaten!$B$9,$V$4:$AB$2004,ROW(C1922)-3,FALSE)</f>
        <v>0</v>
      </c>
      <c r="V1922" s="65">
        <f t="shared" si="2294"/>
        <v>0</v>
      </c>
      <c r="W1922" s="65">
        <f t="shared" si="2295"/>
        <v>0</v>
      </c>
      <c r="X1922" s="65">
        <f t="shared" si="2296"/>
        <v>0</v>
      </c>
      <c r="Y1922" s="65">
        <f t="shared" si="2297"/>
        <v>0</v>
      </c>
      <c r="Z1922" s="65">
        <f t="shared" si="2298"/>
        <v>0</v>
      </c>
      <c r="AA1922" s="65">
        <f t="shared" si="2299"/>
        <v>0</v>
      </c>
      <c r="AB1922" s="65">
        <f t="shared" si="2300"/>
        <v>0</v>
      </c>
    </row>
    <row r="1923" spans="1:28" x14ac:dyDescent="0.25">
      <c r="A1923" s="61"/>
      <c r="B1923" s="49"/>
      <c r="C1923" s="53"/>
      <c r="D1923" s="51"/>
      <c r="E1923" s="51"/>
      <c r="F1923" s="51"/>
      <c r="G1923" s="67">
        <f t="shared" si="2301"/>
        <v>0</v>
      </c>
      <c r="H1923" s="49"/>
      <c r="I1923" s="67">
        <f t="shared" si="2302"/>
        <v>0</v>
      </c>
      <c r="J1923" s="66">
        <f>IF(ISBLANK($B1923),0,VLOOKUP($B1923,Listen!$A$2:$C$44,2,FALSE))</f>
        <v>0</v>
      </c>
      <c r="K1923" s="66">
        <f>IF(ISBLANK($B1923),0,VLOOKUP($B1923,Listen!$A$2:$C$44,3,FALSE))</f>
        <v>0</v>
      </c>
      <c r="L1923" s="54">
        <f t="shared" si="2303"/>
        <v>0</v>
      </c>
      <c r="M1923" s="54">
        <f t="shared" si="2321"/>
        <v>0</v>
      </c>
      <c r="N1923" s="54">
        <f t="shared" si="2322"/>
        <v>0</v>
      </c>
      <c r="O1923" s="54">
        <f t="shared" ref="O1923" si="2370">N1923</f>
        <v>0</v>
      </c>
      <c r="P1923" s="54">
        <f t="shared" si="2356"/>
        <v>0</v>
      </c>
      <c r="Q1923" s="54">
        <f t="shared" si="2305"/>
        <v>0</v>
      </c>
      <c r="R1923" s="54">
        <f t="shared" si="2306"/>
        <v>0</v>
      </c>
      <c r="S1923" s="65">
        <f t="shared" si="2338"/>
        <v>0</v>
      </c>
      <c r="T1923" s="65">
        <f>IF(C1923=A_Stammdaten!$B$9,$I1923-D_SAV!$U1923,HLOOKUP(A_Stammdaten!$B$9-1,$V$4:$AB$2004,ROW(C1923)-3,FALSE)-$U1923)</f>
        <v>0</v>
      </c>
      <c r="U1923" s="65">
        <f>HLOOKUP(A_Stammdaten!$B$9,$V$4:$AB$2004,ROW(C1923)-3,FALSE)</f>
        <v>0</v>
      </c>
      <c r="V1923" s="65">
        <f t="shared" si="2294"/>
        <v>0</v>
      </c>
      <c r="W1923" s="65">
        <f t="shared" si="2295"/>
        <v>0</v>
      </c>
      <c r="X1923" s="65">
        <f t="shared" si="2296"/>
        <v>0</v>
      </c>
      <c r="Y1923" s="65">
        <f t="shared" si="2297"/>
        <v>0</v>
      </c>
      <c r="Z1923" s="65">
        <f t="shared" si="2298"/>
        <v>0</v>
      </c>
      <c r="AA1923" s="65">
        <f t="shared" si="2299"/>
        <v>0</v>
      </c>
      <c r="AB1923" s="65">
        <f t="shared" si="2300"/>
        <v>0</v>
      </c>
    </row>
    <row r="1924" spans="1:28" x14ac:dyDescent="0.25">
      <c r="A1924" s="61"/>
      <c r="B1924" s="49"/>
      <c r="C1924" s="53"/>
      <c r="D1924" s="51"/>
      <c r="E1924" s="51"/>
      <c r="F1924" s="51"/>
      <c r="G1924" s="67">
        <f t="shared" si="2301"/>
        <v>0</v>
      </c>
      <c r="H1924" s="49"/>
      <c r="I1924" s="67">
        <f t="shared" si="2302"/>
        <v>0</v>
      </c>
      <c r="J1924" s="66">
        <f>IF(ISBLANK($B1924),0,VLOOKUP($B1924,Listen!$A$2:$C$44,2,FALSE))</f>
        <v>0</v>
      </c>
      <c r="K1924" s="66">
        <f>IF(ISBLANK($B1924),0,VLOOKUP($B1924,Listen!$A$2:$C$44,3,FALSE))</f>
        <v>0</v>
      </c>
      <c r="L1924" s="54">
        <f t="shared" si="2303"/>
        <v>0</v>
      </c>
      <c r="M1924" s="54">
        <f t="shared" si="2321"/>
        <v>0</v>
      </c>
      <c r="N1924" s="54">
        <f t="shared" si="2322"/>
        <v>0</v>
      </c>
      <c r="O1924" s="54">
        <f t="shared" ref="O1924" si="2371">N1924</f>
        <v>0</v>
      </c>
      <c r="P1924" s="54">
        <f t="shared" si="2356"/>
        <v>0</v>
      </c>
      <c r="Q1924" s="54">
        <f t="shared" si="2305"/>
        <v>0</v>
      </c>
      <c r="R1924" s="54">
        <f t="shared" si="2306"/>
        <v>0</v>
      </c>
      <c r="S1924" s="65">
        <f t="shared" si="2338"/>
        <v>0</v>
      </c>
      <c r="T1924" s="65">
        <f>IF(C1924=A_Stammdaten!$B$9,$I1924-D_SAV!$U1924,HLOOKUP(A_Stammdaten!$B$9-1,$V$4:$AB$2004,ROW(C1924)-3,FALSE)-$U1924)</f>
        <v>0</v>
      </c>
      <c r="U1924" s="65">
        <f>HLOOKUP(A_Stammdaten!$B$9,$V$4:$AB$2004,ROW(C1924)-3,FALSE)</f>
        <v>0</v>
      </c>
      <c r="V1924" s="65">
        <f t="shared" si="2294"/>
        <v>0</v>
      </c>
      <c r="W1924" s="65">
        <f t="shared" si="2295"/>
        <v>0</v>
      </c>
      <c r="X1924" s="65">
        <f t="shared" si="2296"/>
        <v>0</v>
      </c>
      <c r="Y1924" s="65">
        <f t="shared" si="2297"/>
        <v>0</v>
      </c>
      <c r="Z1924" s="65">
        <f t="shared" si="2298"/>
        <v>0</v>
      </c>
      <c r="AA1924" s="65">
        <f t="shared" si="2299"/>
        <v>0</v>
      </c>
      <c r="AB1924" s="65">
        <f t="shared" si="2300"/>
        <v>0</v>
      </c>
    </row>
    <row r="1925" spans="1:28" x14ac:dyDescent="0.25">
      <c r="A1925" s="61"/>
      <c r="B1925" s="49"/>
      <c r="C1925" s="53"/>
      <c r="D1925" s="51"/>
      <c r="E1925" s="51"/>
      <c r="F1925" s="51"/>
      <c r="G1925" s="67">
        <f t="shared" si="2301"/>
        <v>0</v>
      </c>
      <c r="H1925" s="49"/>
      <c r="I1925" s="67">
        <f t="shared" si="2302"/>
        <v>0</v>
      </c>
      <c r="J1925" s="66">
        <f>IF(ISBLANK($B1925),0,VLOOKUP($B1925,Listen!$A$2:$C$44,2,FALSE))</f>
        <v>0</v>
      </c>
      <c r="K1925" s="66">
        <f>IF(ISBLANK($B1925),0,VLOOKUP($B1925,Listen!$A$2:$C$44,3,FALSE))</f>
        <v>0</v>
      </c>
      <c r="L1925" s="54">
        <f t="shared" si="2303"/>
        <v>0</v>
      </c>
      <c r="M1925" s="54">
        <f t="shared" si="2321"/>
        <v>0</v>
      </c>
      <c r="N1925" s="54">
        <f t="shared" si="2322"/>
        <v>0</v>
      </c>
      <c r="O1925" s="54">
        <f t="shared" ref="O1925:P1940" si="2372">N1925</f>
        <v>0</v>
      </c>
      <c r="P1925" s="54">
        <f t="shared" si="2372"/>
        <v>0</v>
      </c>
      <c r="Q1925" s="54">
        <f t="shared" si="2305"/>
        <v>0</v>
      </c>
      <c r="R1925" s="54">
        <f t="shared" si="2306"/>
        <v>0</v>
      </c>
      <c r="S1925" s="65">
        <f t="shared" si="2338"/>
        <v>0</v>
      </c>
      <c r="T1925" s="65">
        <f>IF(C1925=A_Stammdaten!$B$9,$I1925-D_SAV!$U1925,HLOOKUP(A_Stammdaten!$B$9-1,$V$4:$AB$2004,ROW(C1925)-3,FALSE)-$U1925)</f>
        <v>0</v>
      </c>
      <c r="U1925" s="65">
        <f>HLOOKUP(A_Stammdaten!$B$9,$V$4:$AB$2004,ROW(C1925)-3,FALSE)</f>
        <v>0</v>
      </c>
      <c r="V1925" s="65">
        <f t="shared" ref="V1925:V1988" si="2373">IF(OR($C1925=0,$I1925=0),0,IF($C1925&lt;=V$4,$I1925-$I1925/L1925*(V$4-$C1925+1),0))</f>
        <v>0</v>
      </c>
      <c r="W1925" s="65">
        <f t="shared" ref="W1925:W1988" si="2374">IF(OR($C1925=0,$I1925=0,M1925-(W$4-$C1925)=0),0,IF($C1925&lt;W$4,V1925-V1925/(M1925-(W$4-$C1925)),IF($C1925=W$4,$I1925-$I1925/M1925,0)))</f>
        <v>0</v>
      </c>
      <c r="X1925" s="65">
        <f t="shared" ref="X1925:X1988" si="2375">IF(OR($C1925=0,$I1925=0,N1925-(X$4-$C1925)=0),0,IF($C1925&lt;X$4,W1925-W1925/(N1925-(X$4-$C1925)),IF($C1925=X$4,$I1925-$I1925/N1925,0)))</f>
        <v>0</v>
      </c>
      <c r="Y1925" s="65">
        <f t="shared" ref="Y1925:Y1988" si="2376">IF(OR($C1925=0,$I1925=0,O1925-(Y$4-$C1925)=0),0,IF($C1925&lt;Y$4,X1925-X1925/(O1925-(Y$4-$C1925)),IF($C1925=Y$4,$I1925-$I1925/O1925,0)))</f>
        <v>0</v>
      </c>
      <c r="Z1925" s="65">
        <f t="shared" ref="Z1925:Z1988" si="2377">IF(OR($C1925=0,$I1925=0,P1925-(Z$4-$C1925)=0),0,IF($C1925&lt;Z$4,Y1925-Y1925/(P1925-(Z$4-$C1925)),IF($C1925=Z$4,$I1925-$I1925/P1925,0)))</f>
        <v>0</v>
      </c>
      <c r="AA1925" s="65">
        <f t="shared" ref="AA1925:AA1988" si="2378">IF(OR($C1925=0,$I1925=0,Q1925-(AA$4-$C1925)=0),0,IF($C1925&lt;AA$4,Z1925-Z1925/(Q1925-(AA$4-$C1925)),IF($C1925=AA$4,$I1925-$I1925/Q1925,0)))</f>
        <v>0</v>
      </c>
      <c r="AB1925" s="65">
        <f t="shared" ref="AB1925:AB1988" si="2379">IF(OR($C1925=0,$I1925=0,R1925-(AB$4-$C1925)=0),0,IF($C1925&lt;AB$4,AA1925-AA1925/(R1925-(AB$4-$C1925)),IF($C1925=AB$4,$I1925-$I1925/R1925,0)))</f>
        <v>0</v>
      </c>
    </row>
    <row r="1926" spans="1:28" x14ac:dyDescent="0.25">
      <c r="A1926" s="61"/>
      <c r="B1926" s="49"/>
      <c r="C1926" s="53"/>
      <c r="D1926" s="51"/>
      <c r="E1926" s="51"/>
      <c r="F1926" s="51"/>
      <c r="G1926" s="67">
        <f t="shared" ref="G1926:G1989" si="2380">D1926+E1926-F1926</f>
        <v>0</v>
      </c>
      <c r="H1926" s="49"/>
      <c r="I1926" s="67">
        <f t="shared" ref="I1926:I1989" si="2381">G1926-H1926</f>
        <v>0</v>
      </c>
      <c r="J1926" s="66">
        <f>IF(ISBLANK($B1926),0,VLOOKUP($B1926,Listen!$A$2:$C$44,2,FALSE))</f>
        <v>0</v>
      </c>
      <c r="K1926" s="66">
        <f>IF(ISBLANK($B1926),0,VLOOKUP($B1926,Listen!$A$2:$C$44,3,FALSE))</f>
        <v>0</v>
      </c>
      <c r="L1926" s="54">
        <f t="shared" ref="L1926:L1989" si="2382">$J1926</f>
        <v>0</v>
      </c>
      <c r="M1926" s="54">
        <f t="shared" si="2321"/>
        <v>0</v>
      </c>
      <c r="N1926" s="54">
        <f t="shared" si="2322"/>
        <v>0</v>
      </c>
      <c r="O1926" s="54">
        <f t="shared" ref="O1926" si="2383">N1926</f>
        <v>0</v>
      </c>
      <c r="P1926" s="54">
        <f t="shared" si="2372"/>
        <v>0</v>
      </c>
      <c r="Q1926" s="54">
        <f t="shared" ref="Q1926:Q1989" si="2384">P1926</f>
        <v>0</v>
      </c>
      <c r="R1926" s="54">
        <f t="shared" ref="R1926:R1989" si="2385">Q1926</f>
        <v>0</v>
      </c>
      <c r="S1926" s="65">
        <f t="shared" si="2338"/>
        <v>0</v>
      </c>
      <c r="T1926" s="65">
        <f>IF(C1926=A_Stammdaten!$B$9,$I1926-D_SAV!$U1926,HLOOKUP(A_Stammdaten!$B$9-1,$V$4:$AB$2004,ROW(C1926)-3,FALSE)-$U1926)</f>
        <v>0</v>
      </c>
      <c r="U1926" s="65">
        <f>HLOOKUP(A_Stammdaten!$B$9,$V$4:$AB$2004,ROW(C1926)-3,FALSE)</f>
        <v>0</v>
      </c>
      <c r="V1926" s="65">
        <f t="shared" si="2373"/>
        <v>0</v>
      </c>
      <c r="W1926" s="65">
        <f t="shared" si="2374"/>
        <v>0</v>
      </c>
      <c r="X1926" s="65">
        <f t="shared" si="2375"/>
        <v>0</v>
      </c>
      <c r="Y1926" s="65">
        <f t="shared" si="2376"/>
        <v>0</v>
      </c>
      <c r="Z1926" s="65">
        <f t="shared" si="2377"/>
        <v>0</v>
      </c>
      <c r="AA1926" s="65">
        <f t="shared" si="2378"/>
        <v>0</v>
      </c>
      <c r="AB1926" s="65">
        <f t="shared" si="2379"/>
        <v>0</v>
      </c>
    </row>
    <row r="1927" spans="1:28" x14ac:dyDescent="0.25">
      <c r="A1927" s="61"/>
      <c r="B1927" s="49"/>
      <c r="C1927" s="53"/>
      <c r="D1927" s="51"/>
      <c r="E1927" s="51"/>
      <c r="F1927" s="51"/>
      <c r="G1927" s="67">
        <f t="shared" si="2380"/>
        <v>0</v>
      </c>
      <c r="H1927" s="49"/>
      <c r="I1927" s="67">
        <f t="shared" si="2381"/>
        <v>0</v>
      </c>
      <c r="J1927" s="66">
        <f>IF(ISBLANK($B1927),0,VLOOKUP($B1927,Listen!$A$2:$C$44,2,FALSE))</f>
        <v>0</v>
      </c>
      <c r="K1927" s="66">
        <f>IF(ISBLANK($B1927),0,VLOOKUP($B1927,Listen!$A$2:$C$44,3,FALSE))</f>
        <v>0</v>
      </c>
      <c r="L1927" s="54">
        <f t="shared" si="2382"/>
        <v>0</v>
      </c>
      <c r="M1927" s="54">
        <f t="shared" si="2321"/>
        <v>0</v>
      </c>
      <c r="N1927" s="54">
        <f t="shared" si="2322"/>
        <v>0</v>
      </c>
      <c r="O1927" s="54">
        <f t="shared" ref="O1927" si="2386">N1927</f>
        <v>0</v>
      </c>
      <c r="P1927" s="54">
        <f t="shared" si="2372"/>
        <v>0</v>
      </c>
      <c r="Q1927" s="54">
        <f t="shared" si="2384"/>
        <v>0</v>
      </c>
      <c r="R1927" s="54">
        <f t="shared" si="2385"/>
        <v>0</v>
      </c>
      <c r="S1927" s="65">
        <f t="shared" si="2338"/>
        <v>0</v>
      </c>
      <c r="T1927" s="65">
        <f>IF(C1927=A_Stammdaten!$B$9,$I1927-D_SAV!$U1927,HLOOKUP(A_Stammdaten!$B$9-1,$V$4:$AB$2004,ROW(C1927)-3,FALSE)-$U1927)</f>
        <v>0</v>
      </c>
      <c r="U1927" s="65">
        <f>HLOOKUP(A_Stammdaten!$B$9,$V$4:$AB$2004,ROW(C1927)-3,FALSE)</f>
        <v>0</v>
      </c>
      <c r="V1927" s="65">
        <f t="shared" si="2373"/>
        <v>0</v>
      </c>
      <c r="W1927" s="65">
        <f t="shared" si="2374"/>
        <v>0</v>
      </c>
      <c r="X1927" s="65">
        <f t="shared" si="2375"/>
        <v>0</v>
      </c>
      <c r="Y1927" s="65">
        <f t="shared" si="2376"/>
        <v>0</v>
      </c>
      <c r="Z1927" s="65">
        <f t="shared" si="2377"/>
        <v>0</v>
      </c>
      <c r="AA1927" s="65">
        <f t="shared" si="2378"/>
        <v>0</v>
      </c>
      <c r="AB1927" s="65">
        <f t="shared" si="2379"/>
        <v>0</v>
      </c>
    </row>
    <row r="1928" spans="1:28" x14ac:dyDescent="0.25">
      <c r="A1928" s="61"/>
      <c r="B1928" s="49"/>
      <c r="C1928" s="53"/>
      <c r="D1928" s="51"/>
      <c r="E1928" s="51"/>
      <c r="F1928" s="51"/>
      <c r="G1928" s="67">
        <f t="shared" si="2380"/>
        <v>0</v>
      </c>
      <c r="H1928" s="49"/>
      <c r="I1928" s="67">
        <f t="shared" si="2381"/>
        <v>0</v>
      </c>
      <c r="J1928" s="66">
        <f>IF(ISBLANK($B1928),0,VLOOKUP($B1928,Listen!$A$2:$C$44,2,FALSE))</f>
        <v>0</v>
      </c>
      <c r="K1928" s="66">
        <f>IF(ISBLANK($B1928),0,VLOOKUP($B1928,Listen!$A$2:$C$44,3,FALSE))</f>
        <v>0</v>
      </c>
      <c r="L1928" s="54">
        <f t="shared" si="2382"/>
        <v>0</v>
      </c>
      <c r="M1928" s="54">
        <f t="shared" si="2321"/>
        <v>0</v>
      </c>
      <c r="N1928" s="54">
        <f t="shared" si="2322"/>
        <v>0</v>
      </c>
      <c r="O1928" s="54">
        <f t="shared" ref="O1928" si="2387">N1928</f>
        <v>0</v>
      </c>
      <c r="P1928" s="54">
        <f t="shared" si="2372"/>
        <v>0</v>
      </c>
      <c r="Q1928" s="54">
        <f t="shared" si="2384"/>
        <v>0</v>
      </c>
      <c r="R1928" s="54">
        <f t="shared" si="2385"/>
        <v>0</v>
      </c>
      <c r="S1928" s="65">
        <f t="shared" si="2338"/>
        <v>0</v>
      </c>
      <c r="T1928" s="65">
        <f>IF(C1928=A_Stammdaten!$B$9,$I1928-D_SAV!$U1928,HLOOKUP(A_Stammdaten!$B$9-1,$V$4:$AB$2004,ROW(C1928)-3,FALSE)-$U1928)</f>
        <v>0</v>
      </c>
      <c r="U1928" s="65">
        <f>HLOOKUP(A_Stammdaten!$B$9,$V$4:$AB$2004,ROW(C1928)-3,FALSE)</f>
        <v>0</v>
      </c>
      <c r="V1928" s="65">
        <f t="shared" si="2373"/>
        <v>0</v>
      </c>
      <c r="W1928" s="65">
        <f t="shared" si="2374"/>
        <v>0</v>
      </c>
      <c r="X1928" s="65">
        <f t="shared" si="2375"/>
        <v>0</v>
      </c>
      <c r="Y1928" s="65">
        <f t="shared" si="2376"/>
        <v>0</v>
      </c>
      <c r="Z1928" s="65">
        <f t="shared" si="2377"/>
        <v>0</v>
      </c>
      <c r="AA1928" s="65">
        <f t="shared" si="2378"/>
        <v>0</v>
      </c>
      <c r="AB1928" s="65">
        <f t="shared" si="2379"/>
        <v>0</v>
      </c>
    </row>
    <row r="1929" spans="1:28" x14ac:dyDescent="0.25">
      <c r="A1929" s="61"/>
      <c r="B1929" s="49"/>
      <c r="C1929" s="53"/>
      <c r="D1929" s="51"/>
      <c r="E1929" s="51"/>
      <c r="F1929" s="51"/>
      <c r="G1929" s="67">
        <f t="shared" si="2380"/>
        <v>0</v>
      </c>
      <c r="H1929" s="49"/>
      <c r="I1929" s="67">
        <f t="shared" si="2381"/>
        <v>0</v>
      </c>
      <c r="J1929" s="66">
        <f>IF(ISBLANK($B1929),0,VLOOKUP($B1929,Listen!$A$2:$C$44,2,FALSE))</f>
        <v>0</v>
      </c>
      <c r="K1929" s="66">
        <f>IF(ISBLANK($B1929),0,VLOOKUP($B1929,Listen!$A$2:$C$44,3,FALSE))</f>
        <v>0</v>
      </c>
      <c r="L1929" s="54">
        <f t="shared" si="2382"/>
        <v>0</v>
      </c>
      <c r="M1929" s="54">
        <f t="shared" si="2321"/>
        <v>0</v>
      </c>
      <c r="N1929" s="54">
        <f t="shared" si="2322"/>
        <v>0</v>
      </c>
      <c r="O1929" s="54">
        <f t="shared" ref="O1929" si="2388">N1929</f>
        <v>0</v>
      </c>
      <c r="P1929" s="54">
        <f t="shared" si="2372"/>
        <v>0</v>
      </c>
      <c r="Q1929" s="54">
        <f t="shared" si="2384"/>
        <v>0</v>
      </c>
      <c r="R1929" s="54">
        <f t="shared" si="2385"/>
        <v>0</v>
      </c>
      <c r="S1929" s="65">
        <f t="shared" si="2338"/>
        <v>0</v>
      </c>
      <c r="T1929" s="65">
        <f>IF(C1929=A_Stammdaten!$B$9,$I1929-D_SAV!$U1929,HLOOKUP(A_Stammdaten!$B$9-1,$V$4:$AB$2004,ROW(C1929)-3,FALSE)-$U1929)</f>
        <v>0</v>
      </c>
      <c r="U1929" s="65">
        <f>HLOOKUP(A_Stammdaten!$B$9,$V$4:$AB$2004,ROW(C1929)-3,FALSE)</f>
        <v>0</v>
      </c>
      <c r="V1929" s="65">
        <f t="shared" si="2373"/>
        <v>0</v>
      </c>
      <c r="W1929" s="65">
        <f t="shared" si="2374"/>
        <v>0</v>
      </c>
      <c r="X1929" s="65">
        <f t="shared" si="2375"/>
        <v>0</v>
      </c>
      <c r="Y1929" s="65">
        <f t="shared" si="2376"/>
        <v>0</v>
      </c>
      <c r="Z1929" s="65">
        <f t="shared" si="2377"/>
        <v>0</v>
      </c>
      <c r="AA1929" s="65">
        <f t="shared" si="2378"/>
        <v>0</v>
      </c>
      <c r="AB1929" s="65">
        <f t="shared" si="2379"/>
        <v>0</v>
      </c>
    </row>
    <row r="1930" spans="1:28" x14ac:dyDescent="0.25">
      <c r="A1930" s="61"/>
      <c r="B1930" s="49"/>
      <c r="C1930" s="53"/>
      <c r="D1930" s="51"/>
      <c r="E1930" s="51"/>
      <c r="F1930" s="51"/>
      <c r="G1930" s="67">
        <f t="shared" si="2380"/>
        <v>0</v>
      </c>
      <c r="H1930" s="49"/>
      <c r="I1930" s="67">
        <f t="shared" si="2381"/>
        <v>0</v>
      </c>
      <c r="J1930" s="66">
        <f>IF(ISBLANK($B1930),0,VLOOKUP($B1930,Listen!$A$2:$C$44,2,FALSE))</f>
        <v>0</v>
      </c>
      <c r="K1930" s="66">
        <f>IF(ISBLANK($B1930),0,VLOOKUP($B1930,Listen!$A$2:$C$44,3,FALSE))</f>
        <v>0</v>
      </c>
      <c r="L1930" s="54">
        <f t="shared" si="2382"/>
        <v>0</v>
      </c>
      <c r="M1930" s="54">
        <f t="shared" si="2321"/>
        <v>0</v>
      </c>
      <c r="N1930" s="54">
        <f t="shared" si="2322"/>
        <v>0</v>
      </c>
      <c r="O1930" s="54">
        <f t="shared" ref="O1930" si="2389">N1930</f>
        <v>0</v>
      </c>
      <c r="P1930" s="54">
        <f t="shared" si="2372"/>
        <v>0</v>
      </c>
      <c r="Q1930" s="54">
        <f t="shared" si="2384"/>
        <v>0</v>
      </c>
      <c r="R1930" s="54">
        <f t="shared" si="2385"/>
        <v>0</v>
      </c>
      <c r="S1930" s="65">
        <f t="shared" si="2338"/>
        <v>0</v>
      </c>
      <c r="T1930" s="65">
        <f>IF(C1930=A_Stammdaten!$B$9,$I1930-D_SAV!$U1930,HLOOKUP(A_Stammdaten!$B$9-1,$V$4:$AB$2004,ROW(C1930)-3,FALSE)-$U1930)</f>
        <v>0</v>
      </c>
      <c r="U1930" s="65">
        <f>HLOOKUP(A_Stammdaten!$B$9,$V$4:$AB$2004,ROW(C1930)-3,FALSE)</f>
        <v>0</v>
      </c>
      <c r="V1930" s="65">
        <f t="shared" si="2373"/>
        <v>0</v>
      </c>
      <c r="W1930" s="65">
        <f t="shared" si="2374"/>
        <v>0</v>
      </c>
      <c r="X1930" s="65">
        <f t="shared" si="2375"/>
        <v>0</v>
      </c>
      <c r="Y1930" s="65">
        <f t="shared" si="2376"/>
        <v>0</v>
      </c>
      <c r="Z1930" s="65">
        <f t="shared" si="2377"/>
        <v>0</v>
      </c>
      <c r="AA1930" s="65">
        <f t="shared" si="2378"/>
        <v>0</v>
      </c>
      <c r="AB1930" s="65">
        <f t="shared" si="2379"/>
        <v>0</v>
      </c>
    </row>
    <row r="1931" spans="1:28" x14ac:dyDescent="0.25">
      <c r="A1931" s="61"/>
      <c r="B1931" s="49"/>
      <c r="C1931" s="53"/>
      <c r="D1931" s="51"/>
      <c r="E1931" s="51"/>
      <c r="F1931" s="51"/>
      <c r="G1931" s="67">
        <f t="shared" si="2380"/>
        <v>0</v>
      </c>
      <c r="H1931" s="49"/>
      <c r="I1931" s="67">
        <f t="shared" si="2381"/>
        <v>0</v>
      </c>
      <c r="J1931" s="66">
        <f>IF(ISBLANK($B1931),0,VLOOKUP($B1931,Listen!$A$2:$C$44,2,FALSE))</f>
        <v>0</v>
      </c>
      <c r="K1931" s="66">
        <f>IF(ISBLANK($B1931),0,VLOOKUP($B1931,Listen!$A$2:$C$44,3,FALSE))</f>
        <v>0</v>
      </c>
      <c r="L1931" s="54">
        <f t="shared" si="2382"/>
        <v>0</v>
      </c>
      <c r="M1931" s="54">
        <f t="shared" si="2321"/>
        <v>0</v>
      </c>
      <c r="N1931" s="54">
        <f t="shared" si="2322"/>
        <v>0</v>
      </c>
      <c r="O1931" s="54">
        <f t="shared" ref="O1931" si="2390">N1931</f>
        <v>0</v>
      </c>
      <c r="P1931" s="54">
        <f t="shared" si="2372"/>
        <v>0</v>
      </c>
      <c r="Q1931" s="54">
        <f t="shared" si="2384"/>
        <v>0</v>
      </c>
      <c r="R1931" s="54">
        <f t="shared" si="2385"/>
        <v>0</v>
      </c>
      <c r="S1931" s="65">
        <f t="shared" si="2338"/>
        <v>0</v>
      </c>
      <c r="T1931" s="65">
        <f>IF(C1931=A_Stammdaten!$B$9,$I1931-D_SAV!$U1931,HLOOKUP(A_Stammdaten!$B$9-1,$V$4:$AB$2004,ROW(C1931)-3,FALSE)-$U1931)</f>
        <v>0</v>
      </c>
      <c r="U1931" s="65">
        <f>HLOOKUP(A_Stammdaten!$B$9,$V$4:$AB$2004,ROW(C1931)-3,FALSE)</f>
        <v>0</v>
      </c>
      <c r="V1931" s="65">
        <f t="shared" si="2373"/>
        <v>0</v>
      </c>
      <c r="W1931" s="65">
        <f t="shared" si="2374"/>
        <v>0</v>
      </c>
      <c r="X1931" s="65">
        <f t="shared" si="2375"/>
        <v>0</v>
      </c>
      <c r="Y1931" s="65">
        <f t="shared" si="2376"/>
        <v>0</v>
      </c>
      <c r="Z1931" s="65">
        <f t="shared" si="2377"/>
        <v>0</v>
      </c>
      <c r="AA1931" s="65">
        <f t="shared" si="2378"/>
        <v>0</v>
      </c>
      <c r="AB1931" s="65">
        <f t="shared" si="2379"/>
        <v>0</v>
      </c>
    </row>
    <row r="1932" spans="1:28" x14ac:dyDescent="0.25">
      <c r="A1932" s="61"/>
      <c r="B1932" s="49"/>
      <c r="C1932" s="53"/>
      <c r="D1932" s="51"/>
      <c r="E1932" s="51"/>
      <c r="F1932" s="51"/>
      <c r="G1932" s="67">
        <f t="shared" si="2380"/>
        <v>0</v>
      </c>
      <c r="H1932" s="49"/>
      <c r="I1932" s="67">
        <f t="shared" si="2381"/>
        <v>0</v>
      </c>
      <c r="J1932" s="66">
        <f>IF(ISBLANK($B1932),0,VLOOKUP($B1932,Listen!$A$2:$C$44,2,FALSE))</f>
        <v>0</v>
      </c>
      <c r="K1932" s="66">
        <f>IF(ISBLANK($B1932),0,VLOOKUP($B1932,Listen!$A$2:$C$44,3,FALSE))</f>
        <v>0</v>
      </c>
      <c r="L1932" s="54">
        <f t="shared" si="2382"/>
        <v>0</v>
      </c>
      <c r="M1932" s="54">
        <f t="shared" si="2321"/>
        <v>0</v>
      </c>
      <c r="N1932" s="54">
        <f t="shared" si="2322"/>
        <v>0</v>
      </c>
      <c r="O1932" s="54">
        <f t="shared" ref="O1932" si="2391">N1932</f>
        <v>0</v>
      </c>
      <c r="P1932" s="54">
        <f t="shared" si="2372"/>
        <v>0</v>
      </c>
      <c r="Q1932" s="54">
        <f t="shared" si="2384"/>
        <v>0</v>
      </c>
      <c r="R1932" s="54">
        <f t="shared" si="2385"/>
        <v>0</v>
      </c>
      <c r="S1932" s="65">
        <f t="shared" si="2338"/>
        <v>0</v>
      </c>
      <c r="T1932" s="65">
        <f>IF(C1932=A_Stammdaten!$B$9,$I1932-D_SAV!$U1932,HLOOKUP(A_Stammdaten!$B$9-1,$V$4:$AB$2004,ROW(C1932)-3,FALSE)-$U1932)</f>
        <v>0</v>
      </c>
      <c r="U1932" s="65">
        <f>HLOOKUP(A_Stammdaten!$B$9,$V$4:$AB$2004,ROW(C1932)-3,FALSE)</f>
        <v>0</v>
      </c>
      <c r="V1932" s="65">
        <f t="shared" si="2373"/>
        <v>0</v>
      </c>
      <c r="W1932" s="65">
        <f t="shared" si="2374"/>
        <v>0</v>
      </c>
      <c r="X1932" s="65">
        <f t="shared" si="2375"/>
        <v>0</v>
      </c>
      <c r="Y1932" s="65">
        <f t="shared" si="2376"/>
        <v>0</v>
      </c>
      <c r="Z1932" s="65">
        <f t="shared" si="2377"/>
        <v>0</v>
      </c>
      <c r="AA1932" s="65">
        <f t="shared" si="2378"/>
        <v>0</v>
      </c>
      <c r="AB1932" s="65">
        <f t="shared" si="2379"/>
        <v>0</v>
      </c>
    </row>
    <row r="1933" spans="1:28" x14ac:dyDescent="0.25">
      <c r="A1933" s="61"/>
      <c r="B1933" s="49"/>
      <c r="C1933" s="53"/>
      <c r="D1933" s="51"/>
      <c r="E1933" s="51"/>
      <c r="F1933" s="51"/>
      <c r="G1933" s="67">
        <f t="shared" si="2380"/>
        <v>0</v>
      </c>
      <c r="H1933" s="49"/>
      <c r="I1933" s="67">
        <f t="shared" si="2381"/>
        <v>0</v>
      </c>
      <c r="J1933" s="66">
        <f>IF(ISBLANK($B1933),0,VLOOKUP($B1933,Listen!$A$2:$C$44,2,FALSE))</f>
        <v>0</v>
      </c>
      <c r="K1933" s="66">
        <f>IF(ISBLANK($B1933),0,VLOOKUP($B1933,Listen!$A$2:$C$44,3,FALSE))</f>
        <v>0</v>
      </c>
      <c r="L1933" s="54">
        <f t="shared" si="2382"/>
        <v>0</v>
      </c>
      <c r="M1933" s="54">
        <f t="shared" si="2321"/>
        <v>0</v>
      </c>
      <c r="N1933" s="54">
        <f t="shared" si="2322"/>
        <v>0</v>
      </c>
      <c r="O1933" s="54">
        <f t="shared" ref="O1933" si="2392">N1933</f>
        <v>0</v>
      </c>
      <c r="P1933" s="54">
        <f t="shared" si="2372"/>
        <v>0</v>
      </c>
      <c r="Q1933" s="54">
        <f t="shared" si="2384"/>
        <v>0</v>
      </c>
      <c r="R1933" s="54">
        <f t="shared" si="2385"/>
        <v>0</v>
      </c>
      <c r="S1933" s="65">
        <f t="shared" si="2338"/>
        <v>0</v>
      </c>
      <c r="T1933" s="65">
        <f>IF(C1933=A_Stammdaten!$B$9,$I1933-D_SAV!$U1933,HLOOKUP(A_Stammdaten!$B$9-1,$V$4:$AB$2004,ROW(C1933)-3,FALSE)-$U1933)</f>
        <v>0</v>
      </c>
      <c r="U1933" s="65">
        <f>HLOOKUP(A_Stammdaten!$B$9,$V$4:$AB$2004,ROW(C1933)-3,FALSE)</f>
        <v>0</v>
      </c>
      <c r="V1933" s="65">
        <f t="shared" si="2373"/>
        <v>0</v>
      </c>
      <c r="W1933" s="65">
        <f t="shared" si="2374"/>
        <v>0</v>
      </c>
      <c r="X1933" s="65">
        <f t="shared" si="2375"/>
        <v>0</v>
      </c>
      <c r="Y1933" s="65">
        <f t="shared" si="2376"/>
        <v>0</v>
      </c>
      <c r="Z1933" s="65">
        <f t="shared" si="2377"/>
        <v>0</v>
      </c>
      <c r="AA1933" s="65">
        <f t="shared" si="2378"/>
        <v>0</v>
      </c>
      <c r="AB1933" s="65">
        <f t="shared" si="2379"/>
        <v>0</v>
      </c>
    </row>
    <row r="1934" spans="1:28" x14ac:dyDescent="0.25">
      <c r="A1934" s="61"/>
      <c r="B1934" s="49"/>
      <c r="C1934" s="53"/>
      <c r="D1934" s="51"/>
      <c r="E1934" s="51"/>
      <c r="F1934" s="51"/>
      <c r="G1934" s="67">
        <f t="shared" si="2380"/>
        <v>0</v>
      </c>
      <c r="H1934" s="49"/>
      <c r="I1934" s="67">
        <f t="shared" si="2381"/>
        <v>0</v>
      </c>
      <c r="J1934" s="66">
        <f>IF(ISBLANK($B1934),0,VLOOKUP($B1934,Listen!$A$2:$C$44,2,FALSE))</f>
        <v>0</v>
      </c>
      <c r="K1934" s="66">
        <f>IF(ISBLANK($B1934),0,VLOOKUP($B1934,Listen!$A$2:$C$44,3,FALSE))</f>
        <v>0</v>
      </c>
      <c r="L1934" s="54">
        <f t="shared" si="2382"/>
        <v>0</v>
      </c>
      <c r="M1934" s="54">
        <f t="shared" si="2321"/>
        <v>0</v>
      </c>
      <c r="N1934" s="54">
        <f t="shared" si="2322"/>
        <v>0</v>
      </c>
      <c r="O1934" s="54">
        <f t="shared" ref="O1934" si="2393">N1934</f>
        <v>0</v>
      </c>
      <c r="P1934" s="54">
        <f t="shared" si="2372"/>
        <v>0</v>
      </c>
      <c r="Q1934" s="54">
        <f t="shared" si="2384"/>
        <v>0</v>
      </c>
      <c r="R1934" s="54">
        <f t="shared" si="2385"/>
        <v>0</v>
      </c>
      <c r="S1934" s="65">
        <f t="shared" si="2338"/>
        <v>0</v>
      </c>
      <c r="T1934" s="65">
        <f>IF(C1934=A_Stammdaten!$B$9,$I1934-D_SAV!$U1934,HLOOKUP(A_Stammdaten!$B$9-1,$V$4:$AB$2004,ROW(C1934)-3,FALSE)-$U1934)</f>
        <v>0</v>
      </c>
      <c r="U1934" s="65">
        <f>HLOOKUP(A_Stammdaten!$B$9,$V$4:$AB$2004,ROW(C1934)-3,FALSE)</f>
        <v>0</v>
      </c>
      <c r="V1934" s="65">
        <f t="shared" si="2373"/>
        <v>0</v>
      </c>
      <c r="W1934" s="65">
        <f t="shared" si="2374"/>
        <v>0</v>
      </c>
      <c r="X1934" s="65">
        <f t="shared" si="2375"/>
        <v>0</v>
      </c>
      <c r="Y1934" s="65">
        <f t="shared" si="2376"/>
        <v>0</v>
      </c>
      <c r="Z1934" s="65">
        <f t="shared" si="2377"/>
        <v>0</v>
      </c>
      <c r="AA1934" s="65">
        <f t="shared" si="2378"/>
        <v>0</v>
      </c>
      <c r="AB1934" s="65">
        <f t="shared" si="2379"/>
        <v>0</v>
      </c>
    </row>
    <row r="1935" spans="1:28" x14ac:dyDescent="0.25">
      <c r="A1935" s="61"/>
      <c r="B1935" s="49"/>
      <c r="C1935" s="53"/>
      <c r="D1935" s="51"/>
      <c r="E1935" s="51"/>
      <c r="F1935" s="51"/>
      <c r="G1935" s="67">
        <f t="shared" si="2380"/>
        <v>0</v>
      </c>
      <c r="H1935" s="49"/>
      <c r="I1935" s="67">
        <f t="shared" si="2381"/>
        <v>0</v>
      </c>
      <c r="J1935" s="66">
        <f>IF(ISBLANK($B1935),0,VLOOKUP($B1935,Listen!$A$2:$C$44,2,FALSE))</f>
        <v>0</v>
      </c>
      <c r="K1935" s="66">
        <f>IF(ISBLANK($B1935),0,VLOOKUP($B1935,Listen!$A$2:$C$44,3,FALSE))</f>
        <v>0</v>
      </c>
      <c r="L1935" s="54">
        <f t="shared" si="2382"/>
        <v>0</v>
      </c>
      <c r="M1935" s="54">
        <f t="shared" si="2321"/>
        <v>0</v>
      </c>
      <c r="N1935" s="54">
        <f t="shared" si="2322"/>
        <v>0</v>
      </c>
      <c r="O1935" s="54">
        <f t="shared" ref="O1935" si="2394">N1935</f>
        <v>0</v>
      </c>
      <c r="P1935" s="54">
        <f t="shared" si="2372"/>
        <v>0</v>
      </c>
      <c r="Q1935" s="54">
        <f t="shared" si="2384"/>
        <v>0</v>
      </c>
      <c r="R1935" s="54">
        <f t="shared" si="2385"/>
        <v>0</v>
      </c>
      <c r="S1935" s="65">
        <f t="shared" si="2338"/>
        <v>0</v>
      </c>
      <c r="T1935" s="65">
        <f>IF(C1935=A_Stammdaten!$B$9,$I1935-D_SAV!$U1935,HLOOKUP(A_Stammdaten!$B$9-1,$V$4:$AB$2004,ROW(C1935)-3,FALSE)-$U1935)</f>
        <v>0</v>
      </c>
      <c r="U1935" s="65">
        <f>HLOOKUP(A_Stammdaten!$B$9,$V$4:$AB$2004,ROW(C1935)-3,FALSE)</f>
        <v>0</v>
      </c>
      <c r="V1935" s="65">
        <f t="shared" si="2373"/>
        <v>0</v>
      </c>
      <c r="W1935" s="65">
        <f t="shared" si="2374"/>
        <v>0</v>
      </c>
      <c r="X1935" s="65">
        <f t="shared" si="2375"/>
        <v>0</v>
      </c>
      <c r="Y1935" s="65">
        <f t="shared" si="2376"/>
        <v>0</v>
      </c>
      <c r="Z1935" s="65">
        <f t="shared" si="2377"/>
        <v>0</v>
      </c>
      <c r="AA1935" s="65">
        <f t="shared" si="2378"/>
        <v>0</v>
      </c>
      <c r="AB1935" s="65">
        <f t="shared" si="2379"/>
        <v>0</v>
      </c>
    </row>
    <row r="1936" spans="1:28" x14ac:dyDescent="0.25">
      <c r="A1936" s="61"/>
      <c r="B1936" s="49"/>
      <c r="C1936" s="53"/>
      <c r="D1936" s="51"/>
      <c r="E1936" s="51"/>
      <c r="F1936" s="51"/>
      <c r="G1936" s="67">
        <f t="shared" si="2380"/>
        <v>0</v>
      </c>
      <c r="H1936" s="49"/>
      <c r="I1936" s="67">
        <f t="shared" si="2381"/>
        <v>0</v>
      </c>
      <c r="J1936" s="66">
        <f>IF(ISBLANK($B1936),0,VLOOKUP($B1936,Listen!$A$2:$C$44,2,FALSE))</f>
        <v>0</v>
      </c>
      <c r="K1936" s="66">
        <f>IF(ISBLANK($B1936),0,VLOOKUP($B1936,Listen!$A$2:$C$44,3,FALSE))</f>
        <v>0</v>
      </c>
      <c r="L1936" s="54">
        <f t="shared" si="2382"/>
        <v>0</v>
      </c>
      <c r="M1936" s="54">
        <f t="shared" si="2321"/>
        <v>0</v>
      </c>
      <c r="N1936" s="54">
        <f t="shared" si="2322"/>
        <v>0</v>
      </c>
      <c r="O1936" s="54">
        <f t="shared" ref="O1936" si="2395">N1936</f>
        <v>0</v>
      </c>
      <c r="P1936" s="54">
        <f t="shared" si="2372"/>
        <v>0</v>
      </c>
      <c r="Q1936" s="54">
        <f t="shared" si="2384"/>
        <v>0</v>
      </c>
      <c r="R1936" s="54">
        <f t="shared" si="2385"/>
        <v>0</v>
      </c>
      <c r="S1936" s="65">
        <f t="shared" si="2338"/>
        <v>0</v>
      </c>
      <c r="T1936" s="65">
        <f>IF(C1936=A_Stammdaten!$B$9,$I1936-D_SAV!$U1936,HLOOKUP(A_Stammdaten!$B$9-1,$V$4:$AB$2004,ROW(C1936)-3,FALSE)-$U1936)</f>
        <v>0</v>
      </c>
      <c r="U1936" s="65">
        <f>HLOOKUP(A_Stammdaten!$B$9,$V$4:$AB$2004,ROW(C1936)-3,FALSE)</f>
        <v>0</v>
      </c>
      <c r="V1936" s="65">
        <f t="shared" si="2373"/>
        <v>0</v>
      </c>
      <c r="W1936" s="65">
        <f t="shared" si="2374"/>
        <v>0</v>
      </c>
      <c r="X1936" s="65">
        <f t="shared" si="2375"/>
        <v>0</v>
      </c>
      <c r="Y1936" s="65">
        <f t="shared" si="2376"/>
        <v>0</v>
      </c>
      <c r="Z1936" s="65">
        <f t="shared" si="2377"/>
        <v>0</v>
      </c>
      <c r="AA1936" s="65">
        <f t="shared" si="2378"/>
        <v>0</v>
      </c>
      <c r="AB1936" s="65">
        <f t="shared" si="2379"/>
        <v>0</v>
      </c>
    </row>
    <row r="1937" spans="1:28" x14ac:dyDescent="0.25">
      <c r="A1937" s="61"/>
      <c r="B1937" s="49"/>
      <c r="C1937" s="53"/>
      <c r="D1937" s="51"/>
      <c r="E1937" s="51"/>
      <c r="F1937" s="51"/>
      <c r="G1937" s="67">
        <f t="shared" si="2380"/>
        <v>0</v>
      </c>
      <c r="H1937" s="49"/>
      <c r="I1937" s="67">
        <f t="shared" si="2381"/>
        <v>0</v>
      </c>
      <c r="J1937" s="66">
        <f>IF(ISBLANK($B1937),0,VLOOKUP($B1937,Listen!$A$2:$C$44,2,FALSE))</f>
        <v>0</v>
      </c>
      <c r="K1937" s="66">
        <f>IF(ISBLANK($B1937),0,VLOOKUP($B1937,Listen!$A$2:$C$44,3,FALSE))</f>
        <v>0</v>
      </c>
      <c r="L1937" s="54">
        <f t="shared" si="2382"/>
        <v>0</v>
      </c>
      <c r="M1937" s="54">
        <f t="shared" si="2321"/>
        <v>0</v>
      </c>
      <c r="N1937" s="54">
        <f t="shared" si="2322"/>
        <v>0</v>
      </c>
      <c r="O1937" s="54">
        <f t="shared" ref="O1937" si="2396">N1937</f>
        <v>0</v>
      </c>
      <c r="P1937" s="54">
        <f t="shared" si="2372"/>
        <v>0</v>
      </c>
      <c r="Q1937" s="54">
        <f t="shared" si="2384"/>
        <v>0</v>
      </c>
      <c r="R1937" s="54">
        <f t="shared" si="2385"/>
        <v>0</v>
      </c>
      <c r="S1937" s="65">
        <f t="shared" si="2338"/>
        <v>0</v>
      </c>
      <c r="T1937" s="65">
        <f>IF(C1937=A_Stammdaten!$B$9,$I1937-D_SAV!$U1937,HLOOKUP(A_Stammdaten!$B$9-1,$V$4:$AB$2004,ROW(C1937)-3,FALSE)-$U1937)</f>
        <v>0</v>
      </c>
      <c r="U1937" s="65">
        <f>HLOOKUP(A_Stammdaten!$B$9,$V$4:$AB$2004,ROW(C1937)-3,FALSE)</f>
        <v>0</v>
      </c>
      <c r="V1937" s="65">
        <f t="shared" si="2373"/>
        <v>0</v>
      </c>
      <c r="W1937" s="65">
        <f t="shared" si="2374"/>
        <v>0</v>
      </c>
      <c r="X1937" s="65">
        <f t="shared" si="2375"/>
        <v>0</v>
      </c>
      <c r="Y1937" s="65">
        <f t="shared" si="2376"/>
        <v>0</v>
      </c>
      <c r="Z1937" s="65">
        <f t="shared" si="2377"/>
        <v>0</v>
      </c>
      <c r="AA1937" s="65">
        <f t="shared" si="2378"/>
        <v>0</v>
      </c>
      <c r="AB1937" s="65">
        <f t="shared" si="2379"/>
        <v>0</v>
      </c>
    </row>
    <row r="1938" spans="1:28" x14ac:dyDescent="0.25">
      <c r="A1938" s="61"/>
      <c r="B1938" s="49"/>
      <c r="C1938" s="53"/>
      <c r="D1938" s="51"/>
      <c r="E1938" s="51"/>
      <c r="F1938" s="51"/>
      <c r="G1938" s="67">
        <f t="shared" si="2380"/>
        <v>0</v>
      </c>
      <c r="H1938" s="49"/>
      <c r="I1938" s="67">
        <f t="shared" si="2381"/>
        <v>0</v>
      </c>
      <c r="J1938" s="66">
        <f>IF(ISBLANK($B1938),0,VLOOKUP($B1938,Listen!$A$2:$C$44,2,FALSE))</f>
        <v>0</v>
      </c>
      <c r="K1938" s="66">
        <f>IF(ISBLANK($B1938),0,VLOOKUP($B1938,Listen!$A$2:$C$44,3,FALSE))</f>
        <v>0</v>
      </c>
      <c r="L1938" s="54">
        <f t="shared" si="2382"/>
        <v>0</v>
      </c>
      <c r="M1938" s="54">
        <f t="shared" si="2321"/>
        <v>0</v>
      </c>
      <c r="N1938" s="54">
        <f t="shared" si="2322"/>
        <v>0</v>
      </c>
      <c r="O1938" s="54">
        <f t="shared" ref="O1938" si="2397">N1938</f>
        <v>0</v>
      </c>
      <c r="P1938" s="54">
        <f t="shared" si="2372"/>
        <v>0</v>
      </c>
      <c r="Q1938" s="54">
        <f t="shared" si="2384"/>
        <v>0</v>
      </c>
      <c r="R1938" s="54">
        <f t="shared" si="2385"/>
        <v>0</v>
      </c>
      <c r="S1938" s="65">
        <f t="shared" si="2338"/>
        <v>0</v>
      </c>
      <c r="T1938" s="65">
        <f>IF(C1938=A_Stammdaten!$B$9,$I1938-D_SAV!$U1938,HLOOKUP(A_Stammdaten!$B$9-1,$V$4:$AB$2004,ROW(C1938)-3,FALSE)-$U1938)</f>
        <v>0</v>
      </c>
      <c r="U1938" s="65">
        <f>HLOOKUP(A_Stammdaten!$B$9,$V$4:$AB$2004,ROW(C1938)-3,FALSE)</f>
        <v>0</v>
      </c>
      <c r="V1938" s="65">
        <f t="shared" si="2373"/>
        <v>0</v>
      </c>
      <c r="W1938" s="65">
        <f t="shared" si="2374"/>
        <v>0</v>
      </c>
      <c r="X1938" s="65">
        <f t="shared" si="2375"/>
        <v>0</v>
      </c>
      <c r="Y1938" s="65">
        <f t="shared" si="2376"/>
        <v>0</v>
      </c>
      <c r="Z1938" s="65">
        <f t="shared" si="2377"/>
        <v>0</v>
      </c>
      <c r="AA1938" s="65">
        <f t="shared" si="2378"/>
        <v>0</v>
      </c>
      <c r="AB1938" s="65">
        <f t="shared" si="2379"/>
        <v>0</v>
      </c>
    </row>
    <row r="1939" spans="1:28" x14ac:dyDescent="0.25">
      <c r="A1939" s="61"/>
      <c r="B1939" s="49"/>
      <c r="C1939" s="53"/>
      <c r="D1939" s="51"/>
      <c r="E1939" s="51"/>
      <c r="F1939" s="51"/>
      <c r="G1939" s="67">
        <f t="shared" si="2380"/>
        <v>0</v>
      </c>
      <c r="H1939" s="49"/>
      <c r="I1939" s="67">
        <f t="shared" si="2381"/>
        <v>0</v>
      </c>
      <c r="J1939" s="66">
        <f>IF(ISBLANK($B1939),0,VLOOKUP($B1939,Listen!$A$2:$C$44,2,FALSE))</f>
        <v>0</v>
      </c>
      <c r="K1939" s="66">
        <f>IF(ISBLANK($B1939),0,VLOOKUP($B1939,Listen!$A$2:$C$44,3,FALSE))</f>
        <v>0</v>
      </c>
      <c r="L1939" s="54">
        <f t="shared" si="2382"/>
        <v>0</v>
      </c>
      <c r="M1939" s="54">
        <f t="shared" si="2321"/>
        <v>0</v>
      </c>
      <c r="N1939" s="54">
        <f t="shared" si="2322"/>
        <v>0</v>
      </c>
      <c r="O1939" s="54">
        <f t="shared" ref="O1939" si="2398">N1939</f>
        <v>0</v>
      </c>
      <c r="P1939" s="54">
        <f t="shared" si="2372"/>
        <v>0</v>
      </c>
      <c r="Q1939" s="54">
        <f t="shared" si="2384"/>
        <v>0</v>
      </c>
      <c r="R1939" s="54">
        <f t="shared" si="2385"/>
        <v>0</v>
      </c>
      <c r="S1939" s="65">
        <f t="shared" si="2338"/>
        <v>0</v>
      </c>
      <c r="T1939" s="65">
        <f>IF(C1939=A_Stammdaten!$B$9,$I1939-D_SAV!$U1939,HLOOKUP(A_Stammdaten!$B$9-1,$V$4:$AB$2004,ROW(C1939)-3,FALSE)-$U1939)</f>
        <v>0</v>
      </c>
      <c r="U1939" s="65">
        <f>HLOOKUP(A_Stammdaten!$B$9,$V$4:$AB$2004,ROW(C1939)-3,FALSE)</f>
        <v>0</v>
      </c>
      <c r="V1939" s="65">
        <f t="shared" si="2373"/>
        <v>0</v>
      </c>
      <c r="W1939" s="65">
        <f t="shared" si="2374"/>
        <v>0</v>
      </c>
      <c r="X1939" s="65">
        <f t="shared" si="2375"/>
        <v>0</v>
      </c>
      <c r="Y1939" s="65">
        <f t="shared" si="2376"/>
        <v>0</v>
      </c>
      <c r="Z1939" s="65">
        <f t="shared" si="2377"/>
        <v>0</v>
      </c>
      <c r="AA1939" s="65">
        <f t="shared" si="2378"/>
        <v>0</v>
      </c>
      <c r="AB1939" s="65">
        <f t="shared" si="2379"/>
        <v>0</v>
      </c>
    </row>
    <row r="1940" spans="1:28" x14ac:dyDescent="0.25">
      <c r="A1940" s="61"/>
      <c r="B1940" s="49"/>
      <c r="C1940" s="53"/>
      <c r="D1940" s="51"/>
      <c r="E1940" s="51"/>
      <c r="F1940" s="51"/>
      <c r="G1940" s="67">
        <f t="shared" si="2380"/>
        <v>0</v>
      </c>
      <c r="H1940" s="49"/>
      <c r="I1940" s="67">
        <f t="shared" si="2381"/>
        <v>0</v>
      </c>
      <c r="J1940" s="66">
        <f>IF(ISBLANK($B1940),0,VLOOKUP($B1940,Listen!$A$2:$C$44,2,FALSE))</f>
        <v>0</v>
      </c>
      <c r="K1940" s="66">
        <f>IF(ISBLANK($B1940),0,VLOOKUP($B1940,Listen!$A$2:$C$44,3,FALSE))</f>
        <v>0</v>
      </c>
      <c r="L1940" s="54">
        <f t="shared" si="2382"/>
        <v>0</v>
      </c>
      <c r="M1940" s="54">
        <f t="shared" si="2321"/>
        <v>0</v>
      </c>
      <c r="N1940" s="54">
        <f t="shared" si="2322"/>
        <v>0</v>
      </c>
      <c r="O1940" s="54">
        <f t="shared" ref="O1940" si="2399">N1940</f>
        <v>0</v>
      </c>
      <c r="P1940" s="54">
        <f t="shared" si="2372"/>
        <v>0</v>
      </c>
      <c r="Q1940" s="54">
        <f t="shared" si="2384"/>
        <v>0</v>
      </c>
      <c r="R1940" s="54">
        <f t="shared" si="2385"/>
        <v>0</v>
      </c>
      <c r="S1940" s="65">
        <f t="shared" si="2338"/>
        <v>0</v>
      </c>
      <c r="T1940" s="65">
        <f>IF(C1940=A_Stammdaten!$B$9,$I1940-D_SAV!$U1940,HLOOKUP(A_Stammdaten!$B$9-1,$V$4:$AB$2004,ROW(C1940)-3,FALSE)-$U1940)</f>
        <v>0</v>
      </c>
      <c r="U1940" s="65">
        <f>HLOOKUP(A_Stammdaten!$B$9,$V$4:$AB$2004,ROW(C1940)-3,FALSE)</f>
        <v>0</v>
      </c>
      <c r="V1940" s="65">
        <f t="shared" si="2373"/>
        <v>0</v>
      </c>
      <c r="W1940" s="65">
        <f t="shared" si="2374"/>
        <v>0</v>
      </c>
      <c r="X1940" s="65">
        <f t="shared" si="2375"/>
        <v>0</v>
      </c>
      <c r="Y1940" s="65">
        <f t="shared" si="2376"/>
        <v>0</v>
      </c>
      <c r="Z1940" s="65">
        <f t="shared" si="2377"/>
        <v>0</v>
      </c>
      <c r="AA1940" s="65">
        <f t="shared" si="2378"/>
        <v>0</v>
      </c>
      <c r="AB1940" s="65">
        <f t="shared" si="2379"/>
        <v>0</v>
      </c>
    </row>
    <row r="1941" spans="1:28" x14ac:dyDescent="0.25">
      <c r="A1941" s="61"/>
      <c r="B1941" s="49"/>
      <c r="C1941" s="53"/>
      <c r="D1941" s="51"/>
      <c r="E1941" s="51"/>
      <c r="F1941" s="51"/>
      <c r="G1941" s="67">
        <f t="shared" si="2380"/>
        <v>0</v>
      </c>
      <c r="H1941" s="49"/>
      <c r="I1941" s="67">
        <f t="shared" si="2381"/>
        <v>0</v>
      </c>
      <c r="J1941" s="66">
        <f>IF(ISBLANK($B1941),0,VLOOKUP($B1941,Listen!$A$2:$C$44,2,FALSE))</f>
        <v>0</v>
      </c>
      <c r="K1941" s="66">
        <f>IF(ISBLANK($B1941),0,VLOOKUP($B1941,Listen!$A$2:$C$44,3,FALSE))</f>
        <v>0</v>
      </c>
      <c r="L1941" s="54">
        <f t="shared" si="2382"/>
        <v>0</v>
      </c>
      <c r="M1941" s="54">
        <f t="shared" ref="M1941:M2004" si="2400">L1941</f>
        <v>0</v>
      </c>
      <c r="N1941" s="54">
        <f t="shared" ref="N1941:N2004" si="2401">M1941</f>
        <v>0</v>
      </c>
      <c r="O1941" s="54">
        <f t="shared" ref="O1941:P1956" si="2402">N1941</f>
        <v>0</v>
      </c>
      <c r="P1941" s="54">
        <f t="shared" si="2402"/>
        <v>0</v>
      </c>
      <c r="Q1941" s="54">
        <f t="shared" si="2384"/>
        <v>0</v>
      </c>
      <c r="R1941" s="54">
        <f t="shared" si="2385"/>
        <v>0</v>
      </c>
      <c r="S1941" s="65">
        <f t="shared" si="2338"/>
        <v>0</v>
      </c>
      <c r="T1941" s="65">
        <f>IF(C1941=A_Stammdaten!$B$9,$I1941-D_SAV!$U1941,HLOOKUP(A_Stammdaten!$B$9-1,$V$4:$AB$2004,ROW(C1941)-3,FALSE)-$U1941)</f>
        <v>0</v>
      </c>
      <c r="U1941" s="65">
        <f>HLOOKUP(A_Stammdaten!$B$9,$V$4:$AB$2004,ROW(C1941)-3,FALSE)</f>
        <v>0</v>
      </c>
      <c r="V1941" s="65">
        <f t="shared" si="2373"/>
        <v>0</v>
      </c>
      <c r="W1941" s="65">
        <f t="shared" si="2374"/>
        <v>0</v>
      </c>
      <c r="X1941" s="65">
        <f t="shared" si="2375"/>
        <v>0</v>
      </c>
      <c r="Y1941" s="65">
        <f t="shared" si="2376"/>
        <v>0</v>
      </c>
      <c r="Z1941" s="65">
        <f t="shared" si="2377"/>
        <v>0</v>
      </c>
      <c r="AA1941" s="65">
        <f t="shared" si="2378"/>
        <v>0</v>
      </c>
      <c r="AB1941" s="65">
        <f t="shared" si="2379"/>
        <v>0</v>
      </c>
    </row>
    <row r="1942" spans="1:28" x14ac:dyDescent="0.25">
      <c r="A1942" s="61"/>
      <c r="B1942" s="49"/>
      <c r="C1942" s="53"/>
      <c r="D1942" s="51"/>
      <c r="E1942" s="51"/>
      <c r="F1942" s="51"/>
      <c r="G1942" s="67">
        <f t="shared" si="2380"/>
        <v>0</v>
      </c>
      <c r="H1942" s="49"/>
      <c r="I1942" s="67">
        <f t="shared" si="2381"/>
        <v>0</v>
      </c>
      <c r="J1942" s="66">
        <f>IF(ISBLANK($B1942),0,VLOOKUP($B1942,Listen!$A$2:$C$44,2,FALSE))</f>
        <v>0</v>
      </c>
      <c r="K1942" s="66">
        <f>IF(ISBLANK($B1942),0,VLOOKUP($B1942,Listen!$A$2:$C$44,3,FALSE))</f>
        <v>0</v>
      </c>
      <c r="L1942" s="54">
        <f t="shared" si="2382"/>
        <v>0</v>
      </c>
      <c r="M1942" s="54">
        <f t="shared" si="2400"/>
        <v>0</v>
      </c>
      <c r="N1942" s="54">
        <f t="shared" si="2401"/>
        <v>0</v>
      </c>
      <c r="O1942" s="54">
        <f t="shared" ref="O1942" si="2403">N1942</f>
        <v>0</v>
      </c>
      <c r="P1942" s="54">
        <f t="shared" si="2402"/>
        <v>0</v>
      </c>
      <c r="Q1942" s="54">
        <f t="shared" si="2384"/>
        <v>0</v>
      </c>
      <c r="R1942" s="54">
        <f t="shared" si="2385"/>
        <v>0</v>
      </c>
      <c r="S1942" s="65">
        <f t="shared" si="2338"/>
        <v>0</v>
      </c>
      <c r="T1942" s="65">
        <f>IF(C1942=A_Stammdaten!$B$9,$I1942-D_SAV!$U1942,HLOOKUP(A_Stammdaten!$B$9-1,$V$4:$AB$2004,ROW(C1942)-3,FALSE)-$U1942)</f>
        <v>0</v>
      </c>
      <c r="U1942" s="65">
        <f>HLOOKUP(A_Stammdaten!$B$9,$V$4:$AB$2004,ROW(C1942)-3,FALSE)</f>
        <v>0</v>
      </c>
      <c r="V1942" s="65">
        <f t="shared" si="2373"/>
        <v>0</v>
      </c>
      <c r="W1942" s="65">
        <f t="shared" si="2374"/>
        <v>0</v>
      </c>
      <c r="X1942" s="65">
        <f t="shared" si="2375"/>
        <v>0</v>
      </c>
      <c r="Y1942" s="65">
        <f t="shared" si="2376"/>
        <v>0</v>
      </c>
      <c r="Z1942" s="65">
        <f t="shared" si="2377"/>
        <v>0</v>
      </c>
      <c r="AA1942" s="65">
        <f t="shared" si="2378"/>
        <v>0</v>
      </c>
      <c r="AB1942" s="65">
        <f t="shared" si="2379"/>
        <v>0</v>
      </c>
    </row>
    <row r="1943" spans="1:28" x14ac:dyDescent="0.25">
      <c r="A1943" s="61"/>
      <c r="B1943" s="49"/>
      <c r="C1943" s="53"/>
      <c r="D1943" s="51"/>
      <c r="E1943" s="51"/>
      <c r="F1943" s="51"/>
      <c r="G1943" s="67">
        <f t="shared" si="2380"/>
        <v>0</v>
      </c>
      <c r="H1943" s="49"/>
      <c r="I1943" s="67">
        <f t="shared" si="2381"/>
        <v>0</v>
      </c>
      <c r="J1943" s="66">
        <f>IF(ISBLANK($B1943),0,VLOOKUP($B1943,Listen!$A$2:$C$44,2,FALSE))</f>
        <v>0</v>
      </c>
      <c r="K1943" s="66">
        <f>IF(ISBLANK($B1943),0,VLOOKUP($B1943,Listen!$A$2:$C$44,3,FALSE))</f>
        <v>0</v>
      </c>
      <c r="L1943" s="54">
        <f t="shared" si="2382"/>
        <v>0</v>
      </c>
      <c r="M1943" s="54">
        <f t="shared" si="2400"/>
        <v>0</v>
      </c>
      <c r="N1943" s="54">
        <f t="shared" si="2401"/>
        <v>0</v>
      </c>
      <c r="O1943" s="54">
        <f t="shared" ref="O1943" si="2404">N1943</f>
        <v>0</v>
      </c>
      <c r="P1943" s="54">
        <f t="shared" si="2402"/>
        <v>0</v>
      </c>
      <c r="Q1943" s="54">
        <f t="shared" si="2384"/>
        <v>0</v>
      </c>
      <c r="R1943" s="54">
        <f t="shared" si="2385"/>
        <v>0</v>
      </c>
      <c r="S1943" s="65">
        <f t="shared" si="2338"/>
        <v>0</v>
      </c>
      <c r="T1943" s="65">
        <f>IF(C1943=A_Stammdaten!$B$9,$I1943-D_SAV!$U1943,HLOOKUP(A_Stammdaten!$B$9-1,$V$4:$AB$2004,ROW(C1943)-3,FALSE)-$U1943)</f>
        <v>0</v>
      </c>
      <c r="U1943" s="65">
        <f>HLOOKUP(A_Stammdaten!$B$9,$V$4:$AB$2004,ROW(C1943)-3,FALSE)</f>
        <v>0</v>
      </c>
      <c r="V1943" s="65">
        <f t="shared" si="2373"/>
        <v>0</v>
      </c>
      <c r="W1943" s="65">
        <f t="shared" si="2374"/>
        <v>0</v>
      </c>
      <c r="X1943" s="65">
        <f t="shared" si="2375"/>
        <v>0</v>
      </c>
      <c r="Y1943" s="65">
        <f t="shared" si="2376"/>
        <v>0</v>
      </c>
      <c r="Z1943" s="65">
        <f t="shared" si="2377"/>
        <v>0</v>
      </c>
      <c r="AA1943" s="65">
        <f t="shared" si="2378"/>
        <v>0</v>
      </c>
      <c r="AB1943" s="65">
        <f t="shared" si="2379"/>
        <v>0</v>
      </c>
    </row>
    <row r="1944" spans="1:28" x14ac:dyDescent="0.25">
      <c r="A1944" s="61"/>
      <c r="B1944" s="49"/>
      <c r="C1944" s="53"/>
      <c r="D1944" s="51"/>
      <c r="E1944" s="51"/>
      <c r="F1944" s="51"/>
      <c r="G1944" s="67">
        <f t="shared" si="2380"/>
        <v>0</v>
      </c>
      <c r="H1944" s="49"/>
      <c r="I1944" s="67">
        <f t="shared" si="2381"/>
        <v>0</v>
      </c>
      <c r="J1944" s="66">
        <f>IF(ISBLANK($B1944),0,VLOOKUP($B1944,Listen!$A$2:$C$44,2,FALSE))</f>
        <v>0</v>
      </c>
      <c r="K1944" s="66">
        <f>IF(ISBLANK($B1944),0,VLOOKUP($B1944,Listen!$A$2:$C$44,3,FALSE))</f>
        <v>0</v>
      </c>
      <c r="L1944" s="54">
        <f t="shared" si="2382"/>
        <v>0</v>
      </c>
      <c r="M1944" s="54">
        <f t="shared" si="2400"/>
        <v>0</v>
      </c>
      <c r="N1944" s="54">
        <f t="shared" si="2401"/>
        <v>0</v>
      </c>
      <c r="O1944" s="54">
        <f t="shared" ref="O1944" si="2405">N1944</f>
        <v>0</v>
      </c>
      <c r="P1944" s="54">
        <f t="shared" si="2402"/>
        <v>0</v>
      </c>
      <c r="Q1944" s="54">
        <f t="shared" si="2384"/>
        <v>0</v>
      </c>
      <c r="R1944" s="54">
        <f t="shared" si="2385"/>
        <v>0</v>
      </c>
      <c r="S1944" s="65">
        <f t="shared" si="2338"/>
        <v>0</v>
      </c>
      <c r="T1944" s="65">
        <f>IF(C1944=A_Stammdaten!$B$9,$I1944-D_SAV!$U1944,HLOOKUP(A_Stammdaten!$B$9-1,$V$4:$AB$2004,ROW(C1944)-3,FALSE)-$U1944)</f>
        <v>0</v>
      </c>
      <c r="U1944" s="65">
        <f>HLOOKUP(A_Stammdaten!$B$9,$V$4:$AB$2004,ROW(C1944)-3,FALSE)</f>
        <v>0</v>
      </c>
      <c r="V1944" s="65">
        <f t="shared" si="2373"/>
        <v>0</v>
      </c>
      <c r="W1944" s="65">
        <f t="shared" si="2374"/>
        <v>0</v>
      </c>
      <c r="X1944" s="65">
        <f t="shared" si="2375"/>
        <v>0</v>
      </c>
      <c r="Y1944" s="65">
        <f t="shared" si="2376"/>
        <v>0</v>
      </c>
      <c r="Z1944" s="65">
        <f t="shared" si="2377"/>
        <v>0</v>
      </c>
      <c r="AA1944" s="65">
        <f t="shared" si="2378"/>
        <v>0</v>
      </c>
      <c r="AB1944" s="65">
        <f t="shared" si="2379"/>
        <v>0</v>
      </c>
    </row>
    <row r="1945" spans="1:28" x14ac:dyDescent="0.25">
      <c r="A1945" s="61"/>
      <c r="B1945" s="49"/>
      <c r="C1945" s="53"/>
      <c r="D1945" s="51"/>
      <c r="E1945" s="51"/>
      <c r="F1945" s="51"/>
      <c r="G1945" s="67">
        <f t="shared" si="2380"/>
        <v>0</v>
      </c>
      <c r="H1945" s="49"/>
      <c r="I1945" s="67">
        <f t="shared" si="2381"/>
        <v>0</v>
      </c>
      <c r="J1945" s="66">
        <f>IF(ISBLANK($B1945),0,VLOOKUP($B1945,Listen!$A$2:$C$44,2,FALSE))</f>
        <v>0</v>
      </c>
      <c r="K1945" s="66">
        <f>IF(ISBLANK($B1945),0,VLOOKUP($B1945,Listen!$A$2:$C$44,3,FALSE))</f>
        <v>0</v>
      </c>
      <c r="L1945" s="54">
        <f t="shared" si="2382"/>
        <v>0</v>
      </c>
      <c r="M1945" s="54">
        <f t="shared" si="2400"/>
        <v>0</v>
      </c>
      <c r="N1945" s="54">
        <f t="shared" si="2401"/>
        <v>0</v>
      </c>
      <c r="O1945" s="54">
        <f t="shared" ref="O1945" si="2406">N1945</f>
        <v>0</v>
      </c>
      <c r="P1945" s="54">
        <f t="shared" si="2402"/>
        <v>0</v>
      </c>
      <c r="Q1945" s="54">
        <f t="shared" si="2384"/>
        <v>0</v>
      </c>
      <c r="R1945" s="54">
        <f t="shared" si="2385"/>
        <v>0</v>
      </c>
      <c r="S1945" s="65">
        <f t="shared" si="2338"/>
        <v>0</v>
      </c>
      <c r="T1945" s="65">
        <f>IF(C1945=A_Stammdaten!$B$9,$I1945-D_SAV!$U1945,HLOOKUP(A_Stammdaten!$B$9-1,$V$4:$AB$2004,ROW(C1945)-3,FALSE)-$U1945)</f>
        <v>0</v>
      </c>
      <c r="U1945" s="65">
        <f>HLOOKUP(A_Stammdaten!$B$9,$V$4:$AB$2004,ROW(C1945)-3,FALSE)</f>
        <v>0</v>
      </c>
      <c r="V1945" s="65">
        <f t="shared" si="2373"/>
        <v>0</v>
      </c>
      <c r="W1945" s="65">
        <f t="shared" si="2374"/>
        <v>0</v>
      </c>
      <c r="X1945" s="65">
        <f t="shared" si="2375"/>
        <v>0</v>
      </c>
      <c r="Y1945" s="65">
        <f t="shared" si="2376"/>
        <v>0</v>
      </c>
      <c r="Z1945" s="65">
        <f t="shared" si="2377"/>
        <v>0</v>
      </c>
      <c r="AA1945" s="65">
        <f t="shared" si="2378"/>
        <v>0</v>
      </c>
      <c r="AB1945" s="65">
        <f t="shared" si="2379"/>
        <v>0</v>
      </c>
    </row>
    <row r="1946" spans="1:28" x14ac:dyDescent="0.25">
      <c r="A1946" s="61"/>
      <c r="B1946" s="49"/>
      <c r="C1946" s="53"/>
      <c r="D1946" s="51"/>
      <c r="E1946" s="51"/>
      <c r="F1946" s="51"/>
      <c r="G1946" s="67">
        <f t="shared" si="2380"/>
        <v>0</v>
      </c>
      <c r="H1946" s="49"/>
      <c r="I1946" s="67">
        <f t="shared" si="2381"/>
        <v>0</v>
      </c>
      <c r="J1946" s="66">
        <f>IF(ISBLANK($B1946),0,VLOOKUP($B1946,Listen!$A$2:$C$44,2,FALSE))</f>
        <v>0</v>
      </c>
      <c r="K1946" s="66">
        <f>IF(ISBLANK($B1946),0,VLOOKUP($B1946,Listen!$A$2:$C$44,3,FALSE))</f>
        <v>0</v>
      </c>
      <c r="L1946" s="54">
        <f t="shared" si="2382"/>
        <v>0</v>
      </c>
      <c r="M1946" s="54">
        <f t="shared" si="2400"/>
        <v>0</v>
      </c>
      <c r="N1946" s="54">
        <f t="shared" si="2401"/>
        <v>0</v>
      </c>
      <c r="O1946" s="54">
        <f t="shared" ref="O1946" si="2407">N1946</f>
        <v>0</v>
      </c>
      <c r="P1946" s="54">
        <f t="shared" si="2402"/>
        <v>0</v>
      </c>
      <c r="Q1946" s="54">
        <f t="shared" si="2384"/>
        <v>0</v>
      </c>
      <c r="R1946" s="54">
        <f t="shared" si="2385"/>
        <v>0</v>
      </c>
      <c r="S1946" s="65">
        <f t="shared" si="2338"/>
        <v>0</v>
      </c>
      <c r="T1946" s="65">
        <f>IF(C1946=A_Stammdaten!$B$9,$I1946-D_SAV!$U1946,HLOOKUP(A_Stammdaten!$B$9-1,$V$4:$AB$2004,ROW(C1946)-3,FALSE)-$U1946)</f>
        <v>0</v>
      </c>
      <c r="U1946" s="65">
        <f>HLOOKUP(A_Stammdaten!$B$9,$V$4:$AB$2004,ROW(C1946)-3,FALSE)</f>
        <v>0</v>
      </c>
      <c r="V1946" s="65">
        <f t="shared" si="2373"/>
        <v>0</v>
      </c>
      <c r="W1946" s="65">
        <f t="shared" si="2374"/>
        <v>0</v>
      </c>
      <c r="X1946" s="65">
        <f t="shared" si="2375"/>
        <v>0</v>
      </c>
      <c r="Y1946" s="65">
        <f t="shared" si="2376"/>
        <v>0</v>
      </c>
      <c r="Z1946" s="65">
        <f t="shared" si="2377"/>
        <v>0</v>
      </c>
      <c r="AA1946" s="65">
        <f t="shared" si="2378"/>
        <v>0</v>
      </c>
      <c r="AB1946" s="65">
        <f t="shared" si="2379"/>
        <v>0</v>
      </c>
    </row>
    <row r="1947" spans="1:28" x14ac:dyDescent="0.25">
      <c r="A1947" s="61"/>
      <c r="B1947" s="49"/>
      <c r="C1947" s="53"/>
      <c r="D1947" s="51"/>
      <c r="E1947" s="51"/>
      <c r="F1947" s="51"/>
      <c r="G1947" s="67">
        <f t="shared" si="2380"/>
        <v>0</v>
      </c>
      <c r="H1947" s="49"/>
      <c r="I1947" s="67">
        <f t="shared" si="2381"/>
        <v>0</v>
      </c>
      <c r="J1947" s="66">
        <f>IF(ISBLANK($B1947),0,VLOOKUP($B1947,Listen!$A$2:$C$44,2,FALSE))</f>
        <v>0</v>
      </c>
      <c r="K1947" s="66">
        <f>IF(ISBLANK($B1947),0,VLOOKUP($B1947,Listen!$A$2:$C$44,3,FALSE))</f>
        <v>0</v>
      </c>
      <c r="L1947" s="54">
        <f t="shared" si="2382"/>
        <v>0</v>
      </c>
      <c r="M1947" s="54">
        <f t="shared" si="2400"/>
        <v>0</v>
      </c>
      <c r="N1947" s="54">
        <f t="shared" si="2401"/>
        <v>0</v>
      </c>
      <c r="O1947" s="54">
        <f t="shared" ref="O1947" si="2408">N1947</f>
        <v>0</v>
      </c>
      <c r="P1947" s="54">
        <f t="shared" si="2402"/>
        <v>0</v>
      </c>
      <c r="Q1947" s="54">
        <f t="shared" si="2384"/>
        <v>0</v>
      </c>
      <c r="R1947" s="54">
        <f t="shared" si="2385"/>
        <v>0</v>
      </c>
      <c r="S1947" s="65">
        <f t="shared" si="2338"/>
        <v>0</v>
      </c>
      <c r="T1947" s="65">
        <f>IF(C1947=A_Stammdaten!$B$9,$I1947-D_SAV!$U1947,HLOOKUP(A_Stammdaten!$B$9-1,$V$4:$AB$2004,ROW(C1947)-3,FALSE)-$U1947)</f>
        <v>0</v>
      </c>
      <c r="U1947" s="65">
        <f>HLOOKUP(A_Stammdaten!$B$9,$V$4:$AB$2004,ROW(C1947)-3,FALSE)</f>
        <v>0</v>
      </c>
      <c r="V1947" s="65">
        <f t="shared" si="2373"/>
        <v>0</v>
      </c>
      <c r="W1947" s="65">
        <f t="shared" si="2374"/>
        <v>0</v>
      </c>
      <c r="X1947" s="65">
        <f t="shared" si="2375"/>
        <v>0</v>
      </c>
      <c r="Y1947" s="65">
        <f t="shared" si="2376"/>
        <v>0</v>
      </c>
      <c r="Z1947" s="65">
        <f t="shared" si="2377"/>
        <v>0</v>
      </c>
      <c r="AA1947" s="65">
        <f t="shared" si="2378"/>
        <v>0</v>
      </c>
      <c r="AB1947" s="65">
        <f t="shared" si="2379"/>
        <v>0</v>
      </c>
    </row>
    <row r="1948" spans="1:28" x14ac:dyDescent="0.25">
      <c r="A1948" s="61"/>
      <c r="B1948" s="49"/>
      <c r="C1948" s="53"/>
      <c r="D1948" s="51"/>
      <c r="E1948" s="51"/>
      <c r="F1948" s="51"/>
      <c r="G1948" s="67">
        <f t="shared" si="2380"/>
        <v>0</v>
      </c>
      <c r="H1948" s="49"/>
      <c r="I1948" s="67">
        <f t="shared" si="2381"/>
        <v>0</v>
      </c>
      <c r="J1948" s="66">
        <f>IF(ISBLANK($B1948),0,VLOOKUP($B1948,Listen!$A$2:$C$44,2,FALSE))</f>
        <v>0</v>
      </c>
      <c r="K1948" s="66">
        <f>IF(ISBLANK($B1948),0,VLOOKUP($B1948,Listen!$A$2:$C$44,3,FALSE))</f>
        <v>0</v>
      </c>
      <c r="L1948" s="54">
        <f t="shared" si="2382"/>
        <v>0</v>
      </c>
      <c r="M1948" s="54">
        <f t="shared" si="2400"/>
        <v>0</v>
      </c>
      <c r="N1948" s="54">
        <f t="shared" si="2401"/>
        <v>0</v>
      </c>
      <c r="O1948" s="54">
        <f t="shared" ref="O1948" si="2409">N1948</f>
        <v>0</v>
      </c>
      <c r="P1948" s="54">
        <f t="shared" si="2402"/>
        <v>0</v>
      </c>
      <c r="Q1948" s="54">
        <f t="shared" si="2384"/>
        <v>0</v>
      </c>
      <c r="R1948" s="54">
        <f t="shared" si="2385"/>
        <v>0</v>
      </c>
      <c r="S1948" s="65">
        <f t="shared" si="2338"/>
        <v>0</v>
      </c>
      <c r="T1948" s="65">
        <f>IF(C1948=A_Stammdaten!$B$9,$I1948-D_SAV!$U1948,HLOOKUP(A_Stammdaten!$B$9-1,$V$4:$AB$2004,ROW(C1948)-3,FALSE)-$U1948)</f>
        <v>0</v>
      </c>
      <c r="U1948" s="65">
        <f>HLOOKUP(A_Stammdaten!$B$9,$V$4:$AB$2004,ROW(C1948)-3,FALSE)</f>
        <v>0</v>
      </c>
      <c r="V1948" s="65">
        <f t="shared" si="2373"/>
        <v>0</v>
      </c>
      <c r="W1948" s="65">
        <f t="shared" si="2374"/>
        <v>0</v>
      </c>
      <c r="X1948" s="65">
        <f t="shared" si="2375"/>
        <v>0</v>
      </c>
      <c r="Y1948" s="65">
        <f t="shared" si="2376"/>
        <v>0</v>
      </c>
      <c r="Z1948" s="65">
        <f t="shared" si="2377"/>
        <v>0</v>
      </c>
      <c r="AA1948" s="65">
        <f t="shared" si="2378"/>
        <v>0</v>
      </c>
      <c r="AB1948" s="65">
        <f t="shared" si="2379"/>
        <v>0</v>
      </c>
    </row>
    <row r="1949" spans="1:28" x14ac:dyDescent="0.25">
      <c r="A1949" s="61"/>
      <c r="B1949" s="49"/>
      <c r="C1949" s="53"/>
      <c r="D1949" s="51"/>
      <c r="E1949" s="51"/>
      <c r="F1949" s="51"/>
      <c r="G1949" s="67">
        <f t="shared" si="2380"/>
        <v>0</v>
      </c>
      <c r="H1949" s="49"/>
      <c r="I1949" s="67">
        <f t="shared" si="2381"/>
        <v>0</v>
      </c>
      <c r="J1949" s="66">
        <f>IF(ISBLANK($B1949),0,VLOOKUP($B1949,Listen!$A$2:$C$44,2,FALSE))</f>
        <v>0</v>
      </c>
      <c r="K1949" s="66">
        <f>IF(ISBLANK($B1949),0,VLOOKUP($B1949,Listen!$A$2:$C$44,3,FALSE))</f>
        <v>0</v>
      </c>
      <c r="L1949" s="54">
        <f t="shared" si="2382"/>
        <v>0</v>
      </c>
      <c r="M1949" s="54">
        <f t="shared" si="2400"/>
        <v>0</v>
      </c>
      <c r="N1949" s="54">
        <f t="shared" si="2401"/>
        <v>0</v>
      </c>
      <c r="O1949" s="54">
        <f t="shared" ref="O1949" si="2410">N1949</f>
        <v>0</v>
      </c>
      <c r="P1949" s="54">
        <f t="shared" si="2402"/>
        <v>0</v>
      </c>
      <c r="Q1949" s="54">
        <f t="shared" si="2384"/>
        <v>0</v>
      </c>
      <c r="R1949" s="54">
        <f t="shared" si="2385"/>
        <v>0</v>
      </c>
      <c r="S1949" s="65">
        <f t="shared" si="2338"/>
        <v>0</v>
      </c>
      <c r="T1949" s="65">
        <f>IF(C1949=A_Stammdaten!$B$9,$I1949-D_SAV!$U1949,HLOOKUP(A_Stammdaten!$B$9-1,$V$4:$AB$2004,ROW(C1949)-3,FALSE)-$U1949)</f>
        <v>0</v>
      </c>
      <c r="U1949" s="65">
        <f>HLOOKUP(A_Stammdaten!$B$9,$V$4:$AB$2004,ROW(C1949)-3,FALSE)</f>
        <v>0</v>
      </c>
      <c r="V1949" s="65">
        <f t="shared" si="2373"/>
        <v>0</v>
      </c>
      <c r="W1949" s="65">
        <f t="shared" si="2374"/>
        <v>0</v>
      </c>
      <c r="X1949" s="65">
        <f t="shared" si="2375"/>
        <v>0</v>
      </c>
      <c r="Y1949" s="65">
        <f t="shared" si="2376"/>
        <v>0</v>
      </c>
      <c r="Z1949" s="65">
        <f t="shared" si="2377"/>
        <v>0</v>
      </c>
      <c r="AA1949" s="65">
        <f t="shared" si="2378"/>
        <v>0</v>
      </c>
      <c r="AB1949" s="65">
        <f t="shared" si="2379"/>
        <v>0</v>
      </c>
    </row>
    <row r="1950" spans="1:28" x14ac:dyDescent="0.25">
      <c r="A1950" s="61"/>
      <c r="B1950" s="49"/>
      <c r="C1950" s="53"/>
      <c r="D1950" s="51"/>
      <c r="E1950" s="51"/>
      <c r="F1950" s="51"/>
      <c r="G1950" s="67">
        <f t="shared" si="2380"/>
        <v>0</v>
      </c>
      <c r="H1950" s="49"/>
      <c r="I1950" s="67">
        <f t="shared" si="2381"/>
        <v>0</v>
      </c>
      <c r="J1950" s="66">
        <f>IF(ISBLANK($B1950),0,VLOOKUP($B1950,Listen!$A$2:$C$44,2,FALSE))</f>
        <v>0</v>
      </c>
      <c r="K1950" s="66">
        <f>IF(ISBLANK($B1950),0,VLOOKUP($B1950,Listen!$A$2:$C$44,3,FALSE))</f>
        <v>0</v>
      </c>
      <c r="L1950" s="54">
        <f t="shared" si="2382"/>
        <v>0</v>
      </c>
      <c r="M1950" s="54">
        <f t="shared" si="2400"/>
        <v>0</v>
      </c>
      <c r="N1950" s="54">
        <f t="shared" si="2401"/>
        <v>0</v>
      </c>
      <c r="O1950" s="54">
        <f t="shared" ref="O1950" si="2411">N1950</f>
        <v>0</v>
      </c>
      <c r="P1950" s="54">
        <f t="shared" si="2402"/>
        <v>0</v>
      </c>
      <c r="Q1950" s="54">
        <f t="shared" si="2384"/>
        <v>0</v>
      </c>
      <c r="R1950" s="54">
        <f t="shared" si="2385"/>
        <v>0</v>
      </c>
      <c r="S1950" s="65">
        <f t="shared" si="2338"/>
        <v>0</v>
      </c>
      <c r="T1950" s="65">
        <f>IF(C1950=A_Stammdaten!$B$9,$I1950-D_SAV!$U1950,HLOOKUP(A_Stammdaten!$B$9-1,$V$4:$AB$2004,ROW(C1950)-3,FALSE)-$U1950)</f>
        <v>0</v>
      </c>
      <c r="U1950" s="65">
        <f>HLOOKUP(A_Stammdaten!$B$9,$V$4:$AB$2004,ROW(C1950)-3,FALSE)</f>
        <v>0</v>
      </c>
      <c r="V1950" s="65">
        <f t="shared" si="2373"/>
        <v>0</v>
      </c>
      <c r="W1950" s="65">
        <f t="shared" si="2374"/>
        <v>0</v>
      </c>
      <c r="X1950" s="65">
        <f t="shared" si="2375"/>
        <v>0</v>
      </c>
      <c r="Y1950" s="65">
        <f t="shared" si="2376"/>
        <v>0</v>
      </c>
      <c r="Z1950" s="65">
        <f t="shared" si="2377"/>
        <v>0</v>
      </c>
      <c r="AA1950" s="65">
        <f t="shared" si="2378"/>
        <v>0</v>
      </c>
      <c r="AB1950" s="65">
        <f t="shared" si="2379"/>
        <v>0</v>
      </c>
    </row>
    <row r="1951" spans="1:28" x14ac:dyDescent="0.25">
      <c r="A1951" s="61"/>
      <c r="B1951" s="49"/>
      <c r="C1951" s="53"/>
      <c r="D1951" s="51"/>
      <c r="E1951" s="51"/>
      <c r="F1951" s="51"/>
      <c r="G1951" s="67">
        <f t="shared" si="2380"/>
        <v>0</v>
      </c>
      <c r="H1951" s="49"/>
      <c r="I1951" s="67">
        <f t="shared" si="2381"/>
        <v>0</v>
      </c>
      <c r="J1951" s="66">
        <f>IF(ISBLANK($B1951),0,VLOOKUP($B1951,Listen!$A$2:$C$44,2,FALSE))</f>
        <v>0</v>
      </c>
      <c r="K1951" s="66">
        <f>IF(ISBLANK($B1951),0,VLOOKUP($B1951,Listen!$A$2:$C$44,3,FALSE))</f>
        <v>0</v>
      </c>
      <c r="L1951" s="54">
        <f t="shared" si="2382"/>
        <v>0</v>
      </c>
      <c r="M1951" s="54">
        <f t="shared" si="2400"/>
        <v>0</v>
      </c>
      <c r="N1951" s="54">
        <f t="shared" si="2401"/>
        <v>0</v>
      </c>
      <c r="O1951" s="54">
        <f t="shared" ref="O1951" si="2412">N1951</f>
        <v>0</v>
      </c>
      <c r="P1951" s="54">
        <f t="shared" si="2402"/>
        <v>0</v>
      </c>
      <c r="Q1951" s="54">
        <f t="shared" si="2384"/>
        <v>0</v>
      </c>
      <c r="R1951" s="54">
        <f t="shared" si="2385"/>
        <v>0</v>
      </c>
      <c r="S1951" s="65">
        <f t="shared" si="2338"/>
        <v>0</v>
      </c>
      <c r="T1951" s="65">
        <f>IF(C1951=A_Stammdaten!$B$9,$I1951-D_SAV!$U1951,HLOOKUP(A_Stammdaten!$B$9-1,$V$4:$AB$2004,ROW(C1951)-3,FALSE)-$U1951)</f>
        <v>0</v>
      </c>
      <c r="U1951" s="65">
        <f>HLOOKUP(A_Stammdaten!$B$9,$V$4:$AB$2004,ROW(C1951)-3,FALSE)</f>
        <v>0</v>
      </c>
      <c r="V1951" s="65">
        <f t="shared" si="2373"/>
        <v>0</v>
      </c>
      <c r="W1951" s="65">
        <f t="shared" si="2374"/>
        <v>0</v>
      </c>
      <c r="X1951" s="65">
        <f t="shared" si="2375"/>
        <v>0</v>
      </c>
      <c r="Y1951" s="65">
        <f t="shared" si="2376"/>
        <v>0</v>
      </c>
      <c r="Z1951" s="65">
        <f t="shared" si="2377"/>
        <v>0</v>
      </c>
      <c r="AA1951" s="65">
        <f t="shared" si="2378"/>
        <v>0</v>
      </c>
      <c r="AB1951" s="65">
        <f t="shared" si="2379"/>
        <v>0</v>
      </c>
    </row>
    <row r="1952" spans="1:28" x14ac:dyDescent="0.25">
      <c r="A1952" s="61"/>
      <c r="B1952" s="49"/>
      <c r="C1952" s="53"/>
      <c r="D1952" s="51"/>
      <c r="E1952" s="51"/>
      <c r="F1952" s="51"/>
      <c r="G1952" s="67">
        <f t="shared" si="2380"/>
        <v>0</v>
      </c>
      <c r="H1952" s="49"/>
      <c r="I1952" s="67">
        <f t="shared" si="2381"/>
        <v>0</v>
      </c>
      <c r="J1952" s="66">
        <f>IF(ISBLANK($B1952),0,VLOOKUP($B1952,Listen!$A$2:$C$44,2,FALSE))</f>
        <v>0</v>
      </c>
      <c r="K1952" s="66">
        <f>IF(ISBLANK($B1952),0,VLOOKUP($B1952,Listen!$A$2:$C$44,3,FALSE))</f>
        <v>0</v>
      </c>
      <c r="L1952" s="54">
        <f t="shared" si="2382"/>
        <v>0</v>
      </c>
      <c r="M1952" s="54">
        <f t="shared" si="2400"/>
        <v>0</v>
      </c>
      <c r="N1952" s="54">
        <f t="shared" si="2401"/>
        <v>0</v>
      </c>
      <c r="O1952" s="54">
        <f t="shared" ref="O1952" si="2413">N1952</f>
        <v>0</v>
      </c>
      <c r="P1952" s="54">
        <f t="shared" si="2402"/>
        <v>0</v>
      </c>
      <c r="Q1952" s="54">
        <f t="shared" si="2384"/>
        <v>0</v>
      </c>
      <c r="R1952" s="54">
        <f t="shared" si="2385"/>
        <v>0</v>
      </c>
      <c r="S1952" s="65">
        <f t="shared" si="2338"/>
        <v>0</v>
      </c>
      <c r="T1952" s="65">
        <f>IF(C1952=A_Stammdaten!$B$9,$I1952-D_SAV!$U1952,HLOOKUP(A_Stammdaten!$B$9-1,$V$4:$AB$2004,ROW(C1952)-3,FALSE)-$U1952)</f>
        <v>0</v>
      </c>
      <c r="U1952" s="65">
        <f>HLOOKUP(A_Stammdaten!$B$9,$V$4:$AB$2004,ROW(C1952)-3,FALSE)</f>
        <v>0</v>
      </c>
      <c r="V1952" s="65">
        <f t="shared" si="2373"/>
        <v>0</v>
      </c>
      <c r="W1952" s="65">
        <f t="shared" si="2374"/>
        <v>0</v>
      </c>
      <c r="X1952" s="65">
        <f t="shared" si="2375"/>
        <v>0</v>
      </c>
      <c r="Y1952" s="65">
        <f t="shared" si="2376"/>
        <v>0</v>
      </c>
      <c r="Z1952" s="65">
        <f t="shared" si="2377"/>
        <v>0</v>
      </c>
      <c r="AA1952" s="65">
        <f t="shared" si="2378"/>
        <v>0</v>
      </c>
      <c r="AB1952" s="65">
        <f t="shared" si="2379"/>
        <v>0</v>
      </c>
    </row>
    <row r="1953" spans="1:28" x14ac:dyDescent="0.25">
      <c r="A1953" s="61"/>
      <c r="B1953" s="49"/>
      <c r="C1953" s="53"/>
      <c r="D1953" s="51"/>
      <c r="E1953" s="51"/>
      <c r="F1953" s="51"/>
      <c r="G1953" s="67">
        <f t="shared" si="2380"/>
        <v>0</v>
      </c>
      <c r="H1953" s="49"/>
      <c r="I1953" s="67">
        <f t="shared" si="2381"/>
        <v>0</v>
      </c>
      <c r="J1953" s="66">
        <f>IF(ISBLANK($B1953),0,VLOOKUP($B1953,Listen!$A$2:$C$44,2,FALSE))</f>
        <v>0</v>
      </c>
      <c r="K1953" s="66">
        <f>IF(ISBLANK($B1953),0,VLOOKUP($B1953,Listen!$A$2:$C$44,3,FALSE))</f>
        <v>0</v>
      </c>
      <c r="L1953" s="54">
        <f t="shared" si="2382"/>
        <v>0</v>
      </c>
      <c r="M1953" s="54">
        <f t="shared" si="2400"/>
        <v>0</v>
      </c>
      <c r="N1953" s="54">
        <f t="shared" si="2401"/>
        <v>0</v>
      </c>
      <c r="O1953" s="54">
        <f t="shared" ref="O1953" si="2414">N1953</f>
        <v>0</v>
      </c>
      <c r="P1953" s="54">
        <f t="shared" si="2402"/>
        <v>0</v>
      </c>
      <c r="Q1953" s="54">
        <f t="shared" si="2384"/>
        <v>0</v>
      </c>
      <c r="R1953" s="54">
        <f t="shared" si="2385"/>
        <v>0</v>
      </c>
      <c r="S1953" s="65">
        <f t="shared" si="2338"/>
        <v>0</v>
      </c>
      <c r="T1953" s="65">
        <f>IF(C1953=A_Stammdaten!$B$9,$I1953-D_SAV!$U1953,HLOOKUP(A_Stammdaten!$B$9-1,$V$4:$AB$2004,ROW(C1953)-3,FALSE)-$U1953)</f>
        <v>0</v>
      </c>
      <c r="U1953" s="65">
        <f>HLOOKUP(A_Stammdaten!$B$9,$V$4:$AB$2004,ROW(C1953)-3,FALSE)</f>
        <v>0</v>
      </c>
      <c r="V1953" s="65">
        <f t="shared" si="2373"/>
        <v>0</v>
      </c>
      <c r="W1953" s="65">
        <f t="shared" si="2374"/>
        <v>0</v>
      </c>
      <c r="X1953" s="65">
        <f t="shared" si="2375"/>
        <v>0</v>
      </c>
      <c r="Y1953" s="65">
        <f t="shared" si="2376"/>
        <v>0</v>
      </c>
      <c r="Z1953" s="65">
        <f t="shared" si="2377"/>
        <v>0</v>
      </c>
      <c r="AA1953" s="65">
        <f t="shared" si="2378"/>
        <v>0</v>
      </c>
      <c r="AB1953" s="65">
        <f t="shared" si="2379"/>
        <v>0</v>
      </c>
    </row>
    <row r="1954" spans="1:28" x14ac:dyDescent="0.25">
      <c r="A1954" s="61"/>
      <c r="B1954" s="49"/>
      <c r="C1954" s="53"/>
      <c r="D1954" s="51"/>
      <c r="E1954" s="51"/>
      <c r="F1954" s="51"/>
      <c r="G1954" s="67">
        <f t="shared" si="2380"/>
        <v>0</v>
      </c>
      <c r="H1954" s="49"/>
      <c r="I1954" s="67">
        <f t="shared" si="2381"/>
        <v>0</v>
      </c>
      <c r="J1954" s="66">
        <f>IF(ISBLANK($B1954),0,VLOOKUP($B1954,Listen!$A$2:$C$44,2,FALSE))</f>
        <v>0</v>
      </c>
      <c r="K1954" s="66">
        <f>IF(ISBLANK($B1954),0,VLOOKUP($B1954,Listen!$A$2:$C$44,3,FALSE))</f>
        <v>0</v>
      </c>
      <c r="L1954" s="54">
        <f t="shared" si="2382"/>
        <v>0</v>
      </c>
      <c r="M1954" s="54">
        <f t="shared" si="2400"/>
        <v>0</v>
      </c>
      <c r="N1954" s="54">
        <f t="shared" si="2401"/>
        <v>0</v>
      </c>
      <c r="O1954" s="54">
        <f t="shared" ref="O1954" si="2415">N1954</f>
        <v>0</v>
      </c>
      <c r="P1954" s="54">
        <f t="shared" si="2402"/>
        <v>0</v>
      </c>
      <c r="Q1954" s="54">
        <f t="shared" si="2384"/>
        <v>0</v>
      </c>
      <c r="R1954" s="54">
        <f t="shared" si="2385"/>
        <v>0</v>
      </c>
      <c r="S1954" s="65">
        <f t="shared" si="2338"/>
        <v>0</v>
      </c>
      <c r="T1954" s="65">
        <f>IF(C1954=A_Stammdaten!$B$9,$I1954-D_SAV!$U1954,HLOOKUP(A_Stammdaten!$B$9-1,$V$4:$AB$2004,ROW(C1954)-3,FALSE)-$U1954)</f>
        <v>0</v>
      </c>
      <c r="U1954" s="65">
        <f>HLOOKUP(A_Stammdaten!$B$9,$V$4:$AB$2004,ROW(C1954)-3,FALSE)</f>
        <v>0</v>
      </c>
      <c r="V1954" s="65">
        <f t="shared" si="2373"/>
        <v>0</v>
      </c>
      <c r="W1954" s="65">
        <f t="shared" si="2374"/>
        <v>0</v>
      </c>
      <c r="X1954" s="65">
        <f t="shared" si="2375"/>
        <v>0</v>
      </c>
      <c r="Y1954" s="65">
        <f t="shared" si="2376"/>
        <v>0</v>
      </c>
      <c r="Z1954" s="65">
        <f t="shared" si="2377"/>
        <v>0</v>
      </c>
      <c r="AA1954" s="65">
        <f t="shared" si="2378"/>
        <v>0</v>
      </c>
      <c r="AB1954" s="65">
        <f t="shared" si="2379"/>
        <v>0</v>
      </c>
    </row>
    <row r="1955" spans="1:28" x14ac:dyDescent="0.25">
      <c r="A1955" s="61"/>
      <c r="B1955" s="49"/>
      <c r="C1955" s="53"/>
      <c r="D1955" s="51"/>
      <c r="E1955" s="51"/>
      <c r="F1955" s="51"/>
      <c r="G1955" s="67">
        <f t="shared" si="2380"/>
        <v>0</v>
      </c>
      <c r="H1955" s="49"/>
      <c r="I1955" s="67">
        <f t="shared" si="2381"/>
        <v>0</v>
      </c>
      <c r="J1955" s="66">
        <f>IF(ISBLANK($B1955),0,VLOOKUP($B1955,Listen!$A$2:$C$44,2,FALSE))</f>
        <v>0</v>
      </c>
      <c r="K1955" s="66">
        <f>IF(ISBLANK($B1955),0,VLOOKUP($B1955,Listen!$A$2:$C$44,3,FALSE))</f>
        <v>0</v>
      </c>
      <c r="L1955" s="54">
        <f t="shared" si="2382"/>
        <v>0</v>
      </c>
      <c r="M1955" s="54">
        <f t="shared" si="2400"/>
        <v>0</v>
      </c>
      <c r="N1955" s="54">
        <f t="shared" si="2401"/>
        <v>0</v>
      </c>
      <c r="O1955" s="54">
        <f t="shared" ref="O1955" si="2416">N1955</f>
        <v>0</v>
      </c>
      <c r="P1955" s="54">
        <f t="shared" si="2402"/>
        <v>0</v>
      </c>
      <c r="Q1955" s="54">
        <f t="shared" si="2384"/>
        <v>0</v>
      </c>
      <c r="R1955" s="54">
        <f t="shared" si="2385"/>
        <v>0</v>
      </c>
      <c r="S1955" s="65">
        <f t="shared" ref="S1955:S2004" si="2417">U1955+T1955</f>
        <v>0</v>
      </c>
      <c r="T1955" s="65">
        <f>IF(C1955=A_Stammdaten!$B$9,$I1955-D_SAV!$U1955,HLOOKUP(A_Stammdaten!$B$9-1,$V$4:$AB$2004,ROW(C1955)-3,FALSE)-$U1955)</f>
        <v>0</v>
      </c>
      <c r="U1955" s="65">
        <f>HLOOKUP(A_Stammdaten!$B$9,$V$4:$AB$2004,ROW(C1955)-3,FALSE)</f>
        <v>0</v>
      </c>
      <c r="V1955" s="65">
        <f t="shared" si="2373"/>
        <v>0</v>
      </c>
      <c r="W1955" s="65">
        <f t="shared" si="2374"/>
        <v>0</v>
      </c>
      <c r="X1955" s="65">
        <f t="shared" si="2375"/>
        <v>0</v>
      </c>
      <c r="Y1955" s="65">
        <f t="shared" si="2376"/>
        <v>0</v>
      </c>
      <c r="Z1955" s="65">
        <f t="shared" si="2377"/>
        <v>0</v>
      </c>
      <c r="AA1955" s="65">
        <f t="shared" si="2378"/>
        <v>0</v>
      </c>
      <c r="AB1955" s="65">
        <f t="shared" si="2379"/>
        <v>0</v>
      </c>
    </row>
    <row r="1956" spans="1:28" x14ac:dyDescent="0.25">
      <c r="A1956" s="61"/>
      <c r="B1956" s="49"/>
      <c r="C1956" s="53"/>
      <c r="D1956" s="51"/>
      <c r="E1956" s="51"/>
      <c r="F1956" s="51"/>
      <c r="G1956" s="67">
        <f t="shared" si="2380"/>
        <v>0</v>
      </c>
      <c r="H1956" s="49"/>
      <c r="I1956" s="67">
        <f t="shared" si="2381"/>
        <v>0</v>
      </c>
      <c r="J1956" s="66">
        <f>IF(ISBLANK($B1956),0,VLOOKUP($B1956,Listen!$A$2:$C$44,2,FALSE))</f>
        <v>0</v>
      </c>
      <c r="K1956" s="66">
        <f>IF(ISBLANK($B1956),0,VLOOKUP($B1956,Listen!$A$2:$C$44,3,FALSE))</f>
        <v>0</v>
      </c>
      <c r="L1956" s="54">
        <f t="shared" si="2382"/>
        <v>0</v>
      </c>
      <c r="M1956" s="54">
        <f t="shared" si="2400"/>
        <v>0</v>
      </c>
      <c r="N1956" s="54">
        <f t="shared" si="2401"/>
        <v>0</v>
      </c>
      <c r="O1956" s="54">
        <f t="shared" ref="O1956" si="2418">N1956</f>
        <v>0</v>
      </c>
      <c r="P1956" s="54">
        <f t="shared" si="2402"/>
        <v>0</v>
      </c>
      <c r="Q1956" s="54">
        <f t="shared" si="2384"/>
        <v>0</v>
      </c>
      <c r="R1956" s="54">
        <f t="shared" si="2385"/>
        <v>0</v>
      </c>
      <c r="S1956" s="65">
        <f t="shared" si="2417"/>
        <v>0</v>
      </c>
      <c r="T1956" s="65">
        <f>IF(C1956=A_Stammdaten!$B$9,$I1956-D_SAV!$U1956,HLOOKUP(A_Stammdaten!$B$9-1,$V$4:$AB$2004,ROW(C1956)-3,FALSE)-$U1956)</f>
        <v>0</v>
      </c>
      <c r="U1956" s="65">
        <f>HLOOKUP(A_Stammdaten!$B$9,$V$4:$AB$2004,ROW(C1956)-3,FALSE)</f>
        <v>0</v>
      </c>
      <c r="V1956" s="65">
        <f t="shared" si="2373"/>
        <v>0</v>
      </c>
      <c r="W1956" s="65">
        <f t="shared" si="2374"/>
        <v>0</v>
      </c>
      <c r="X1956" s="65">
        <f t="shared" si="2375"/>
        <v>0</v>
      </c>
      <c r="Y1956" s="65">
        <f t="shared" si="2376"/>
        <v>0</v>
      </c>
      <c r="Z1956" s="65">
        <f t="shared" si="2377"/>
        <v>0</v>
      </c>
      <c r="AA1956" s="65">
        <f t="shared" si="2378"/>
        <v>0</v>
      </c>
      <c r="AB1956" s="65">
        <f t="shared" si="2379"/>
        <v>0</v>
      </c>
    </row>
    <row r="1957" spans="1:28" x14ac:dyDescent="0.25">
      <c r="A1957" s="61"/>
      <c r="B1957" s="49"/>
      <c r="C1957" s="53"/>
      <c r="D1957" s="51"/>
      <c r="E1957" s="51"/>
      <c r="F1957" s="51"/>
      <c r="G1957" s="67">
        <f t="shared" si="2380"/>
        <v>0</v>
      </c>
      <c r="H1957" s="49"/>
      <c r="I1957" s="67">
        <f t="shared" si="2381"/>
        <v>0</v>
      </c>
      <c r="J1957" s="66">
        <f>IF(ISBLANK($B1957),0,VLOOKUP($B1957,Listen!$A$2:$C$44,2,FALSE))</f>
        <v>0</v>
      </c>
      <c r="K1957" s="66">
        <f>IF(ISBLANK($B1957),0,VLOOKUP($B1957,Listen!$A$2:$C$44,3,FALSE))</f>
        <v>0</v>
      </c>
      <c r="L1957" s="54">
        <f t="shared" si="2382"/>
        <v>0</v>
      </c>
      <c r="M1957" s="54">
        <f t="shared" si="2400"/>
        <v>0</v>
      </c>
      <c r="N1957" s="54">
        <f t="shared" si="2401"/>
        <v>0</v>
      </c>
      <c r="O1957" s="54">
        <f t="shared" ref="O1957:P1972" si="2419">N1957</f>
        <v>0</v>
      </c>
      <c r="P1957" s="54">
        <f t="shared" si="2419"/>
        <v>0</v>
      </c>
      <c r="Q1957" s="54">
        <f t="shared" si="2384"/>
        <v>0</v>
      </c>
      <c r="R1957" s="54">
        <f t="shared" si="2385"/>
        <v>0</v>
      </c>
      <c r="S1957" s="65">
        <f t="shared" si="2417"/>
        <v>0</v>
      </c>
      <c r="T1957" s="65">
        <f>IF(C1957=A_Stammdaten!$B$9,$I1957-D_SAV!$U1957,HLOOKUP(A_Stammdaten!$B$9-1,$V$4:$AB$2004,ROW(C1957)-3,FALSE)-$U1957)</f>
        <v>0</v>
      </c>
      <c r="U1957" s="65">
        <f>HLOOKUP(A_Stammdaten!$B$9,$V$4:$AB$2004,ROW(C1957)-3,FALSE)</f>
        <v>0</v>
      </c>
      <c r="V1957" s="65">
        <f t="shared" si="2373"/>
        <v>0</v>
      </c>
      <c r="W1957" s="65">
        <f t="shared" si="2374"/>
        <v>0</v>
      </c>
      <c r="X1957" s="65">
        <f t="shared" si="2375"/>
        <v>0</v>
      </c>
      <c r="Y1957" s="65">
        <f t="shared" si="2376"/>
        <v>0</v>
      </c>
      <c r="Z1957" s="65">
        <f t="shared" si="2377"/>
        <v>0</v>
      </c>
      <c r="AA1957" s="65">
        <f t="shared" si="2378"/>
        <v>0</v>
      </c>
      <c r="AB1957" s="65">
        <f t="shared" si="2379"/>
        <v>0</v>
      </c>
    </row>
    <row r="1958" spans="1:28" x14ac:dyDescent="0.25">
      <c r="A1958" s="61"/>
      <c r="B1958" s="49"/>
      <c r="C1958" s="53"/>
      <c r="D1958" s="51"/>
      <c r="E1958" s="51"/>
      <c r="F1958" s="51"/>
      <c r="G1958" s="67">
        <f t="shared" si="2380"/>
        <v>0</v>
      </c>
      <c r="H1958" s="49"/>
      <c r="I1958" s="67">
        <f t="shared" si="2381"/>
        <v>0</v>
      </c>
      <c r="J1958" s="66">
        <f>IF(ISBLANK($B1958),0,VLOOKUP($B1958,Listen!$A$2:$C$44,2,FALSE))</f>
        <v>0</v>
      </c>
      <c r="K1958" s="66">
        <f>IF(ISBLANK($B1958),0,VLOOKUP($B1958,Listen!$A$2:$C$44,3,FALSE))</f>
        <v>0</v>
      </c>
      <c r="L1958" s="54">
        <f t="shared" si="2382"/>
        <v>0</v>
      </c>
      <c r="M1958" s="54">
        <f t="shared" si="2400"/>
        <v>0</v>
      </c>
      <c r="N1958" s="54">
        <f t="shared" si="2401"/>
        <v>0</v>
      </c>
      <c r="O1958" s="54">
        <f t="shared" ref="O1958" si="2420">N1958</f>
        <v>0</v>
      </c>
      <c r="P1958" s="54">
        <f t="shared" si="2419"/>
        <v>0</v>
      </c>
      <c r="Q1958" s="54">
        <f t="shared" si="2384"/>
        <v>0</v>
      </c>
      <c r="R1958" s="54">
        <f t="shared" si="2385"/>
        <v>0</v>
      </c>
      <c r="S1958" s="65">
        <f t="shared" si="2417"/>
        <v>0</v>
      </c>
      <c r="T1958" s="65">
        <f>IF(C1958=A_Stammdaten!$B$9,$I1958-D_SAV!$U1958,HLOOKUP(A_Stammdaten!$B$9-1,$V$4:$AB$2004,ROW(C1958)-3,FALSE)-$U1958)</f>
        <v>0</v>
      </c>
      <c r="U1958" s="65">
        <f>HLOOKUP(A_Stammdaten!$B$9,$V$4:$AB$2004,ROW(C1958)-3,FALSE)</f>
        <v>0</v>
      </c>
      <c r="V1958" s="65">
        <f t="shared" si="2373"/>
        <v>0</v>
      </c>
      <c r="W1958" s="65">
        <f t="shared" si="2374"/>
        <v>0</v>
      </c>
      <c r="X1958" s="65">
        <f t="shared" si="2375"/>
        <v>0</v>
      </c>
      <c r="Y1958" s="65">
        <f t="shared" si="2376"/>
        <v>0</v>
      </c>
      <c r="Z1958" s="65">
        <f t="shared" si="2377"/>
        <v>0</v>
      </c>
      <c r="AA1958" s="65">
        <f t="shared" si="2378"/>
        <v>0</v>
      </c>
      <c r="AB1958" s="65">
        <f t="shared" si="2379"/>
        <v>0</v>
      </c>
    </row>
    <row r="1959" spans="1:28" x14ac:dyDescent="0.25">
      <c r="A1959" s="61"/>
      <c r="B1959" s="49"/>
      <c r="C1959" s="53"/>
      <c r="D1959" s="51"/>
      <c r="E1959" s="51"/>
      <c r="F1959" s="51"/>
      <c r="G1959" s="67">
        <f t="shared" si="2380"/>
        <v>0</v>
      </c>
      <c r="H1959" s="49"/>
      <c r="I1959" s="67">
        <f t="shared" si="2381"/>
        <v>0</v>
      </c>
      <c r="J1959" s="66">
        <f>IF(ISBLANK($B1959),0,VLOOKUP($B1959,Listen!$A$2:$C$44,2,FALSE))</f>
        <v>0</v>
      </c>
      <c r="K1959" s="66">
        <f>IF(ISBLANK($B1959),0,VLOOKUP($B1959,Listen!$A$2:$C$44,3,FALSE))</f>
        <v>0</v>
      </c>
      <c r="L1959" s="54">
        <f t="shared" si="2382"/>
        <v>0</v>
      </c>
      <c r="M1959" s="54">
        <f t="shared" si="2400"/>
        <v>0</v>
      </c>
      <c r="N1959" s="54">
        <f t="shared" si="2401"/>
        <v>0</v>
      </c>
      <c r="O1959" s="54">
        <f t="shared" ref="O1959" si="2421">N1959</f>
        <v>0</v>
      </c>
      <c r="P1959" s="54">
        <f t="shared" si="2419"/>
        <v>0</v>
      </c>
      <c r="Q1959" s="54">
        <f t="shared" si="2384"/>
        <v>0</v>
      </c>
      <c r="R1959" s="54">
        <f t="shared" si="2385"/>
        <v>0</v>
      </c>
      <c r="S1959" s="65">
        <f t="shared" si="2417"/>
        <v>0</v>
      </c>
      <c r="T1959" s="65">
        <f>IF(C1959=A_Stammdaten!$B$9,$I1959-D_SAV!$U1959,HLOOKUP(A_Stammdaten!$B$9-1,$V$4:$AB$2004,ROW(C1959)-3,FALSE)-$U1959)</f>
        <v>0</v>
      </c>
      <c r="U1959" s="65">
        <f>HLOOKUP(A_Stammdaten!$B$9,$V$4:$AB$2004,ROW(C1959)-3,FALSE)</f>
        <v>0</v>
      </c>
      <c r="V1959" s="65">
        <f t="shared" si="2373"/>
        <v>0</v>
      </c>
      <c r="W1959" s="65">
        <f t="shared" si="2374"/>
        <v>0</v>
      </c>
      <c r="X1959" s="65">
        <f t="shared" si="2375"/>
        <v>0</v>
      </c>
      <c r="Y1959" s="65">
        <f t="shared" si="2376"/>
        <v>0</v>
      </c>
      <c r="Z1959" s="65">
        <f t="shared" si="2377"/>
        <v>0</v>
      </c>
      <c r="AA1959" s="65">
        <f t="shared" si="2378"/>
        <v>0</v>
      </c>
      <c r="AB1959" s="65">
        <f t="shared" si="2379"/>
        <v>0</v>
      </c>
    </row>
    <row r="1960" spans="1:28" x14ac:dyDescent="0.25">
      <c r="A1960" s="61"/>
      <c r="B1960" s="49"/>
      <c r="C1960" s="53"/>
      <c r="D1960" s="51"/>
      <c r="E1960" s="51"/>
      <c r="F1960" s="51"/>
      <c r="G1960" s="67">
        <f t="shared" si="2380"/>
        <v>0</v>
      </c>
      <c r="H1960" s="49"/>
      <c r="I1960" s="67">
        <f t="shared" si="2381"/>
        <v>0</v>
      </c>
      <c r="J1960" s="66">
        <f>IF(ISBLANK($B1960),0,VLOOKUP($B1960,Listen!$A$2:$C$44,2,FALSE))</f>
        <v>0</v>
      </c>
      <c r="K1960" s="66">
        <f>IF(ISBLANK($B1960),0,VLOOKUP($B1960,Listen!$A$2:$C$44,3,FALSE))</f>
        <v>0</v>
      </c>
      <c r="L1960" s="54">
        <f t="shared" si="2382"/>
        <v>0</v>
      </c>
      <c r="M1960" s="54">
        <f t="shared" si="2400"/>
        <v>0</v>
      </c>
      <c r="N1960" s="54">
        <f t="shared" si="2401"/>
        <v>0</v>
      </c>
      <c r="O1960" s="54">
        <f t="shared" ref="O1960" si="2422">N1960</f>
        <v>0</v>
      </c>
      <c r="P1960" s="54">
        <f t="shared" si="2419"/>
        <v>0</v>
      </c>
      <c r="Q1960" s="54">
        <f t="shared" si="2384"/>
        <v>0</v>
      </c>
      <c r="R1960" s="54">
        <f t="shared" si="2385"/>
        <v>0</v>
      </c>
      <c r="S1960" s="65">
        <f t="shared" si="2417"/>
        <v>0</v>
      </c>
      <c r="T1960" s="65">
        <f>IF(C1960=A_Stammdaten!$B$9,$I1960-D_SAV!$U1960,HLOOKUP(A_Stammdaten!$B$9-1,$V$4:$AB$2004,ROW(C1960)-3,FALSE)-$U1960)</f>
        <v>0</v>
      </c>
      <c r="U1960" s="65">
        <f>HLOOKUP(A_Stammdaten!$B$9,$V$4:$AB$2004,ROW(C1960)-3,FALSE)</f>
        <v>0</v>
      </c>
      <c r="V1960" s="65">
        <f t="shared" si="2373"/>
        <v>0</v>
      </c>
      <c r="W1960" s="65">
        <f t="shared" si="2374"/>
        <v>0</v>
      </c>
      <c r="X1960" s="65">
        <f t="shared" si="2375"/>
        <v>0</v>
      </c>
      <c r="Y1960" s="65">
        <f t="shared" si="2376"/>
        <v>0</v>
      </c>
      <c r="Z1960" s="65">
        <f t="shared" si="2377"/>
        <v>0</v>
      </c>
      <c r="AA1960" s="65">
        <f t="shared" si="2378"/>
        <v>0</v>
      </c>
      <c r="AB1960" s="65">
        <f t="shared" si="2379"/>
        <v>0</v>
      </c>
    </row>
    <row r="1961" spans="1:28" x14ac:dyDescent="0.25">
      <c r="A1961" s="61"/>
      <c r="B1961" s="49"/>
      <c r="C1961" s="53"/>
      <c r="D1961" s="51"/>
      <c r="E1961" s="51"/>
      <c r="F1961" s="51"/>
      <c r="G1961" s="67">
        <f t="shared" si="2380"/>
        <v>0</v>
      </c>
      <c r="H1961" s="49"/>
      <c r="I1961" s="67">
        <f t="shared" si="2381"/>
        <v>0</v>
      </c>
      <c r="J1961" s="66">
        <f>IF(ISBLANK($B1961),0,VLOOKUP($B1961,Listen!$A$2:$C$44,2,FALSE))</f>
        <v>0</v>
      </c>
      <c r="K1961" s="66">
        <f>IF(ISBLANK($B1961),0,VLOOKUP($B1961,Listen!$A$2:$C$44,3,FALSE))</f>
        <v>0</v>
      </c>
      <c r="L1961" s="54">
        <f t="shared" si="2382"/>
        <v>0</v>
      </c>
      <c r="M1961" s="54">
        <f t="shared" si="2400"/>
        <v>0</v>
      </c>
      <c r="N1961" s="54">
        <f t="shared" si="2401"/>
        <v>0</v>
      </c>
      <c r="O1961" s="54">
        <f t="shared" ref="O1961" si="2423">N1961</f>
        <v>0</v>
      </c>
      <c r="P1961" s="54">
        <f t="shared" si="2419"/>
        <v>0</v>
      </c>
      <c r="Q1961" s="54">
        <f t="shared" si="2384"/>
        <v>0</v>
      </c>
      <c r="R1961" s="54">
        <f t="shared" si="2385"/>
        <v>0</v>
      </c>
      <c r="S1961" s="65">
        <f t="shared" si="2417"/>
        <v>0</v>
      </c>
      <c r="T1961" s="65">
        <f>IF(C1961=A_Stammdaten!$B$9,$I1961-D_SAV!$U1961,HLOOKUP(A_Stammdaten!$B$9-1,$V$4:$AB$2004,ROW(C1961)-3,FALSE)-$U1961)</f>
        <v>0</v>
      </c>
      <c r="U1961" s="65">
        <f>HLOOKUP(A_Stammdaten!$B$9,$V$4:$AB$2004,ROW(C1961)-3,FALSE)</f>
        <v>0</v>
      </c>
      <c r="V1961" s="65">
        <f t="shared" si="2373"/>
        <v>0</v>
      </c>
      <c r="W1961" s="65">
        <f t="shared" si="2374"/>
        <v>0</v>
      </c>
      <c r="X1961" s="65">
        <f t="shared" si="2375"/>
        <v>0</v>
      </c>
      <c r="Y1961" s="65">
        <f t="shared" si="2376"/>
        <v>0</v>
      </c>
      <c r="Z1961" s="65">
        <f t="shared" si="2377"/>
        <v>0</v>
      </c>
      <c r="AA1961" s="65">
        <f t="shared" si="2378"/>
        <v>0</v>
      </c>
      <c r="AB1961" s="65">
        <f t="shared" si="2379"/>
        <v>0</v>
      </c>
    </row>
    <row r="1962" spans="1:28" x14ac:dyDescent="0.25">
      <c r="A1962" s="61"/>
      <c r="B1962" s="49"/>
      <c r="C1962" s="53"/>
      <c r="D1962" s="51"/>
      <c r="E1962" s="51"/>
      <c r="F1962" s="51"/>
      <c r="G1962" s="67">
        <f t="shared" si="2380"/>
        <v>0</v>
      </c>
      <c r="H1962" s="49"/>
      <c r="I1962" s="67">
        <f t="shared" si="2381"/>
        <v>0</v>
      </c>
      <c r="J1962" s="66">
        <f>IF(ISBLANK($B1962),0,VLOOKUP($B1962,Listen!$A$2:$C$44,2,FALSE))</f>
        <v>0</v>
      </c>
      <c r="K1962" s="66">
        <f>IF(ISBLANK($B1962),0,VLOOKUP($B1962,Listen!$A$2:$C$44,3,FALSE))</f>
        <v>0</v>
      </c>
      <c r="L1962" s="54">
        <f t="shared" si="2382"/>
        <v>0</v>
      </c>
      <c r="M1962" s="54">
        <f t="shared" si="2400"/>
        <v>0</v>
      </c>
      <c r="N1962" s="54">
        <f t="shared" si="2401"/>
        <v>0</v>
      </c>
      <c r="O1962" s="54">
        <f t="shared" ref="O1962" si="2424">N1962</f>
        <v>0</v>
      </c>
      <c r="P1962" s="54">
        <f t="shared" si="2419"/>
        <v>0</v>
      </c>
      <c r="Q1962" s="54">
        <f t="shared" si="2384"/>
        <v>0</v>
      </c>
      <c r="R1962" s="54">
        <f t="shared" si="2385"/>
        <v>0</v>
      </c>
      <c r="S1962" s="65">
        <f t="shared" si="2417"/>
        <v>0</v>
      </c>
      <c r="T1962" s="65">
        <f>IF(C1962=A_Stammdaten!$B$9,$I1962-D_SAV!$U1962,HLOOKUP(A_Stammdaten!$B$9-1,$V$4:$AB$2004,ROW(C1962)-3,FALSE)-$U1962)</f>
        <v>0</v>
      </c>
      <c r="U1962" s="65">
        <f>HLOOKUP(A_Stammdaten!$B$9,$V$4:$AB$2004,ROW(C1962)-3,FALSE)</f>
        <v>0</v>
      </c>
      <c r="V1962" s="65">
        <f t="shared" si="2373"/>
        <v>0</v>
      </c>
      <c r="W1962" s="65">
        <f t="shared" si="2374"/>
        <v>0</v>
      </c>
      <c r="X1962" s="65">
        <f t="shared" si="2375"/>
        <v>0</v>
      </c>
      <c r="Y1962" s="65">
        <f t="shared" si="2376"/>
        <v>0</v>
      </c>
      <c r="Z1962" s="65">
        <f t="shared" si="2377"/>
        <v>0</v>
      </c>
      <c r="AA1962" s="65">
        <f t="shared" si="2378"/>
        <v>0</v>
      </c>
      <c r="AB1962" s="65">
        <f t="shared" si="2379"/>
        <v>0</v>
      </c>
    </row>
    <row r="1963" spans="1:28" x14ac:dyDescent="0.25">
      <c r="A1963" s="61"/>
      <c r="B1963" s="49"/>
      <c r="C1963" s="53"/>
      <c r="D1963" s="51"/>
      <c r="E1963" s="51"/>
      <c r="F1963" s="51"/>
      <c r="G1963" s="67">
        <f t="shared" si="2380"/>
        <v>0</v>
      </c>
      <c r="H1963" s="49"/>
      <c r="I1963" s="67">
        <f t="shared" si="2381"/>
        <v>0</v>
      </c>
      <c r="J1963" s="66">
        <f>IF(ISBLANK($B1963),0,VLOOKUP($B1963,Listen!$A$2:$C$44,2,FALSE))</f>
        <v>0</v>
      </c>
      <c r="K1963" s="66">
        <f>IF(ISBLANK($B1963),0,VLOOKUP($B1963,Listen!$A$2:$C$44,3,FALSE))</f>
        <v>0</v>
      </c>
      <c r="L1963" s="54">
        <f t="shared" si="2382"/>
        <v>0</v>
      </c>
      <c r="M1963" s="54">
        <f t="shared" si="2400"/>
        <v>0</v>
      </c>
      <c r="N1963" s="54">
        <f t="shared" si="2401"/>
        <v>0</v>
      </c>
      <c r="O1963" s="54">
        <f t="shared" ref="O1963" si="2425">N1963</f>
        <v>0</v>
      </c>
      <c r="P1963" s="54">
        <f t="shared" si="2419"/>
        <v>0</v>
      </c>
      <c r="Q1963" s="54">
        <f t="shared" si="2384"/>
        <v>0</v>
      </c>
      <c r="R1963" s="54">
        <f t="shared" si="2385"/>
        <v>0</v>
      </c>
      <c r="S1963" s="65">
        <f t="shared" si="2417"/>
        <v>0</v>
      </c>
      <c r="T1963" s="65">
        <f>IF(C1963=A_Stammdaten!$B$9,$I1963-D_SAV!$U1963,HLOOKUP(A_Stammdaten!$B$9-1,$V$4:$AB$2004,ROW(C1963)-3,FALSE)-$U1963)</f>
        <v>0</v>
      </c>
      <c r="U1963" s="65">
        <f>HLOOKUP(A_Stammdaten!$B$9,$V$4:$AB$2004,ROW(C1963)-3,FALSE)</f>
        <v>0</v>
      </c>
      <c r="V1963" s="65">
        <f t="shared" si="2373"/>
        <v>0</v>
      </c>
      <c r="W1963" s="65">
        <f t="shared" si="2374"/>
        <v>0</v>
      </c>
      <c r="X1963" s="65">
        <f t="shared" si="2375"/>
        <v>0</v>
      </c>
      <c r="Y1963" s="65">
        <f t="shared" si="2376"/>
        <v>0</v>
      </c>
      <c r="Z1963" s="65">
        <f t="shared" si="2377"/>
        <v>0</v>
      </c>
      <c r="AA1963" s="65">
        <f t="shared" si="2378"/>
        <v>0</v>
      </c>
      <c r="AB1963" s="65">
        <f t="shared" si="2379"/>
        <v>0</v>
      </c>
    </row>
    <row r="1964" spans="1:28" x14ac:dyDescent="0.25">
      <c r="A1964" s="61"/>
      <c r="B1964" s="49"/>
      <c r="C1964" s="53"/>
      <c r="D1964" s="51"/>
      <c r="E1964" s="51"/>
      <c r="F1964" s="51"/>
      <c r="G1964" s="67">
        <f t="shared" si="2380"/>
        <v>0</v>
      </c>
      <c r="H1964" s="49"/>
      <c r="I1964" s="67">
        <f t="shared" si="2381"/>
        <v>0</v>
      </c>
      <c r="J1964" s="66">
        <f>IF(ISBLANK($B1964),0,VLOOKUP($B1964,Listen!$A$2:$C$44,2,FALSE))</f>
        <v>0</v>
      </c>
      <c r="K1964" s="66">
        <f>IF(ISBLANK($B1964),0,VLOOKUP($B1964,Listen!$A$2:$C$44,3,FALSE))</f>
        <v>0</v>
      </c>
      <c r="L1964" s="54">
        <f t="shared" si="2382"/>
        <v>0</v>
      </c>
      <c r="M1964" s="54">
        <f t="shared" si="2400"/>
        <v>0</v>
      </c>
      <c r="N1964" s="54">
        <f t="shared" si="2401"/>
        <v>0</v>
      </c>
      <c r="O1964" s="54">
        <f t="shared" ref="O1964" si="2426">N1964</f>
        <v>0</v>
      </c>
      <c r="P1964" s="54">
        <f t="shared" si="2419"/>
        <v>0</v>
      </c>
      <c r="Q1964" s="54">
        <f t="shared" si="2384"/>
        <v>0</v>
      </c>
      <c r="R1964" s="54">
        <f t="shared" si="2385"/>
        <v>0</v>
      </c>
      <c r="S1964" s="65">
        <f t="shared" si="2417"/>
        <v>0</v>
      </c>
      <c r="T1964" s="65">
        <f>IF(C1964=A_Stammdaten!$B$9,$I1964-D_SAV!$U1964,HLOOKUP(A_Stammdaten!$B$9-1,$V$4:$AB$2004,ROW(C1964)-3,FALSE)-$U1964)</f>
        <v>0</v>
      </c>
      <c r="U1964" s="65">
        <f>HLOOKUP(A_Stammdaten!$B$9,$V$4:$AB$2004,ROW(C1964)-3,FALSE)</f>
        <v>0</v>
      </c>
      <c r="V1964" s="65">
        <f t="shared" si="2373"/>
        <v>0</v>
      </c>
      <c r="W1964" s="65">
        <f t="shared" si="2374"/>
        <v>0</v>
      </c>
      <c r="X1964" s="65">
        <f t="shared" si="2375"/>
        <v>0</v>
      </c>
      <c r="Y1964" s="65">
        <f t="shared" si="2376"/>
        <v>0</v>
      </c>
      <c r="Z1964" s="65">
        <f t="shared" si="2377"/>
        <v>0</v>
      </c>
      <c r="AA1964" s="65">
        <f t="shared" si="2378"/>
        <v>0</v>
      </c>
      <c r="AB1964" s="65">
        <f t="shared" si="2379"/>
        <v>0</v>
      </c>
    </row>
    <row r="1965" spans="1:28" x14ac:dyDescent="0.25">
      <c r="A1965" s="61"/>
      <c r="B1965" s="49"/>
      <c r="C1965" s="53"/>
      <c r="D1965" s="51"/>
      <c r="E1965" s="51"/>
      <c r="F1965" s="51"/>
      <c r="G1965" s="67">
        <f t="shared" si="2380"/>
        <v>0</v>
      </c>
      <c r="H1965" s="49"/>
      <c r="I1965" s="67">
        <f t="shared" si="2381"/>
        <v>0</v>
      </c>
      <c r="J1965" s="66">
        <f>IF(ISBLANK($B1965),0,VLOOKUP($B1965,Listen!$A$2:$C$44,2,FALSE))</f>
        <v>0</v>
      </c>
      <c r="K1965" s="66">
        <f>IF(ISBLANK($B1965),0,VLOOKUP($B1965,Listen!$A$2:$C$44,3,FALSE))</f>
        <v>0</v>
      </c>
      <c r="L1965" s="54">
        <f t="shared" si="2382"/>
        <v>0</v>
      </c>
      <c r="M1965" s="54">
        <f t="shared" si="2400"/>
        <v>0</v>
      </c>
      <c r="N1965" s="54">
        <f t="shared" si="2401"/>
        <v>0</v>
      </c>
      <c r="O1965" s="54">
        <f t="shared" ref="O1965" si="2427">N1965</f>
        <v>0</v>
      </c>
      <c r="P1965" s="54">
        <f t="shared" si="2419"/>
        <v>0</v>
      </c>
      <c r="Q1965" s="54">
        <f t="shared" si="2384"/>
        <v>0</v>
      </c>
      <c r="R1965" s="54">
        <f t="shared" si="2385"/>
        <v>0</v>
      </c>
      <c r="S1965" s="65">
        <f t="shared" si="2417"/>
        <v>0</v>
      </c>
      <c r="T1965" s="65">
        <f>IF(C1965=A_Stammdaten!$B$9,$I1965-D_SAV!$U1965,HLOOKUP(A_Stammdaten!$B$9-1,$V$4:$AB$2004,ROW(C1965)-3,FALSE)-$U1965)</f>
        <v>0</v>
      </c>
      <c r="U1965" s="65">
        <f>HLOOKUP(A_Stammdaten!$B$9,$V$4:$AB$2004,ROW(C1965)-3,FALSE)</f>
        <v>0</v>
      </c>
      <c r="V1965" s="65">
        <f t="shared" si="2373"/>
        <v>0</v>
      </c>
      <c r="W1965" s="65">
        <f t="shared" si="2374"/>
        <v>0</v>
      </c>
      <c r="X1965" s="65">
        <f t="shared" si="2375"/>
        <v>0</v>
      </c>
      <c r="Y1965" s="65">
        <f t="shared" si="2376"/>
        <v>0</v>
      </c>
      <c r="Z1965" s="65">
        <f t="shared" si="2377"/>
        <v>0</v>
      </c>
      <c r="AA1965" s="65">
        <f t="shared" si="2378"/>
        <v>0</v>
      </c>
      <c r="AB1965" s="65">
        <f t="shared" si="2379"/>
        <v>0</v>
      </c>
    </row>
    <row r="1966" spans="1:28" x14ac:dyDescent="0.25">
      <c r="A1966" s="61"/>
      <c r="B1966" s="49"/>
      <c r="C1966" s="53"/>
      <c r="D1966" s="51"/>
      <c r="E1966" s="51"/>
      <c r="F1966" s="51"/>
      <c r="G1966" s="67">
        <f t="shared" si="2380"/>
        <v>0</v>
      </c>
      <c r="H1966" s="49"/>
      <c r="I1966" s="67">
        <f t="shared" si="2381"/>
        <v>0</v>
      </c>
      <c r="J1966" s="66">
        <f>IF(ISBLANK($B1966),0,VLOOKUP($B1966,Listen!$A$2:$C$44,2,FALSE))</f>
        <v>0</v>
      </c>
      <c r="K1966" s="66">
        <f>IF(ISBLANK($B1966),0,VLOOKUP($B1966,Listen!$A$2:$C$44,3,FALSE))</f>
        <v>0</v>
      </c>
      <c r="L1966" s="54">
        <f t="shared" si="2382"/>
        <v>0</v>
      </c>
      <c r="M1966" s="54">
        <f t="shared" si="2400"/>
        <v>0</v>
      </c>
      <c r="N1966" s="54">
        <f t="shared" si="2401"/>
        <v>0</v>
      </c>
      <c r="O1966" s="54">
        <f t="shared" ref="O1966" si="2428">N1966</f>
        <v>0</v>
      </c>
      <c r="P1966" s="54">
        <f t="shared" si="2419"/>
        <v>0</v>
      </c>
      <c r="Q1966" s="54">
        <f t="shared" si="2384"/>
        <v>0</v>
      </c>
      <c r="R1966" s="54">
        <f t="shared" si="2385"/>
        <v>0</v>
      </c>
      <c r="S1966" s="65">
        <f t="shared" si="2417"/>
        <v>0</v>
      </c>
      <c r="T1966" s="65">
        <f>IF(C1966=A_Stammdaten!$B$9,$I1966-D_SAV!$U1966,HLOOKUP(A_Stammdaten!$B$9-1,$V$4:$AB$2004,ROW(C1966)-3,FALSE)-$U1966)</f>
        <v>0</v>
      </c>
      <c r="U1966" s="65">
        <f>HLOOKUP(A_Stammdaten!$B$9,$V$4:$AB$2004,ROW(C1966)-3,FALSE)</f>
        <v>0</v>
      </c>
      <c r="V1966" s="65">
        <f t="shared" si="2373"/>
        <v>0</v>
      </c>
      <c r="W1966" s="65">
        <f t="shared" si="2374"/>
        <v>0</v>
      </c>
      <c r="X1966" s="65">
        <f t="shared" si="2375"/>
        <v>0</v>
      </c>
      <c r="Y1966" s="65">
        <f t="shared" si="2376"/>
        <v>0</v>
      </c>
      <c r="Z1966" s="65">
        <f t="shared" si="2377"/>
        <v>0</v>
      </c>
      <c r="AA1966" s="65">
        <f t="shared" si="2378"/>
        <v>0</v>
      </c>
      <c r="AB1966" s="65">
        <f t="shared" si="2379"/>
        <v>0</v>
      </c>
    </row>
    <row r="1967" spans="1:28" x14ac:dyDescent="0.25">
      <c r="A1967" s="61"/>
      <c r="B1967" s="49"/>
      <c r="C1967" s="53"/>
      <c r="D1967" s="51"/>
      <c r="E1967" s="51"/>
      <c r="F1967" s="51"/>
      <c r="G1967" s="67">
        <f t="shared" si="2380"/>
        <v>0</v>
      </c>
      <c r="H1967" s="49"/>
      <c r="I1967" s="67">
        <f t="shared" si="2381"/>
        <v>0</v>
      </c>
      <c r="J1967" s="66">
        <f>IF(ISBLANK($B1967),0,VLOOKUP($B1967,Listen!$A$2:$C$44,2,FALSE))</f>
        <v>0</v>
      </c>
      <c r="K1967" s="66">
        <f>IF(ISBLANK($B1967),0,VLOOKUP($B1967,Listen!$A$2:$C$44,3,FALSE))</f>
        <v>0</v>
      </c>
      <c r="L1967" s="54">
        <f t="shared" si="2382"/>
        <v>0</v>
      </c>
      <c r="M1967" s="54">
        <f t="shared" si="2400"/>
        <v>0</v>
      </c>
      <c r="N1967" s="54">
        <f t="shared" si="2401"/>
        <v>0</v>
      </c>
      <c r="O1967" s="54">
        <f t="shared" ref="O1967" si="2429">N1967</f>
        <v>0</v>
      </c>
      <c r="P1967" s="54">
        <f t="shared" si="2419"/>
        <v>0</v>
      </c>
      <c r="Q1967" s="54">
        <f t="shared" si="2384"/>
        <v>0</v>
      </c>
      <c r="R1967" s="54">
        <f t="shared" si="2385"/>
        <v>0</v>
      </c>
      <c r="S1967" s="65">
        <f t="shared" si="2417"/>
        <v>0</v>
      </c>
      <c r="T1967" s="65">
        <f>IF(C1967=A_Stammdaten!$B$9,$I1967-D_SAV!$U1967,HLOOKUP(A_Stammdaten!$B$9-1,$V$4:$AB$2004,ROW(C1967)-3,FALSE)-$U1967)</f>
        <v>0</v>
      </c>
      <c r="U1967" s="65">
        <f>HLOOKUP(A_Stammdaten!$B$9,$V$4:$AB$2004,ROW(C1967)-3,FALSE)</f>
        <v>0</v>
      </c>
      <c r="V1967" s="65">
        <f t="shared" si="2373"/>
        <v>0</v>
      </c>
      <c r="W1967" s="65">
        <f t="shared" si="2374"/>
        <v>0</v>
      </c>
      <c r="X1967" s="65">
        <f t="shared" si="2375"/>
        <v>0</v>
      </c>
      <c r="Y1967" s="65">
        <f t="shared" si="2376"/>
        <v>0</v>
      </c>
      <c r="Z1967" s="65">
        <f t="shared" si="2377"/>
        <v>0</v>
      </c>
      <c r="AA1967" s="65">
        <f t="shared" si="2378"/>
        <v>0</v>
      </c>
      <c r="AB1967" s="65">
        <f t="shared" si="2379"/>
        <v>0</v>
      </c>
    </row>
    <row r="1968" spans="1:28" x14ac:dyDescent="0.25">
      <c r="A1968" s="61"/>
      <c r="B1968" s="49"/>
      <c r="C1968" s="53"/>
      <c r="D1968" s="51"/>
      <c r="E1968" s="51"/>
      <c r="F1968" s="51"/>
      <c r="G1968" s="67">
        <f t="shared" si="2380"/>
        <v>0</v>
      </c>
      <c r="H1968" s="49"/>
      <c r="I1968" s="67">
        <f t="shared" si="2381"/>
        <v>0</v>
      </c>
      <c r="J1968" s="66">
        <f>IF(ISBLANK($B1968),0,VLOOKUP($B1968,Listen!$A$2:$C$44,2,FALSE))</f>
        <v>0</v>
      </c>
      <c r="K1968" s="66">
        <f>IF(ISBLANK($B1968),0,VLOOKUP($B1968,Listen!$A$2:$C$44,3,FALSE))</f>
        <v>0</v>
      </c>
      <c r="L1968" s="54">
        <f t="shared" si="2382"/>
        <v>0</v>
      </c>
      <c r="M1968" s="54">
        <f t="shared" si="2400"/>
        <v>0</v>
      </c>
      <c r="N1968" s="54">
        <f t="shared" si="2401"/>
        <v>0</v>
      </c>
      <c r="O1968" s="54">
        <f t="shared" ref="O1968" si="2430">N1968</f>
        <v>0</v>
      </c>
      <c r="P1968" s="54">
        <f t="shared" si="2419"/>
        <v>0</v>
      </c>
      <c r="Q1968" s="54">
        <f t="shared" si="2384"/>
        <v>0</v>
      </c>
      <c r="R1968" s="54">
        <f t="shared" si="2385"/>
        <v>0</v>
      </c>
      <c r="S1968" s="65">
        <f t="shared" si="2417"/>
        <v>0</v>
      </c>
      <c r="T1968" s="65">
        <f>IF(C1968=A_Stammdaten!$B$9,$I1968-D_SAV!$U1968,HLOOKUP(A_Stammdaten!$B$9-1,$V$4:$AB$2004,ROW(C1968)-3,FALSE)-$U1968)</f>
        <v>0</v>
      </c>
      <c r="U1968" s="65">
        <f>HLOOKUP(A_Stammdaten!$B$9,$V$4:$AB$2004,ROW(C1968)-3,FALSE)</f>
        <v>0</v>
      </c>
      <c r="V1968" s="65">
        <f t="shared" si="2373"/>
        <v>0</v>
      </c>
      <c r="W1968" s="65">
        <f t="shared" si="2374"/>
        <v>0</v>
      </c>
      <c r="X1968" s="65">
        <f t="shared" si="2375"/>
        <v>0</v>
      </c>
      <c r="Y1968" s="65">
        <f t="shared" si="2376"/>
        <v>0</v>
      </c>
      <c r="Z1968" s="65">
        <f t="shared" si="2377"/>
        <v>0</v>
      </c>
      <c r="AA1968" s="65">
        <f t="shared" si="2378"/>
        <v>0</v>
      </c>
      <c r="AB1968" s="65">
        <f t="shared" si="2379"/>
        <v>0</v>
      </c>
    </row>
    <row r="1969" spans="1:28" x14ac:dyDescent="0.25">
      <c r="A1969" s="61"/>
      <c r="B1969" s="49"/>
      <c r="C1969" s="53"/>
      <c r="D1969" s="51"/>
      <c r="E1969" s="51"/>
      <c r="F1969" s="51"/>
      <c r="G1969" s="67">
        <f t="shared" si="2380"/>
        <v>0</v>
      </c>
      <c r="H1969" s="49"/>
      <c r="I1969" s="67">
        <f t="shared" si="2381"/>
        <v>0</v>
      </c>
      <c r="J1969" s="66">
        <f>IF(ISBLANK($B1969),0,VLOOKUP($B1969,Listen!$A$2:$C$44,2,FALSE))</f>
        <v>0</v>
      </c>
      <c r="K1969" s="66">
        <f>IF(ISBLANK($B1969),0,VLOOKUP($B1969,Listen!$A$2:$C$44,3,FALSE))</f>
        <v>0</v>
      </c>
      <c r="L1969" s="54">
        <f t="shared" si="2382"/>
        <v>0</v>
      </c>
      <c r="M1969" s="54">
        <f t="shared" si="2400"/>
        <v>0</v>
      </c>
      <c r="N1969" s="54">
        <f t="shared" si="2401"/>
        <v>0</v>
      </c>
      <c r="O1969" s="54">
        <f t="shared" ref="O1969" si="2431">N1969</f>
        <v>0</v>
      </c>
      <c r="P1969" s="54">
        <f t="shared" si="2419"/>
        <v>0</v>
      </c>
      <c r="Q1969" s="54">
        <f t="shared" si="2384"/>
        <v>0</v>
      </c>
      <c r="R1969" s="54">
        <f t="shared" si="2385"/>
        <v>0</v>
      </c>
      <c r="S1969" s="65">
        <f t="shared" si="2417"/>
        <v>0</v>
      </c>
      <c r="T1969" s="65">
        <f>IF(C1969=A_Stammdaten!$B$9,$I1969-D_SAV!$U1969,HLOOKUP(A_Stammdaten!$B$9-1,$V$4:$AB$2004,ROW(C1969)-3,FALSE)-$U1969)</f>
        <v>0</v>
      </c>
      <c r="U1969" s="65">
        <f>HLOOKUP(A_Stammdaten!$B$9,$V$4:$AB$2004,ROW(C1969)-3,FALSE)</f>
        <v>0</v>
      </c>
      <c r="V1969" s="65">
        <f t="shared" si="2373"/>
        <v>0</v>
      </c>
      <c r="W1969" s="65">
        <f t="shared" si="2374"/>
        <v>0</v>
      </c>
      <c r="X1969" s="65">
        <f t="shared" si="2375"/>
        <v>0</v>
      </c>
      <c r="Y1969" s="65">
        <f t="shared" si="2376"/>
        <v>0</v>
      </c>
      <c r="Z1969" s="65">
        <f t="shared" si="2377"/>
        <v>0</v>
      </c>
      <c r="AA1969" s="65">
        <f t="shared" si="2378"/>
        <v>0</v>
      </c>
      <c r="AB1969" s="65">
        <f t="shared" si="2379"/>
        <v>0</v>
      </c>
    </row>
    <row r="1970" spans="1:28" x14ac:dyDescent="0.25">
      <c r="A1970" s="61"/>
      <c r="B1970" s="49"/>
      <c r="C1970" s="53"/>
      <c r="D1970" s="51"/>
      <c r="E1970" s="51"/>
      <c r="F1970" s="51"/>
      <c r="G1970" s="67">
        <f t="shared" si="2380"/>
        <v>0</v>
      </c>
      <c r="H1970" s="49"/>
      <c r="I1970" s="67">
        <f t="shared" si="2381"/>
        <v>0</v>
      </c>
      <c r="J1970" s="66">
        <f>IF(ISBLANK($B1970),0,VLOOKUP($B1970,Listen!$A$2:$C$44,2,FALSE))</f>
        <v>0</v>
      </c>
      <c r="K1970" s="66">
        <f>IF(ISBLANK($B1970),0,VLOOKUP($B1970,Listen!$A$2:$C$44,3,FALSE))</f>
        <v>0</v>
      </c>
      <c r="L1970" s="54">
        <f t="shared" si="2382"/>
        <v>0</v>
      </c>
      <c r="M1970" s="54">
        <f t="shared" si="2400"/>
        <v>0</v>
      </c>
      <c r="N1970" s="54">
        <f t="shared" si="2401"/>
        <v>0</v>
      </c>
      <c r="O1970" s="54">
        <f t="shared" ref="O1970" si="2432">N1970</f>
        <v>0</v>
      </c>
      <c r="P1970" s="54">
        <f t="shared" si="2419"/>
        <v>0</v>
      </c>
      <c r="Q1970" s="54">
        <f t="shared" si="2384"/>
        <v>0</v>
      </c>
      <c r="R1970" s="54">
        <f t="shared" si="2385"/>
        <v>0</v>
      </c>
      <c r="S1970" s="65">
        <f t="shared" si="2417"/>
        <v>0</v>
      </c>
      <c r="T1970" s="65">
        <f>IF(C1970=A_Stammdaten!$B$9,$I1970-D_SAV!$U1970,HLOOKUP(A_Stammdaten!$B$9-1,$V$4:$AB$2004,ROW(C1970)-3,FALSE)-$U1970)</f>
        <v>0</v>
      </c>
      <c r="U1970" s="65">
        <f>HLOOKUP(A_Stammdaten!$B$9,$V$4:$AB$2004,ROW(C1970)-3,FALSE)</f>
        <v>0</v>
      </c>
      <c r="V1970" s="65">
        <f t="shared" si="2373"/>
        <v>0</v>
      </c>
      <c r="W1970" s="65">
        <f t="shared" si="2374"/>
        <v>0</v>
      </c>
      <c r="X1970" s="65">
        <f t="shared" si="2375"/>
        <v>0</v>
      </c>
      <c r="Y1970" s="65">
        <f t="shared" si="2376"/>
        <v>0</v>
      </c>
      <c r="Z1970" s="65">
        <f t="shared" si="2377"/>
        <v>0</v>
      </c>
      <c r="AA1970" s="65">
        <f t="shared" si="2378"/>
        <v>0</v>
      </c>
      <c r="AB1970" s="65">
        <f t="shared" si="2379"/>
        <v>0</v>
      </c>
    </row>
    <row r="1971" spans="1:28" x14ac:dyDescent="0.25">
      <c r="A1971" s="61"/>
      <c r="B1971" s="49"/>
      <c r="C1971" s="53"/>
      <c r="D1971" s="51"/>
      <c r="E1971" s="51"/>
      <c r="F1971" s="51"/>
      <c r="G1971" s="67">
        <f t="shared" si="2380"/>
        <v>0</v>
      </c>
      <c r="H1971" s="49"/>
      <c r="I1971" s="67">
        <f t="shared" si="2381"/>
        <v>0</v>
      </c>
      <c r="J1971" s="66">
        <f>IF(ISBLANK($B1971),0,VLOOKUP($B1971,Listen!$A$2:$C$44,2,FALSE))</f>
        <v>0</v>
      </c>
      <c r="K1971" s="66">
        <f>IF(ISBLANK($B1971),0,VLOOKUP($B1971,Listen!$A$2:$C$44,3,FALSE))</f>
        <v>0</v>
      </c>
      <c r="L1971" s="54">
        <f t="shared" si="2382"/>
        <v>0</v>
      </c>
      <c r="M1971" s="54">
        <f t="shared" si="2400"/>
        <v>0</v>
      </c>
      <c r="N1971" s="54">
        <f t="shared" si="2401"/>
        <v>0</v>
      </c>
      <c r="O1971" s="54">
        <f t="shared" ref="O1971" si="2433">N1971</f>
        <v>0</v>
      </c>
      <c r="P1971" s="54">
        <f t="shared" si="2419"/>
        <v>0</v>
      </c>
      <c r="Q1971" s="54">
        <f t="shared" si="2384"/>
        <v>0</v>
      </c>
      <c r="R1971" s="54">
        <f t="shared" si="2385"/>
        <v>0</v>
      </c>
      <c r="S1971" s="65">
        <f t="shared" si="2417"/>
        <v>0</v>
      </c>
      <c r="T1971" s="65">
        <f>IF(C1971=A_Stammdaten!$B$9,$I1971-D_SAV!$U1971,HLOOKUP(A_Stammdaten!$B$9-1,$V$4:$AB$2004,ROW(C1971)-3,FALSE)-$U1971)</f>
        <v>0</v>
      </c>
      <c r="U1971" s="65">
        <f>HLOOKUP(A_Stammdaten!$B$9,$V$4:$AB$2004,ROW(C1971)-3,FALSE)</f>
        <v>0</v>
      </c>
      <c r="V1971" s="65">
        <f t="shared" si="2373"/>
        <v>0</v>
      </c>
      <c r="W1971" s="65">
        <f t="shared" si="2374"/>
        <v>0</v>
      </c>
      <c r="X1971" s="65">
        <f t="shared" si="2375"/>
        <v>0</v>
      </c>
      <c r="Y1971" s="65">
        <f t="shared" si="2376"/>
        <v>0</v>
      </c>
      <c r="Z1971" s="65">
        <f t="shared" si="2377"/>
        <v>0</v>
      </c>
      <c r="AA1971" s="65">
        <f t="shared" si="2378"/>
        <v>0</v>
      </c>
      <c r="AB1971" s="65">
        <f t="shared" si="2379"/>
        <v>0</v>
      </c>
    </row>
    <row r="1972" spans="1:28" x14ac:dyDescent="0.25">
      <c r="A1972" s="61"/>
      <c r="B1972" s="49"/>
      <c r="C1972" s="53"/>
      <c r="D1972" s="51"/>
      <c r="E1972" s="51"/>
      <c r="F1972" s="51"/>
      <c r="G1972" s="67">
        <f t="shared" si="2380"/>
        <v>0</v>
      </c>
      <c r="H1972" s="49"/>
      <c r="I1972" s="67">
        <f t="shared" si="2381"/>
        <v>0</v>
      </c>
      <c r="J1972" s="66">
        <f>IF(ISBLANK($B1972),0,VLOOKUP($B1972,Listen!$A$2:$C$44,2,FALSE))</f>
        <v>0</v>
      </c>
      <c r="K1972" s="66">
        <f>IF(ISBLANK($B1972),0,VLOOKUP($B1972,Listen!$A$2:$C$44,3,FALSE))</f>
        <v>0</v>
      </c>
      <c r="L1972" s="54">
        <f t="shared" si="2382"/>
        <v>0</v>
      </c>
      <c r="M1972" s="54">
        <f t="shared" si="2400"/>
        <v>0</v>
      </c>
      <c r="N1972" s="54">
        <f t="shared" si="2401"/>
        <v>0</v>
      </c>
      <c r="O1972" s="54">
        <f t="shared" ref="O1972" si="2434">N1972</f>
        <v>0</v>
      </c>
      <c r="P1972" s="54">
        <f t="shared" si="2419"/>
        <v>0</v>
      </c>
      <c r="Q1972" s="54">
        <f t="shared" si="2384"/>
        <v>0</v>
      </c>
      <c r="R1972" s="54">
        <f t="shared" si="2385"/>
        <v>0</v>
      </c>
      <c r="S1972" s="65">
        <f t="shared" si="2417"/>
        <v>0</v>
      </c>
      <c r="T1972" s="65">
        <f>IF(C1972=A_Stammdaten!$B$9,$I1972-D_SAV!$U1972,HLOOKUP(A_Stammdaten!$B$9-1,$V$4:$AB$2004,ROW(C1972)-3,FALSE)-$U1972)</f>
        <v>0</v>
      </c>
      <c r="U1972" s="65">
        <f>HLOOKUP(A_Stammdaten!$B$9,$V$4:$AB$2004,ROW(C1972)-3,FALSE)</f>
        <v>0</v>
      </c>
      <c r="V1972" s="65">
        <f t="shared" si="2373"/>
        <v>0</v>
      </c>
      <c r="W1972" s="65">
        <f t="shared" si="2374"/>
        <v>0</v>
      </c>
      <c r="X1972" s="65">
        <f t="shared" si="2375"/>
        <v>0</v>
      </c>
      <c r="Y1972" s="65">
        <f t="shared" si="2376"/>
        <v>0</v>
      </c>
      <c r="Z1972" s="65">
        <f t="shared" si="2377"/>
        <v>0</v>
      </c>
      <c r="AA1972" s="65">
        <f t="shared" si="2378"/>
        <v>0</v>
      </c>
      <c r="AB1972" s="65">
        <f t="shared" si="2379"/>
        <v>0</v>
      </c>
    </row>
    <row r="1973" spans="1:28" x14ac:dyDescent="0.25">
      <c r="A1973" s="61"/>
      <c r="B1973" s="49"/>
      <c r="C1973" s="53"/>
      <c r="D1973" s="51"/>
      <c r="E1973" s="51"/>
      <c r="F1973" s="51"/>
      <c r="G1973" s="67">
        <f t="shared" si="2380"/>
        <v>0</v>
      </c>
      <c r="H1973" s="49"/>
      <c r="I1973" s="67">
        <f t="shared" si="2381"/>
        <v>0</v>
      </c>
      <c r="J1973" s="66">
        <f>IF(ISBLANK($B1973),0,VLOOKUP($B1973,Listen!$A$2:$C$44,2,FALSE))</f>
        <v>0</v>
      </c>
      <c r="K1973" s="66">
        <f>IF(ISBLANK($B1973),0,VLOOKUP($B1973,Listen!$A$2:$C$44,3,FALSE))</f>
        <v>0</v>
      </c>
      <c r="L1973" s="54">
        <f t="shared" si="2382"/>
        <v>0</v>
      </c>
      <c r="M1973" s="54">
        <f t="shared" si="2400"/>
        <v>0</v>
      </c>
      <c r="N1973" s="54">
        <f t="shared" si="2401"/>
        <v>0</v>
      </c>
      <c r="O1973" s="54">
        <f t="shared" ref="O1973:P1988" si="2435">N1973</f>
        <v>0</v>
      </c>
      <c r="P1973" s="54">
        <f t="shared" si="2435"/>
        <v>0</v>
      </c>
      <c r="Q1973" s="54">
        <f t="shared" si="2384"/>
        <v>0</v>
      </c>
      <c r="R1973" s="54">
        <f t="shared" si="2385"/>
        <v>0</v>
      </c>
      <c r="S1973" s="65">
        <f t="shared" si="2417"/>
        <v>0</v>
      </c>
      <c r="T1973" s="65">
        <f>IF(C1973=A_Stammdaten!$B$9,$I1973-D_SAV!$U1973,HLOOKUP(A_Stammdaten!$B$9-1,$V$4:$AB$2004,ROW(C1973)-3,FALSE)-$U1973)</f>
        <v>0</v>
      </c>
      <c r="U1973" s="65">
        <f>HLOOKUP(A_Stammdaten!$B$9,$V$4:$AB$2004,ROW(C1973)-3,FALSE)</f>
        <v>0</v>
      </c>
      <c r="V1973" s="65">
        <f t="shared" si="2373"/>
        <v>0</v>
      </c>
      <c r="W1973" s="65">
        <f t="shared" si="2374"/>
        <v>0</v>
      </c>
      <c r="X1973" s="65">
        <f t="shared" si="2375"/>
        <v>0</v>
      </c>
      <c r="Y1973" s="65">
        <f t="shared" si="2376"/>
        <v>0</v>
      </c>
      <c r="Z1973" s="65">
        <f t="shared" si="2377"/>
        <v>0</v>
      </c>
      <c r="AA1973" s="65">
        <f t="shared" si="2378"/>
        <v>0</v>
      </c>
      <c r="AB1973" s="65">
        <f t="shared" si="2379"/>
        <v>0</v>
      </c>
    </row>
    <row r="1974" spans="1:28" x14ac:dyDescent="0.25">
      <c r="A1974" s="61"/>
      <c r="B1974" s="49"/>
      <c r="C1974" s="53"/>
      <c r="D1974" s="51"/>
      <c r="E1974" s="51"/>
      <c r="F1974" s="51"/>
      <c r="G1974" s="67">
        <f t="shared" si="2380"/>
        <v>0</v>
      </c>
      <c r="H1974" s="49"/>
      <c r="I1974" s="67">
        <f t="shared" si="2381"/>
        <v>0</v>
      </c>
      <c r="J1974" s="66">
        <f>IF(ISBLANK($B1974),0,VLOOKUP($B1974,Listen!$A$2:$C$44,2,FALSE))</f>
        <v>0</v>
      </c>
      <c r="K1974" s="66">
        <f>IF(ISBLANK($B1974),0,VLOOKUP($B1974,Listen!$A$2:$C$44,3,FALSE))</f>
        <v>0</v>
      </c>
      <c r="L1974" s="54">
        <f t="shared" si="2382"/>
        <v>0</v>
      </c>
      <c r="M1974" s="54">
        <f t="shared" si="2400"/>
        <v>0</v>
      </c>
      <c r="N1974" s="54">
        <f t="shared" si="2401"/>
        <v>0</v>
      </c>
      <c r="O1974" s="54">
        <f t="shared" ref="O1974" si="2436">N1974</f>
        <v>0</v>
      </c>
      <c r="P1974" s="54">
        <f t="shared" si="2435"/>
        <v>0</v>
      </c>
      <c r="Q1974" s="54">
        <f t="shared" si="2384"/>
        <v>0</v>
      </c>
      <c r="R1974" s="54">
        <f t="shared" si="2385"/>
        <v>0</v>
      </c>
      <c r="S1974" s="65">
        <f t="shared" si="2417"/>
        <v>0</v>
      </c>
      <c r="T1974" s="65">
        <f>IF(C1974=A_Stammdaten!$B$9,$I1974-D_SAV!$U1974,HLOOKUP(A_Stammdaten!$B$9-1,$V$4:$AB$2004,ROW(C1974)-3,FALSE)-$U1974)</f>
        <v>0</v>
      </c>
      <c r="U1974" s="65">
        <f>HLOOKUP(A_Stammdaten!$B$9,$V$4:$AB$2004,ROW(C1974)-3,FALSE)</f>
        <v>0</v>
      </c>
      <c r="V1974" s="65">
        <f t="shared" si="2373"/>
        <v>0</v>
      </c>
      <c r="W1974" s="65">
        <f t="shared" si="2374"/>
        <v>0</v>
      </c>
      <c r="X1974" s="65">
        <f t="shared" si="2375"/>
        <v>0</v>
      </c>
      <c r="Y1974" s="65">
        <f t="shared" si="2376"/>
        <v>0</v>
      </c>
      <c r="Z1974" s="65">
        <f t="shared" si="2377"/>
        <v>0</v>
      </c>
      <c r="AA1974" s="65">
        <f t="shared" si="2378"/>
        <v>0</v>
      </c>
      <c r="AB1974" s="65">
        <f t="shared" si="2379"/>
        <v>0</v>
      </c>
    </row>
    <row r="1975" spans="1:28" x14ac:dyDescent="0.25">
      <c r="A1975" s="61"/>
      <c r="B1975" s="49"/>
      <c r="C1975" s="53"/>
      <c r="D1975" s="51"/>
      <c r="E1975" s="51"/>
      <c r="F1975" s="51"/>
      <c r="G1975" s="67">
        <f t="shared" si="2380"/>
        <v>0</v>
      </c>
      <c r="H1975" s="49"/>
      <c r="I1975" s="67">
        <f t="shared" si="2381"/>
        <v>0</v>
      </c>
      <c r="J1975" s="66">
        <f>IF(ISBLANK($B1975),0,VLOOKUP($B1975,Listen!$A$2:$C$44,2,FALSE))</f>
        <v>0</v>
      </c>
      <c r="K1975" s="66">
        <f>IF(ISBLANK($B1975),0,VLOOKUP($B1975,Listen!$A$2:$C$44,3,FALSE))</f>
        <v>0</v>
      </c>
      <c r="L1975" s="54">
        <f t="shared" si="2382"/>
        <v>0</v>
      </c>
      <c r="M1975" s="54">
        <f t="shared" si="2400"/>
        <v>0</v>
      </c>
      <c r="N1975" s="54">
        <f t="shared" si="2401"/>
        <v>0</v>
      </c>
      <c r="O1975" s="54">
        <f t="shared" ref="O1975" si="2437">N1975</f>
        <v>0</v>
      </c>
      <c r="P1975" s="54">
        <f t="shared" si="2435"/>
        <v>0</v>
      </c>
      <c r="Q1975" s="54">
        <f t="shared" si="2384"/>
        <v>0</v>
      </c>
      <c r="R1975" s="54">
        <f t="shared" si="2385"/>
        <v>0</v>
      </c>
      <c r="S1975" s="65">
        <f t="shared" si="2417"/>
        <v>0</v>
      </c>
      <c r="T1975" s="65">
        <f>IF(C1975=A_Stammdaten!$B$9,$I1975-D_SAV!$U1975,HLOOKUP(A_Stammdaten!$B$9-1,$V$4:$AB$2004,ROW(C1975)-3,FALSE)-$U1975)</f>
        <v>0</v>
      </c>
      <c r="U1975" s="65">
        <f>HLOOKUP(A_Stammdaten!$B$9,$V$4:$AB$2004,ROW(C1975)-3,FALSE)</f>
        <v>0</v>
      </c>
      <c r="V1975" s="65">
        <f t="shared" si="2373"/>
        <v>0</v>
      </c>
      <c r="W1975" s="65">
        <f t="shared" si="2374"/>
        <v>0</v>
      </c>
      <c r="X1975" s="65">
        <f t="shared" si="2375"/>
        <v>0</v>
      </c>
      <c r="Y1975" s="65">
        <f t="shared" si="2376"/>
        <v>0</v>
      </c>
      <c r="Z1975" s="65">
        <f t="shared" si="2377"/>
        <v>0</v>
      </c>
      <c r="AA1975" s="65">
        <f t="shared" si="2378"/>
        <v>0</v>
      </c>
      <c r="AB1975" s="65">
        <f t="shared" si="2379"/>
        <v>0</v>
      </c>
    </row>
    <row r="1976" spans="1:28" x14ac:dyDescent="0.25">
      <c r="A1976" s="61"/>
      <c r="B1976" s="49"/>
      <c r="C1976" s="53"/>
      <c r="D1976" s="51"/>
      <c r="E1976" s="51"/>
      <c r="F1976" s="51"/>
      <c r="G1976" s="67">
        <f t="shared" si="2380"/>
        <v>0</v>
      </c>
      <c r="H1976" s="49"/>
      <c r="I1976" s="67">
        <f t="shared" si="2381"/>
        <v>0</v>
      </c>
      <c r="J1976" s="66">
        <f>IF(ISBLANK($B1976),0,VLOOKUP($B1976,Listen!$A$2:$C$44,2,FALSE))</f>
        <v>0</v>
      </c>
      <c r="K1976" s="66">
        <f>IF(ISBLANK($B1976),0,VLOOKUP($B1976,Listen!$A$2:$C$44,3,FALSE))</f>
        <v>0</v>
      </c>
      <c r="L1976" s="54">
        <f t="shared" si="2382"/>
        <v>0</v>
      </c>
      <c r="M1976" s="54">
        <f t="shared" si="2400"/>
        <v>0</v>
      </c>
      <c r="N1976" s="54">
        <f t="shared" si="2401"/>
        <v>0</v>
      </c>
      <c r="O1976" s="54">
        <f t="shared" ref="O1976" si="2438">N1976</f>
        <v>0</v>
      </c>
      <c r="P1976" s="54">
        <f t="shared" si="2435"/>
        <v>0</v>
      </c>
      <c r="Q1976" s="54">
        <f t="shared" si="2384"/>
        <v>0</v>
      </c>
      <c r="R1976" s="54">
        <f t="shared" si="2385"/>
        <v>0</v>
      </c>
      <c r="S1976" s="65">
        <f t="shared" si="2417"/>
        <v>0</v>
      </c>
      <c r="T1976" s="65">
        <f>IF(C1976=A_Stammdaten!$B$9,$I1976-D_SAV!$U1976,HLOOKUP(A_Stammdaten!$B$9-1,$V$4:$AB$2004,ROW(C1976)-3,FALSE)-$U1976)</f>
        <v>0</v>
      </c>
      <c r="U1976" s="65">
        <f>HLOOKUP(A_Stammdaten!$B$9,$V$4:$AB$2004,ROW(C1976)-3,FALSE)</f>
        <v>0</v>
      </c>
      <c r="V1976" s="65">
        <f t="shared" si="2373"/>
        <v>0</v>
      </c>
      <c r="W1976" s="65">
        <f t="shared" si="2374"/>
        <v>0</v>
      </c>
      <c r="X1976" s="65">
        <f t="shared" si="2375"/>
        <v>0</v>
      </c>
      <c r="Y1976" s="65">
        <f t="shared" si="2376"/>
        <v>0</v>
      </c>
      <c r="Z1976" s="65">
        <f t="shared" si="2377"/>
        <v>0</v>
      </c>
      <c r="AA1976" s="65">
        <f t="shared" si="2378"/>
        <v>0</v>
      </c>
      <c r="AB1976" s="65">
        <f t="shared" si="2379"/>
        <v>0</v>
      </c>
    </row>
    <row r="1977" spans="1:28" x14ac:dyDescent="0.25">
      <c r="A1977" s="61"/>
      <c r="B1977" s="49"/>
      <c r="C1977" s="53"/>
      <c r="D1977" s="51"/>
      <c r="E1977" s="51"/>
      <c r="F1977" s="51"/>
      <c r="G1977" s="67">
        <f t="shared" si="2380"/>
        <v>0</v>
      </c>
      <c r="H1977" s="49"/>
      <c r="I1977" s="67">
        <f t="shared" si="2381"/>
        <v>0</v>
      </c>
      <c r="J1977" s="66">
        <f>IF(ISBLANK($B1977),0,VLOOKUP($B1977,Listen!$A$2:$C$44,2,FALSE))</f>
        <v>0</v>
      </c>
      <c r="K1977" s="66">
        <f>IF(ISBLANK($B1977),0,VLOOKUP($B1977,Listen!$A$2:$C$44,3,FALSE))</f>
        <v>0</v>
      </c>
      <c r="L1977" s="54">
        <f t="shared" si="2382"/>
        <v>0</v>
      </c>
      <c r="M1977" s="54">
        <f t="shared" si="2400"/>
        <v>0</v>
      </c>
      <c r="N1977" s="54">
        <f t="shared" si="2401"/>
        <v>0</v>
      </c>
      <c r="O1977" s="54">
        <f t="shared" ref="O1977" si="2439">N1977</f>
        <v>0</v>
      </c>
      <c r="P1977" s="54">
        <f t="shared" si="2435"/>
        <v>0</v>
      </c>
      <c r="Q1977" s="54">
        <f t="shared" si="2384"/>
        <v>0</v>
      </c>
      <c r="R1977" s="54">
        <f t="shared" si="2385"/>
        <v>0</v>
      </c>
      <c r="S1977" s="65">
        <f t="shared" si="2417"/>
        <v>0</v>
      </c>
      <c r="T1977" s="65">
        <f>IF(C1977=A_Stammdaten!$B$9,$I1977-D_SAV!$U1977,HLOOKUP(A_Stammdaten!$B$9-1,$V$4:$AB$2004,ROW(C1977)-3,FALSE)-$U1977)</f>
        <v>0</v>
      </c>
      <c r="U1977" s="65">
        <f>HLOOKUP(A_Stammdaten!$B$9,$V$4:$AB$2004,ROW(C1977)-3,FALSE)</f>
        <v>0</v>
      </c>
      <c r="V1977" s="65">
        <f t="shared" si="2373"/>
        <v>0</v>
      </c>
      <c r="W1977" s="65">
        <f t="shared" si="2374"/>
        <v>0</v>
      </c>
      <c r="X1977" s="65">
        <f t="shared" si="2375"/>
        <v>0</v>
      </c>
      <c r="Y1977" s="65">
        <f t="shared" si="2376"/>
        <v>0</v>
      </c>
      <c r="Z1977" s="65">
        <f t="shared" si="2377"/>
        <v>0</v>
      </c>
      <c r="AA1977" s="65">
        <f t="shared" si="2378"/>
        <v>0</v>
      </c>
      <c r="AB1977" s="65">
        <f t="shared" si="2379"/>
        <v>0</v>
      </c>
    </row>
    <row r="1978" spans="1:28" x14ac:dyDescent="0.25">
      <c r="A1978" s="61"/>
      <c r="B1978" s="49"/>
      <c r="C1978" s="53"/>
      <c r="D1978" s="51"/>
      <c r="E1978" s="51"/>
      <c r="F1978" s="51"/>
      <c r="G1978" s="67">
        <f t="shared" si="2380"/>
        <v>0</v>
      </c>
      <c r="H1978" s="49"/>
      <c r="I1978" s="67">
        <f t="shared" si="2381"/>
        <v>0</v>
      </c>
      <c r="J1978" s="66">
        <f>IF(ISBLANK($B1978),0,VLOOKUP($B1978,Listen!$A$2:$C$44,2,FALSE))</f>
        <v>0</v>
      </c>
      <c r="K1978" s="66">
        <f>IF(ISBLANK($B1978),0,VLOOKUP($B1978,Listen!$A$2:$C$44,3,FALSE))</f>
        <v>0</v>
      </c>
      <c r="L1978" s="54">
        <f t="shared" si="2382"/>
        <v>0</v>
      </c>
      <c r="M1978" s="54">
        <f t="shared" si="2400"/>
        <v>0</v>
      </c>
      <c r="N1978" s="54">
        <f t="shared" si="2401"/>
        <v>0</v>
      </c>
      <c r="O1978" s="54">
        <f t="shared" ref="O1978" si="2440">N1978</f>
        <v>0</v>
      </c>
      <c r="P1978" s="54">
        <f t="shared" si="2435"/>
        <v>0</v>
      </c>
      <c r="Q1978" s="54">
        <f t="shared" si="2384"/>
        <v>0</v>
      </c>
      <c r="R1978" s="54">
        <f t="shared" si="2385"/>
        <v>0</v>
      </c>
      <c r="S1978" s="65">
        <f t="shared" si="2417"/>
        <v>0</v>
      </c>
      <c r="T1978" s="65">
        <f>IF(C1978=A_Stammdaten!$B$9,$I1978-D_SAV!$U1978,HLOOKUP(A_Stammdaten!$B$9-1,$V$4:$AB$2004,ROW(C1978)-3,FALSE)-$U1978)</f>
        <v>0</v>
      </c>
      <c r="U1978" s="65">
        <f>HLOOKUP(A_Stammdaten!$B$9,$V$4:$AB$2004,ROW(C1978)-3,FALSE)</f>
        <v>0</v>
      </c>
      <c r="V1978" s="65">
        <f t="shared" si="2373"/>
        <v>0</v>
      </c>
      <c r="W1978" s="65">
        <f t="shared" si="2374"/>
        <v>0</v>
      </c>
      <c r="X1978" s="65">
        <f t="shared" si="2375"/>
        <v>0</v>
      </c>
      <c r="Y1978" s="65">
        <f t="shared" si="2376"/>
        <v>0</v>
      </c>
      <c r="Z1978" s="65">
        <f t="shared" si="2377"/>
        <v>0</v>
      </c>
      <c r="AA1978" s="65">
        <f t="shared" si="2378"/>
        <v>0</v>
      </c>
      <c r="AB1978" s="65">
        <f t="shared" si="2379"/>
        <v>0</v>
      </c>
    </row>
    <row r="1979" spans="1:28" x14ac:dyDescent="0.25">
      <c r="A1979" s="61"/>
      <c r="B1979" s="49"/>
      <c r="C1979" s="53"/>
      <c r="D1979" s="51"/>
      <c r="E1979" s="51"/>
      <c r="F1979" s="51"/>
      <c r="G1979" s="67">
        <f t="shared" si="2380"/>
        <v>0</v>
      </c>
      <c r="H1979" s="49"/>
      <c r="I1979" s="67">
        <f t="shared" si="2381"/>
        <v>0</v>
      </c>
      <c r="J1979" s="66">
        <f>IF(ISBLANK($B1979),0,VLOOKUP($B1979,Listen!$A$2:$C$44,2,FALSE))</f>
        <v>0</v>
      </c>
      <c r="K1979" s="66">
        <f>IF(ISBLANK($B1979),0,VLOOKUP($B1979,Listen!$A$2:$C$44,3,FALSE))</f>
        <v>0</v>
      </c>
      <c r="L1979" s="54">
        <f t="shared" si="2382"/>
        <v>0</v>
      </c>
      <c r="M1979" s="54">
        <f t="shared" si="2400"/>
        <v>0</v>
      </c>
      <c r="N1979" s="54">
        <f t="shared" si="2401"/>
        <v>0</v>
      </c>
      <c r="O1979" s="54">
        <f t="shared" ref="O1979" si="2441">N1979</f>
        <v>0</v>
      </c>
      <c r="P1979" s="54">
        <f t="shared" si="2435"/>
        <v>0</v>
      </c>
      <c r="Q1979" s="54">
        <f t="shared" si="2384"/>
        <v>0</v>
      </c>
      <c r="R1979" s="54">
        <f t="shared" si="2385"/>
        <v>0</v>
      </c>
      <c r="S1979" s="65">
        <f t="shared" si="2417"/>
        <v>0</v>
      </c>
      <c r="T1979" s="65">
        <f>IF(C1979=A_Stammdaten!$B$9,$I1979-D_SAV!$U1979,HLOOKUP(A_Stammdaten!$B$9-1,$V$4:$AB$2004,ROW(C1979)-3,FALSE)-$U1979)</f>
        <v>0</v>
      </c>
      <c r="U1979" s="65">
        <f>HLOOKUP(A_Stammdaten!$B$9,$V$4:$AB$2004,ROW(C1979)-3,FALSE)</f>
        <v>0</v>
      </c>
      <c r="V1979" s="65">
        <f t="shared" si="2373"/>
        <v>0</v>
      </c>
      <c r="W1979" s="65">
        <f t="shared" si="2374"/>
        <v>0</v>
      </c>
      <c r="X1979" s="65">
        <f t="shared" si="2375"/>
        <v>0</v>
      </c>
      <c r="Y1979" s="65">
        <f t="shared" si="2376"/>
        <v>0</v>
      </c>
      <c r="Z1979" s="65">
        <f t="shared" si="2377"/>
        <v>0</v>
      </c>
      <c r="AA1979" s="65">
        <f t="shared" si="2378"/>
        <v>0</v>
      </c>
      <c r="AB1979" s="65">
        <f t="shared" si="2379"/>
        <v>0</v>
      </c>
    </row>
    <row r="1980" spans="1:28" x14ac:dyDescent="0.25">
      <c r="A1980" s="61"/>
      <c r="B1980" s="49"/>
      <c r="C1980" s="53"/>
      <c r="D1980" s="51"/>
      <c r="E1980" s="51"/>
      <c r="F1980" s="51"/>
      <c r="G1980" s="67">
        <f t="shared" si="2380"/>
        <v>0</v>
      </c>
      <c r="H1980" s="49"/>
      <c r="I1980" s="67">
        <f t="shared" si="2381"/>
        <v>0</v>
      </c>
      <c r="J1980" s="66">
        <f>IF(ISBLANK($B1980),0,VLOOKUP($B1980,Listen!$A$2:$C$44,2,FALSE))</f>
        <v>0</v>
      </c>
      <c r="K1980" s="66">
        <f>IF(ISBLANK($B1980),0,VLOOKUP($B1980,Listen!$A$2:$C$44,3,FALSE))</f>
        <v>0</v>
      </c>
      <c r="L1980" s="54">
        <f t="shared" si="2382"/>
        <v>0</v>
      </c>
      <c r="M1980" s="54">
        <f t="shared" si="2400"/>
        <v>0</v>
      </c>
      <c r="N1980" s="54">
        <f t="shared" si="2401"/>
        <v>0</v>
      </c>
      <c r="O1980" s="54">
        <f t="shared" ref="O1980" si="2442">N1980</f>
        <v>0</v>
      </c>
      <c r="P1980" s="54">
        <f t="shared" si="2435"/>
        <v>0</v>
      </c>
      <c r="Q1980" s="54">
        <f t="shared" si="2384"/>
        <v>0</v>
      </c>
      <c r="R1980" s="54">
        <f t="shared" si="2385"/>
        <v>0</v>
      </c>
      <c r="S1980" s="65">
        <f t="shared" si="2417"/>
        <v>0</v>
      </c>
      <c r="T1980" s="65">
        <f>IF(C1980=A_Stammdaten!$B$9,$I1980-D_SAV!$U1980,HLOOKUP(A_Stammdaten!$B$9-1,$V$4:$AB$2004,ROW(C1980)-3,FALSE)-$U1980)</f>
        <v>0</v>
      </c>
      <c r="U1980" s="65">
        <f>HLOOKUP(A_Stammdaten!$B$9,$V$4:$AB$2004,ROW(C1980)-3,FALSE)</f>
        <v>0</v>
      </c>
      <c r="V1980" s="65">
        <f t="shared" si="2373"/>
        <v>0</v>
      </c>
      <c r="W1980" s="65">
        <f t="shared" si="2374"/>
        <v>0</v>
      </c>
      <c r="X1980" s="65">
        <f t="shared" si="2375"/>
        <v>0</v>
      </c>
      <c r="Y1980" s="65">
        <f t="shared" si="2376"/>
        <v>0</v>
      </c>
      <c r="Z1980" s="65">
        <f t="shared" si="2377"/>
        <v>0</v>
      </c>
      <c r="AA1980" s="65">
        <f t="shared" si="2378"/>
        <v>0</v>
      </c>
      <c r="AB1980" s="65">
        <f t="shared" si="2379"/>
        <v>0</v>
      </c>
    </row>
    <row r="1981" spans="1:28" x14ac:dyDescent="0.25">
      <c r="A1981" s="61"/>
      <c r="B1981" s="49"/>
      <c r="C1981" s="53"/>
      <c r="D1981" s="51"/>
      <c r="E1981" s="51"/>
      <c r="F1981" s="51"/>
      <c r="G1981" s="67">
        <f t="shared" si="2380"/>
        <v>0</v>
      </c>
      <c r="H1981" s="49"/>
      <c r="I1981" s="67">
        <f t="shared" si="2381"/>
        <v>0</v>
      </c>
      <c r="J1981" s="66">
        <f>IF(ISBLANK($B1981),0,VLOOKUP($B1981,Listen!$A$2:$C$44,2,FALSE))</f>
        <v>0</v>
      </c>
      <c r="K1981" s="66">
        <f>IF(ISBLANK($B1981),0,VLOOKUP($B1981,Listen!$A$2:$C$44,3,FALSE))</f>
        <v>0</v>
      </c>
      <c r="L1981" s="54">
        <f t="shared" si="2382"/>
        <v>0</v>
      </c>
      <c r="M1981" s="54">
        <f t="shared" si="2400"/>
        <v>0</v>
      </c>
      <c r="N1981" s="54">
        <f t="shared" si="2401"/>
        <v>0</v>
      </c>
      <c r="O1981" s="54">
        <f t="shared" ref="O1981" si="2443">N1981</f>
        <v>0</v>
      </c>
      <c r="P1981" s="54">
        <f t="shared" si="2435"/>
        <v>0</v>
      </c>
      <c r="Q1981" s="54">
        <f t="shared" si="2384"/>
        <v>0</v>
      </c>
      <c r="R1981" s="54">
        <f t="shared" si="2385"/>
        <v>0</v>
      </c>
      <c r="S1981" s="65">
        <f t="shared" si="2417"/>
        <v>0</v>
      </c>
      <c r="T1981" s="65">
        <f>IF(C1981=A_Stammdaten!$B$9,$I1981-D_SAV!$U1981,HLOOKUP(A_Stammdaten!$B$9-1,$V$4:$AB$2004,ROW(C1981)-3,FALSE)-$U1981)</f>
        <v>0</v>
      </c>
      <c r="U1981" s="65">
        <f>HLOOKUP(A_Stammdaten!$B$9,$V$4:$AB$2004,ROW(C1981)-3,FALSE)</f>
        <v>0</v>
      </c>
      <c r="V1981" s="65">
        <f t="shared" si="2373"/>
        <v>0</v>
      </c>
      <c r="W1981" s="65">
        <f t="shared" si="2374"/>
        <v>0</v>
      </c>
      <c r="X1981" s="65">
        <f t="shared" si="2375"/>
        <v>0</v>
      </c>
      <c r="Y1981" s="65">
        <f t="shared" si="2376"/>
        <v>0</v>
      </c>
      <c r="Z1981" s="65">
        <f t="shared" si="2377"/>
        <v>0</v>
      </c>
      <c r="AA1981" s="65">
        <f t="shared" si="2378"/>
        <v>0</v>
      </c>
      <c r="AB1981" s="65">
        <f t="shared" si="2379"/>
        <v>0</v>
      </c>
    </row>
    <row r="1982" spans="1:28" x14ac:dyDescent="0.25">
      <c r="A1982" s="61"/>
      <c r="B1982" s="49"/>
      <c r="C1982" s="53"/>
      <c r="D1982" s="51"/>
      <c r="E1982" s="51"/>
      <c r="F1982" s="51"/>
      <c r="G1982" s="67">
        <f t="shared" si="2380"/>
        <v>0</v>
      </c>
      <c r="H1982" s="49"/>
      <c r="I1982" s="67">
        <f t="shared" si="2381"/>
        <v>0</v>
      </c>
      <c r="J1982" s="66">
        <f>IF(ISBLANK($B1982),0,VLOOKUP($B1982,Listen!$A$2:$C$44,2,FALSE))</f>
        <v>0</v>
      </c>
      <c r="K1982" s="66">
        <f>IF(ISBLANK($B1982),0,VLOOKUP($B1982,Listen!$A$2:$C$44,3,FALSE))</f>
        <v>0</v>
      </c>
      <c r="L1982" s="54">
        <f t="shared" si="2382"/>
        <v>0</v>
      </c>
      <c r="M1982" s="54">
        <f t="shared" si="2400"/>
        <v>0</v>
      </c>
      <c r="N1982" s="54">
        <f t="shared" si="2401"/>
        <v>0</v>
      </c>
      <c r="O1982" s="54">
        <f t="shared" ref="O1982" si="2444">N1982</f>
        <v>0</v>
      </c>
      <c r="P1982" s="54">
        <f t="shared" si="2435"/>
        <v>0</v>
      </c>
      <c r="Q1982" s="54">
        <f t="shared" si="2384"/>
        <v>0</v>
      </c>
      <c r="R1982" s="54">
        <f t="shared" si="2385"/>
        <v>0</v>
      </c>
      <c r="S1982" s="65">
        <f t="shared" si="2417"/>
        <v>0</v>
      </c>
      <c r="T1982" s="65">
        <f>IF(C1982=A_Stammdaten!$B$9,$I1982-D_SAV!$U1982,HLOOKUP(A_Stammdaten!$B$9-1,$V$4:$AB$2004,ROW(C1982)-3,FALSE)-$U1982)</f>
        <v>0</v>
      </c>
      <c r="U1982" s="65">
        <f>HLOOKUP(A_Stammdaten!$B$9,$V$4:$AB$2004,ROW(C1982)-3,FALSE)</f>
        <v>0</v>
      </c>
      <c r="V1982" s="65">
        <f t="shared" si="2373"/>
        <v>0</v>
      </c>
      <c r="W1982" s="65">
        <f t="shared" si="2374"/>
        <v>0</v>
      </c>
      <c r="X1982" s="65">
        <f t="shared" si="2375"/>
        <v>0</v>
      </c>
      <c r="Y1982" s="65">
        <f t="shared" si="2376"/>
        <v>0</v>
      </c>
      <c r="Z1982" s="65">
        <f t="shared" si="2377"/>
        <v>0</v>
      </c>
      <c r="AA1982" s="65">
        <f t="shared" si="2378"/>
        <v>0</v>
      </c>
      <c r="AB1982" s="65">
        <f t="shared" si="2379"/>
        <v>0</v>
      </c>
    </row>
    <row r="1983" spans="1:28" x14ac:dyDescent="0.25">
      <c r="A1983" s="61"/>
      <c r="B1983" s="49"/>
      <c r="C1983" s="53"/>
      <c r="D1983" s="51"/>
      <c r="E1983" s="51"/>
      <c r="F1983" s="51"/>
      <c r="G1983" s="67">
        <f t="shared" si="2380"/>
        <v>0</v>
      </c>
      <c r="H1983" s="49"/>
      <c r="I1983" s="67">
        <f t="shared" si="2381"/>
        <v>0</v>
      </c>
      <c r="J1983" s="66">
        <f>IF(ISBLANK($B1983),0,VLOOKUP($B1983,Listen!$A$2:$C$44,2,FALSE))</f>
        <v>0</v>
      </c>
      <c r="K1983" s="66">
        <f>IF(ISBLANK($B1983),0,VLOOKUP($B1983,Listen!$A$2:$C$44,3,FALSE))</f>
        <v>0</v>
      </c>
      <c r="L1983" s="54">
        <f t="shared" si="2382"/>
        <v>0</v>
      </c>
      <c r="M1983" s="54">
        <f t="shared" si="2400"/>
        <v>0</v>
      </c>
      <c r="N1983" s="54">
        <f t="shared" si="2401"/>
        <v>0</v>
      </c>
      <c r="O1983" s="54">
        <f t="shared" ref="O1983" si="2445">N1983</f>
        <v>0</v>
      </c>
      <c r="P1983" s="54">
        <f t="shared" si="2435"/>
        <v>0</v>
      </c>
      <c r="Q1983" s="54">
        <f t="shared" si="2384"/>
        <v>0</v>
      </c>
      <c r="R1983" s="54">
        <f t="shared" si="2385"/>
        <v>0</v>
      </c>
      <c r="S1983" s="65">
        <f t="shared" si="2417"/>
        <v>0</v>
      </c>
      <c r="T1983" s="65">
        <f>IF(C1983=A_Stammdaten!$B$9,$I1983-D_SAV!$U1983,HLOOKUP(A_Stammdaten!$B$9-1,$V$4:$AB$2004,ROW(C1983)-3,FALSE)-$U1983)</f>
        <v>0</v>
      </c>
      <c r="U1983" s="65">
        <f>HLOOKUP(A_Stammdaten!$B$9,$V$4:$AB$2004,ROW(C1983)-3,FALSE)</f>
        <v>0</v>
      </c>
      <c r="V1983" s="65">
        <f t="shared" si="2373"/>
        <v>0</v>
      </c>
      <c r="W1983" s="65">
        <f t="shared" si="2374"/>
        <v>0</v>
      </c>
      <c r="X1983" s="65">
        <f t="shared" si="2375"/>
        <v>0</v>
      </c>
      <c r="Y1983" s="65">
        <f t="shared" si="2376"/>
        <v>0</v>
      </c>
      <c r="Z1983" s="65">
        <f t="shared" si="2377"/>
        <v>0</v>
      </c>
      <c r="AA1983" s="65">
        <f t="shared" si="2378"/>
        <v>0</v>
      </c>
      <c r="AB1983" s="65">
        <f t="shared" si="2379"/>
        <v>0</v>
      </c>
    </row>
    <row r="1984" spans="1:28" x14ac:dyDescent="0.25">
      <c r="A1984" s="61"/>
      <c r="B1984" s="49"/>
      <c r="C1984" s="53"/>
      <c r="D1984" s="51"/>
      <c r="E1984" s="51"/>
      <c r="F1984" s="51"/>
      <c r="G1984" s="67">
        <f t="shared" si="2380"/>
        <v>0</v>
      </c>
      <c r="H1984" s="49"/>
      <c r="I1984" s="67">
        <f t="shared" si="2381"/>
        <v>0</v>
      </c>
      <c r="J1984" s="66">
        <f>IF(ISBLANK($B1984),0,VLOOKUP($B1984,Listen!$A$2:$C$44,2,FALSE))</f>
        <v>0</v>
      </c>
      <c r="K1984" s="66">
        <f>IF(ISBLANK($B1984),0,VLOOKUP($B1984,Listen!$A$2:$C$44,3,FALSE))</f>
        <v>0</v>
      </c>
      <c r="L1984" s="54">
        <f t="shared" si="2382"/>
        <v>0</v>
      </c>
      <c r="M1984" s="54">
        <f t="shared" si="2400"/>
        <v>0</v>
      </c>
      <c r="N1984" s="54">
        <f t="shared" si="2401"/>
        <v>0</v>
      </c>
      <c r="O1984" s="54">
        <f t="shared" ref="O1984" si="2446">N1984</f>
        <v>0</v>
      </c>
      <c r="P1984" s="54">
        <f t="shared" si="2435"/>
        <v>0</v>
      </c>
      <c r="Q1984" s="54">
        <f t="shared" si="2384"/>
        <v>0</v>
      </c>
      <c r="R1984" s="54">
        <f t="shared" si="2385"/>
        <v>0</v>
      </c>
      <c r="S1984" s="65">
        <f t="shared" si="2417"/>
        <v>0</v>
      </c>
      <c r="T1984" s="65">
        <f>IF(C1984=A_Stammdaten!$B$9,$I1984-D_SAV!$U1984,HLOOKUP(A_Stammdaten!$B$9-1,$V$4:$AB$2004,ROW(C1984)-3,FALSE)-$U1984)</f>
        <v>0</v>
      </c>
      <c r="U1984" s="65">
        <f>HLOOKUP(A_Stammdaten!$B$9,$V$4:$AB$2004,ROW(C1984)-3,FALSE)</f>
        <v>0</v>
      </c>
      <c r="V1984" s="65">
        <f t="shared" si="2373"/>
        <v>0</v>
      </c>
      <c r="W1984" s="65">
        <f t="shared" si="2374"/>
        <v>0</v>
      </c>
      <c r="X1984" s="65">
        <f t="shared" si="2375"/>
        <v>0</v>
      </c>
      <c r="Y1984" s="65">
        <f t="shared" si="2376"/>
        <v>0</v>
      </c>
      <c r="Z1984" s="65">
        <f t="shared" si="2377"/>
        <v>0</v>
      </c>
      <c r="AA1984" s="65">
        <f t="shared" si="2378"/>
        <v>0</v>
      </c>
      <c r="AB1984" s="65">
        <f t="shared" si="2379"/>
        <v>0</v>
      </c>
    </row>
    <row r="1985" spans="1:28" x14ac:dyDescent="0.25">
      <c r="A1985" s="61"/>
      <c r="B1985" s="49"/>
      <c r="C1985" s="53"/>
      <c r="D1985" s="51"/>
      <c r="E1985" s="51"/>
      <c r="F1985" s="51"/>
      <c r="G1985" s="67">
        <f t="shared" si="2380"/>
        <v>0</v>
      </c>
      <c r="H1985" s="49"/>
      <c r="I1985" s="67">
        <f t="shared" si="2381"/>
        <v>0</v>
      </c>
      <c r="J1985" s="66">
        <f>IF(ISBLANK($B1985),0,VLOOKUP($B1985,Listen!$A$2:$C$44,2,FALSE))</f>
        <v>0</v>
      </c>
      <c r="K1985" s="66">
        <f>IF(ISBLANK($B1985),0,VLOOKUP($B1985,Listen!$A$2:$C$44,3,FALSE))</f>
        <v>0</v>
      </c>
      <c r="L1985" s="54">
        <f t="shared" si="2382"/>
        <v>0</v>
      </c>
      <c r="M1985" s="54">
        <f t="shared" si="2400"/>
        <v>0</v>
      </c>
      <c r="N1985" s="54">
        <f t="shared" si="2401"/>
        <v>0</v>
      </c>
      <c r="O1985" s="54">
        <f t="shared" ref="O1985" si="2447">N1985</f>
        <v>0</v>
      </c>
      <c r="P1985" s="54">
        <f t="shared" si="2435"/>
        <v>0</v>
      </c>
      <c r="Q1985" s="54">
        <f t="shared" si="2384"/>
        <v>0</v>
      </c>
      <c r="R1985" s="54">
        <f t="shared" si="2385"/>
        <v>0</v>
      </c>
      <c r="S1985" s="65">
        <f t="shared" si="2417"/>
        <v>0</v>
      </c>
      <c r="T1985" s="65">
        <f>IF(C1985=A_Stammdaten!$B$9,$I1985-D_SAV!$U1985,HLOOKUP(A_Stammdaten!$B$9-1,$V$4:$AB$2004,ROW(C1985)-3,FALSE)-$U1985)</f>
        <v>0</v>
      </c>
      <c r="U1985" s="65">
        <f>HLOOKUP(A_Stammdaten!$B$9,$V$4:$AB$2004,ROW(C1985)-3,FALSE)</f>
        <v>0</v>
      </c>
      <c r="V1985" s="65">
        <f t="shared" si="2373"/>
        <v>0</v>
      </c>
      <c r="W1985" s="65">
        <f t="shared" si="2374"/>
        <v>0</v>
      </c>
      <c r="X1985" s="65">
        <f t="shared" si="2375"/>
        <v>0</v>
      </c>
      <c r="Y1985" s="65">
        <f t="shared" si="2376"/>
        <v>0</v>
      </c>
      <c r="Z1985" s="65">
        <f t="shared" si="2377"/>
        <v>0</v>
      </c>
      <c r="AA1985" s="65">
        <f t="shared" si="2378"/>
        <v>0</v>
      </c>
      <c r="AB1985" s="65">
        <f t="shared" si="2379"/>
        <v>0</v>
      </c>
    </row>
    <row r="1986" spans="1:28" x14ac:dyDescent="0.25">
      <c r="A1986" s="61"/>
      <c r="B1986" s="49"/>
      <c r="C1986" s="53"/>
      <c r="D1986" s="51"/>
      <c r="E1986" s="51"/>
      <c r="F1986" s="51"/>
      <c r="G1986" s="67">
        <f t="shared" si="2380"/>
        <v>0</v>
      </c>
      <c r="H1986" s="49"/>
      <c r="I1986" s="67">
        <f t="shared" si="2381"/>
        <v>0</v>
      </c>
      <c r="J1986" s="66">
        <f>IF(ISBLANK($B1986),0,VLOOKUP($B1986,Listen!$A$2:$C$44,2,FALSE))</f>
        <v>0</v>
      </c>
      <c r="K1986" s="66">
        <f>IF(ISBLANK($B1986),0,VLOOKUP($B1986,Listen!$A$2:$C$44,3,FALSE))</f>
        <v>0</v>
      </c>
      <c r="L1986" s="54">
        <f t="shared" si="2382"/>
        <v>0</v>
      </c>
      <c r="M1986" s="54">
        <f t="shared" si="2400"/>
        <v>0</v>
      </c>
      <c r="N1986" s="54">
        <f t="shared" si="2401"/>
        <v>0</v>
      </c>
      <c r="O1986" s="54">
        <f t="shared" ref="O1986" si="2448">N1986</f>
        <v>0</v>
      </c>
      <c r="P1986" s="54">
        <f t="shared" si="2435"/>
        <v>0</v>
      </c>
      <c r="Q1986" s="54">
        <f t="shared" si="2384"/>
        <v>0</v>
      </c>
      <c r="R1986" s="54">
        <f t="shared" si="2385"/>
        <v>0</v>
      </c>
      <c r="S1986" s="65">
        <f t="shared" si="2417"/>
        <v>0</v>
      </c>
      <c r="T1986" s="65">
        <f>IF(C1986=A_Stammdaten!$B$9,$I1986-D_SAV!$U1986,HLOOKUP(A_Stammdaten!$B$9-1,$V$4:$AB$2004,ROW(C1986)-3,FALSE)-$U1986)</f>
        <v>0</v>
      </c>
      <c r="U1986" s="65">
        <f>HLOOKUP(A_Stammdaten!$B$9,$V$4:$AB$2004,ROW(C1986)-3,FALSE)</f>
        <v>0</v>
      </c>
      <c r="V1986" s="65">
        <f t="shared" si="2373"/>
        <v>0</v>
      </c>
      <c r="W1986" s="65">
        <f t="shared" si="2374"/>
        <v>0</v>
      </c>
      <c r="X1986" s="65">
        <f t="shared" si="2375"/>
        <v>0</v>
      </c>
      <c r="Y1986" s="65">
        <f t="shared" si="2376"/>
        <v>0</v>
      </c>
      <c r="Z1986" s="65">
        <f t="shared" si="2377"/>
        <v>0</v>
      </c>
      <c r="AA1986" s="65">
        <f t="shared" si="2378"/>
        <v>0</v>
      </c>
      <c r="AB1986" s="65">
        <f t="shared" si="2379"/>
        <v>0</v>
      </c>
    </row>
    <row r="1987" spans="1:28" x14ac:dyDescent="0.25">
      <c r="A1987" s="61"/>
      <c r="B1987" s="49"/>
      <c r="C1987" s="53"/>
      <c r="D1987" s="51"/>
      <c r="E1987" s="51"/>
      <c r="F1987" s="51"/>
      <c r="G1987" s="67">
        <f t="shared" si="2380"/>
        <v>0</v>
      </c>
      <c r="H1987" s="49"/>
      <c r="I1987" s="67">
        <f t="shared" si="2381"/>
        <v>0</v>
      </c>
      <c r="J1987" s="66">
        <f>IF(ISBLANK($B1987),0,VLOOKUP($B1987,Listen!$A$2:$C$44,2,FALSE))</f>
        <v>0</v>
      </c>
      <c r="K1987" s="66">
        <f>IF(ISBLANK($B1987),0,VLOOKUP($B1987,Listen!$A$2:$C$44,3,FALSE))</f>
        <v>0</v>
      </c>
      <c r="L1987" s="54">
        <f t="shared" si="2382"/>
        <v>0</v>
      </c>
      <c r="M1987" s="54">
        <f t="shared" si="2400"/>
        <v>0</v>
      </c>
      <c r="N1987" s="54">
        <f t="shared" si="2401"/>
        <v>0</v>
      </c>
      <c r="O1987" s="54">
        <f t="shared" ref="O1987" si="2449">N1987</f>
        <v>0</v>
      </c>
      <c r="P1987" s="54">
        <f t="shared" si="2435"/>
        <v>0</v>
      </c>
      <c r="Q1987" s="54">
        <f t="shared" si="2384"/>
        <v>0</v>
      </c>
      <c r="R1987" s="54">
        <f t="shared" si="2385"/>
        <v>0</v>
      </c>
      <c r="S1987" s="65">
        <f t="shared" si="2417"/>
        <v>0</v>
      </c>
      <c r="T1987" s="65">
        <f>IF(C1987=A_Stammdaten!$B$9,$I1987-D_SAV!$U1987,HLOOKUP(A_Stammdaten!$B$9-1,$V$4:$AB$2004,ROW(C1987)-3,FALSE)-$U1987)</f>
        <v>0</v>
      </c>
      <c r="U1987" s="65">
        <f>HLOOKUP(A_Stammdaten!$B$9,$V$4:$AB$2004,ROW(C1987)-3,FALSE)</f>
        <v>0</v>
      </c>
      <c r="V1987" s="65">
        <f t="shared" si="2373"/>
        <v>0</v>
      </c>
      <c r="W1987" s="65">
        <f t="shared" si="2374"/>
        <v>0</v>
      </c>
      <c r="X1987" s="65">
        <f t="shared" si="2375"/>
        <v>0</v>
      </c>
      <c r="Y1987" s="65">
        <f t="shared" si="2376"/>
        <v>0</v>
      </c>
      <c r="Z1987" s="65">
        <f t="shared" si="2377"/>
        <v>0</v>
      </c>
      <c r="AA1987" s="65">
        <f t="shared" si="2378"/>
        <v>0</v>
      </c>
      <c r="AB1987" s="65">
        <f t="shared" si="2379"/>
        <v>0</v>
      </c>
    </row>
    <row r="1988" spans="1:28" x14ac:dyDescent="0.25">
      <c r="A1988" s="61"/>
      <c r="B1988" s="49"/>
      <c r="C1988" s="53"/>
      <c r="D1988" s="51"/>
      <c r="E1988" s="51"/>
      <c r="F1988" s="51"/>
      <c r="G1988" s="67">
        <f t="shared" si="2380"/>
        <v>0</v>
      </c>
      <c r="H1988" s="49"/>
      <c r="I1988" s="67">
        <f t="shared" si="2381"/>
        <v>0</v>
      </c>
      <c r="J1988" s="66">
        <f>IF(ISBLANK($B1988),0,VLOOKUP($B1988,Listen!$A$2:$C$44,2,FALSE))</f>
        <v>0</v>
      </c>
      <c r="K1988" s="66">
        <f>IF(ISBLANK($B1988),0,VLOOKUP($B1988,Listen!$A$2:$C$44,3,FALSE))</f>
        <v>0</v>
      </c>
      <c r="L1988" s="54">
        <f t="shared" si="2382"/>
        <v>0</v>
      </c>
      <c r="M1988" s="54">
        <f t="shared" si="2400"/>
        <v>0</v>
      </c>
      <c r="N1988" s="54">
        <f t="shared" si="2401"/>
        <v>0</v>
      </c>
      <c r="O1988" s="54">
        <f t="shared" ref="O1988" si="2450">N1988</f>
        <v>0</v>
      </c>
      <c r="P1988" s="54">
        <f t="shared" si="2435"/>
        <v>0</v>
      </c>
      <c r="Q1988" s="54">
        <f t="shared" si="2384"/>
        <v>0</v>
      </c>
      <c r="R1988" s="54">
        <f t="shared" si="2385"/>
        <v>0</v>
      </c>
      <c r="S1988" s="65">
        <f t="shared" si="2417"/>
        <v>0</v>
      </c>
      <c r="T1988" s="65">
        <f>IF(C1988=A_Stammdaten!$B$9,$I1988-D_SAV!$U1988,HLOOKUP(A_Stammdaten!$B$9-1,$V$4:$AB$2004,ROW(C1988)-3,FALSE)-$U1988)</f>
        <v>0</v>
      </c>
      <c r="U1988" s="65">
        <f>HLOOKUP(A_Stammdaten!$B$9,$V$4:$AB$2004,ROW(C1988)-3,FALSE)</f>
        <v>0</v>
      </c>
      <c r="V1988" s="65">
        <f t="shared" si="2373"/>
        <v>0</v>
      </c>
      <c r="W1988" s="65">
        <f t="shared" si="2374"/>
        <v>0</v>
      </c>
      <c r="X1988" s="65">
        <f t="shared" si="2375"/>
        <v>0</v>
      </c>
      <c r="Y1988" s="65">
        <f t="shared" si="2376"/>
        <v>0</v>
      </c>
      <c r="Z1988" s="65">
        <f t="shared" si="2377"/>
        <v>0</v>
      </c>
      <c r="AA1988" s="65">
        <f t="shared" si="2378"/>
        <v>0</v>
      </c>
      <c r="AB1988" s="65">
        <f t="shared" si="2379"/>
        <v>0</v>
      </c>
    </row>
    <row r="1989" spans="1:28" x14ac:dyDescent="0.25">
      <c r="A1989" s="61"/>
      <c r="B1989" s="49"/>
      <c r="C1989" s="53"/>
      <c r="D1989" s="51"/>
      <c r="E1989" s="51"/>
      <c r="F1989" s="51"/>
      <c r="G1989" s="67">
        <f t="shared" si="2380"/>
        <v>0</v>
      </c>
      <c r="H1989" s="49"/>
      <c r="I1989" s="67">
        <f t="shared" si="2381"/>
        <v>0</v>
      </c>
      <c r="J1989" s="66">
        <f>IF(ISBLANK($B1989),0,VLOOKUP($B1989,Listen!$A$2:$C$44,2,FALSE))</f>
        <v>0</v>
      </c>
      <c r="K1989" s="66">
        <f>IF(ISBLANK($B1989),0,VLOOKUP($B1989,Listen!$A$2:$C$44,3,FALSE))</f>
        <v>0</v>
      </c>
      <c r="L1989" s="54">
        <f t="shared" si="2382"/>
        <v>0</v>
      </c>
      <c r="M1989" s="54">
        <f t="shared" si="2400"/>
        <v>0</v>
      </c>
      <c r="N1989" s="54">
        <f t="shared" si="2401"/>
        <v>0</v>
      </c>
      <c r="O1989" s="54">
        <f t="shared" ref="O1989:P2004" si="2451">N1989</f>
        <v>0</v>
      </c>
      <c r="P1989" s="54">
        <f t="shared" si="2451"/>
        <v>0</v>
      </c>
      <c r="Q1989" s="54">
        <f t="shared" si="2384"/>
        <v>0</v>
      </c>
      <c r="R1989" s="54">
        <f t="shared" si="2385"/>
        <v>0</v>
      </c>
      <c r="S1989" s="65">
        <f t="shared" si="2417"/>
        <v>0</v>
      </c>
      <c r="T1989" s="65">
        <f>IF(C1989=A_Stammdaten!$B$9,$I1989-D_SAV!$U1989,HLOOKUP(A_Stammdaten!$B$9-1,$V$4:$AB$2004,ROW(C1989)-3,FALSE)-$U1989)</f>
        <v>0</v>
      </c>
      <c r="U1989" s="65">
        <f>HLOOKUP(A_Stammdaten!$B$9,$V$4:$AB$2004,ROW(C1989)-3,FALSE)</f>
        <v>0</v>
      </c>
      <c r="V1989" s="65">
        <f t="shared" ref="V1989:V2004" si="2452">IF(OR($C1989=0,$I1989=0),0,IF($C1989&lt;=V$4,$I1989-$I1989/L1989*(V$4-$C1989+1),0))</f>
        <v>0</v>
      </c>
      <c r="W1989" s="65">
        <f t="shared" ref="W1989:W2004" si="2453">IF(OR($C1989=0,$I1989=0,M1989-(W$4-$C1989)=0),0,IF($C1989&lt;W$4,V1989-V1989/(M1989-(W$4-$C1989)),IF($C1989=W$4,$I1989-$I1989/M1989,0)))</f>
        <v>0</v>
      </c>
      <c r="X1989" s="65">
        <f t="shared" ref="X1989:X2004" si="2454">IF(OR($C1989=0,$I1989=0,N1989-(X$4-$C1989)=0),0,IF($C1989&lt;X$4,W1989-W1989/(N1989-(X$4-$C1989)),IF($C1989=X$4,$I1989-$I1989/N1989,0)))</f>
        <v>0</v>
      </c>
      <c r="Y1989" s="65">
        <f t="shared" ref="Y1989:Y2004" si="2455">IF(OR($C1989=0,$I1989=0,O1989-(Y$4-$C1989)=0),0,IF($C1989&lt;Y$4,X1989-X1989/(O1989-(Y$4-$C1989)),IF($C1989=Y$4,$I1989-$I1989/O1989,0)))</f>
        <v>0</v>
      </c>
      <c r="Z1989" s="65">
        <f t="shared" ref="Z1989:Z2004" si="2456">IF(OR($C1989=0,$I1989=0,P1989-(Z$4-$C1989)=0),0,IF($C1989&lt;Z$4,Y1989-Y1989/(P1989-(Z$4-$C1989)),IF($C1989=Z$4,$I1989-$I1989/P1989,0)))</f>
        <v>0</v>
      </c>
      <c r="AA1989" s="65">
        <f t="shared" ref="AA1989:AA2004" si="2457">IF(OR($C1989=0,$I1989=0,Q1989-(AA$4-$C1989)=0),0,IF($C1989&lt;AA$4,Z1989-Z1989/(Q1989-(AA$4-$C1989)),IF($C1989=AA$4,$I1989-$I1989/Q1989,0)))</f>
        <v>0</v>
      </c>
      <c r="AB1989" s="65">
        <f t="shared" ref="AB1989:AB2004" si="2458">IF(OR($C1989=0,$I1989=0,R1989-(AB$4-$C1989)=0),0,IF($C1989&lt;AB$4,AA1989-AA1989/(R1989-(AB$4-$C1989)),IF($C1989=AB$4,$I1989-$I1989/R1989,0)))</f>
        <v>0</v>
      </c>
    </row>
    <row r="1990" spans="1:28" x14ac:dyDescent="0.25">
      <c r="A1990" s="61"/>
      <c r="B1990" s="49"/>
      <c r="C1990" s="53"/>
      <c r="D1990" s="51"/>
      <c r="E1990" s="51"/>
      <c r="F1990" s="51"/>
      <c r="G1990" s="67">
        <f t="shared" ref="G1990:G2004" si="2459">D1990+E1990-F1990</f>
        <v>0</v>
      </c>
      <c r="H1990" s="49"/>
      <c r="I1990" s="67">
        <f t="shared" ref="I1990:I2004" si="2460">G1990-H1990</f>
        <v>0</v>
      </c>
      <c r="J1990" s="66">
        <f>IF(ISBLANK($B1990),0,VLOOKUP($B1990,Listen!$A$2:$C$44,2,FALSE))</f>
        <v>0</v>
      </c>
      <c r="K1990" s="66">
        <f>IF(ISBLANK($B1990),0,VLOOKUP($B1990,Listen!$A$2:$C$44,3,FALSE))</f>
        <v>0</v>
      </c>
      <c r="L1990" s="54">
        <f t="shared" ref="L1990:L2004" si="2461">$J1990</f>
        <v>0</v>
      </c>
      <c r="M1990" s="54">
        <f t="shared" si="2400"/>
        <v>0</v>
      </c>
      <c r="N1990" s="54">
        <f t="shared" si="2401"/>
        <v>0</v>
      </c>
      <c r="O1990" s="54">
        <f t="shared" ref="O1990" si="2462">N1990</f>
        <v>0</v>
      </c>
      <c r="P1990" s="54">
        <f t="shared" si="2451"/>
        <v>0</v>
      </c>
      <c r="Q1990" s="54">
        <f t="shared" ref="Q1990:Q2004" si="2463">P1990</f>
        <v>0</v>
      </c>
      <c r="R1990" s="54">
        <f t="shared" ref="R1990:R2004" si="2464">Q1990</f>
        <v>0</v>
      </c>
      <c r="S1990" s="65">
        <f t="shared" si="2417"/>
        <v>0</v>
      </c>
      <c r="T1990" s="65">
        <f>IF(C1990=A_Stammdaten!$B$9,$I1990-D_SAV!$U1990,HLOOKUP(A_Stammdaten!$B$9-1,$V$4:$AB$2004,ROW(C1990)-3,FALSE)-$U1990)</f>
        <v>0</v>
      </c>
      <c r="U1990" s="65">
        <f>HLOOKUP(A_Stammdaten!$B$9,$V$4:$AB$2004,ROW(C1990)-3,FALSE)</f>
        <v>0</v>
      </c>
      <c r="V1990" s="65">
        <f t="shared" si="2452"/>
        <v>0</v>
      </c>
      <c r="W1990" s="65">
        <f t="shared" si="2453"/>
        <v>0</v>
      </c>
      <c r="X1990" s="65">
        <f t="shared" si="2454"/>
        <v>0</v>
      </c>
      <c r="Y1990" s="65">
        <f t="shared" si="2455"/>
        <v>0</v>
      </c>
      <c r="Z1990" s="65">
        <f t="shared" si="2456"/>
        <v>0</v>
      </c>
      <c r="AA1990" s="65">
        <f t="shared" si="2457"/>
        <v>0</v>
      </c>
      <c r="AB1990" s="65">
        <f t="shared" si="2458"/>
        <v>0</v>
      </c>
    </row>
    <row r="1991" spans="1:28" x14ac:dyDescent="0.25">
      <c r="A1991" s="61"/>
      <c r="B1991" s="49"/>
      <c r="C1991" s="53"/>
      <c r="D1991" s="51"/>
      <c r="E1991" s="51"/>
      <c r="F1991" s="51"/>
      <c r="G1991" s="67">
        <f t="shared" si="2459"/>
        <v>0</v>
      </c>
      <c r="H1991" s="49"/>
      <c r="I1991" s="67">
        <f t="shared" si="2460"/>
        <v>0</v>
      </c>
      <c r="J1991" s="66">
        <f>IF(ISBLANK($B1991),0,VLOOKUP($B1991,Listen!$A$2:$C$44,2,FALSE))</f>
        <v>0</v>
      </c>
      <c r="K1991" s="66">
        <f>IF(ISBLANK($B1991),0,VLOOKUP($B1991,Listen!$A$2:$C$44,3,FALSE))</f>
        <v>0</v>
      </c>
      <c r="L1991" s="54">
        <f t="shared" si="2461"/>
        <v>0</v>
      </c>
      <c r="M1991" s="54">
        <f t="shared" si="2400"/>
        <v>0</v>
      </c>
      <c r="N1991" s="54">
        <f t="shared" si="2401"/>
        <v>0</v>
      </c>
      <c r="O1991" s="54">
        <f t="shared" ref="O1991" si="2465">N1991</f>
        <v>0</v>
      </c>
      <c r="P1991" s="54">
        <f t="shared" si="2451"/>
        <v>0</v>
      </c>
      <c r="Q1991" s="54">
        <f t="shared" si="2463"/>
        <v>0</v>
      </c>
      <c r="R1991" s="54">
        <f t="shared" si="2464"/>
        <v>0</v>
      </c>
      <c r="S1991" s="65">
        <f t="shared" si="2417"/>
        <v>0</v>
      </c>
      <c r="T1991" s="65">
        <f>IF(C1991=A_Stammdaten!$B$9,$I1991-D_SAV!$U1991,HLOOKUP(A_Stammdaten!$B$9-1,$V$4:$AB$2004,ROW(C1991)-3,FALSE)-$U1991)</f>
        <v>0</v>
      </c>
      <c r="U1991" s="65">
        <f>HLOOKUP(A_Stammdaten!$B$9,$V$4:$AB$2004,ROW(C1991)-3,FALSE)</f>
        <v>0</v>
      </c>
      <c r="V1991" s="65">
        <f t="shared" si="2452"/>
        <v>0</v>
      </c>
      <c r="W1991" s="65">
        <f t="shared" si="2453"/>
        <v>0</v>
      </c>
      <c r="X1991" s="65">
        <f t="shared" si="2454"/>
        <v>0</v>
      </c>
      <c r="Y1991" s="65">
        <f t="shared" si="2455"/>
        <v>0</v>
      </c>
      <c r="Z1991" s="65">
        <f t="shared" si="2456"/>
        <v>0</v>
      </c>
      <c r="AA1991" s="65">
        <f t="shared" si="2457"/>
        <v>0</v>
      </c>
      <c r="AB1991" s="65">
        <f t="shared" si="2458"/>
        <v>0</v>
      </c>
    </row>
    <row r="1992" spans="1:28" x14ac:dyDescent="0.25">
      <c r="A1992" s="61"/>
      <c r="B1992" s="49"/>
      <c r="C1992" s="53"/>
      <c r="D1992" s="51"/>
      <c r="E1992" s="51"/>
      <c r="F1992" s="51"/>
      <c r="G1992" s="67">
        <f t="shared" si="2459"/>
        <v>0</v>
      </c>
      <c r="H1992" s="49"/>
      <c r="I1992" s="67">
        <f t="shared" si="2460"/>
        <v>0</v>
      </c>
      <c r="J1992" s="66">
        <f>IF(ISBLANK($B1992),0,VLOOKUP($B1992,Listen!$A$2:$C$44,2,FALSE))</f>
        <v>0</v>
      </c>
      <c r="K1992" s="66">
        <f>IF(ISBLANK($B1992),0,VLOOKUP($B1992,Listen!$A$2:$C$44,3,FALSE))</f>
        <v>0</v>
      </c>
      <c r="L1992" s="54">
        <f t="shared" si="2461"/>
        <v>0</v>
      </c>
      <c r="M1992" s="54">
        <f t="shared" si="2400"/>
        <v>0</v>
      </c>
      <c r="N1992" s="54">
        <f t="shared" si="2401"/>
        <v>0</v>
      </c>
      <c r="O1992" s="54">
        <f t="shared" ref="O1992" si="2466">N1992</f>
        <v>0</v>
      </c>
      <c r="P1992" s="54">
        <f t="shared" si="2451"/>
        <v>0</v>
      </c>
      <c r="Q1992" s="54">
        <f t="shared" si="2463"/>
        <v>0</v>
      </c>
      <c r="R1992" s="54">
        <f t="shared" si="2464"/>
        <v>0</v>
      </c>
      <c r="S1992" s="65">
        <f t="shared" si="2417"/>
        <v>0</v>
      </c>
      <c r="T1992" s="65">
        <f>IF(C1992=A_Stammdaten!$B$9,$I1992-D_SAV!$U1992,HLOOKUP(A_Stammdaten!$B$9-1,$V$4:$AB$2004,ROW(C1992)-3,FALSE)-$U1992)</f>
        <v>0</v>
      </c>
      <c r="U1992" s="65">
        <f>HLOOKUP(A_Stammdaten!$B$9,$V$4:$AB$2004,ROW(C1992)-3,FALSE)</f>
        <v>0</v>
      </c>
      <c r="V1992" s="65">
        <f t="shared" si="2452"/>
        <v>0</v>
      </c>
      <c r="W1992" s="65">
        <f t="shared" si="2453"/>
        <v>0</v>
      </c>
      <c r="X1992" s="65">
        <f t="shared" si="2454"/>
        <v>0</v>
      </c>
      <c r="Y1992" s="65">
        <f t="shared" si="2455"/>
        <v>0</v>
      </c>
      <c r="Z1992" s="65">
        <f t="shared" si="2456"/>
        <v>0</v>
      </c>
      <c r="AA1992" s="65">
        <f t="shared" si="2457"/>
        <v>0</v>
      </c>
      <c r="AB1992" s="65">
        <f t="shared" si="2458"/>
        <v>0</v>
      </c>
    </row>
    <row r="1993" spans="1:28" x14ac:dyDescent="0.25">
      <c r="A1993" s="61"/>
      <c r="B1993" s="49"/>
      <c r="C1993" s="53"/>
      <c r="D1993" s="51"/>
      <c r="E1993" s="51"/>
      <c r="F1993" s="51"/>
      <c r="G1993" s="67">
        <f t="shared" si="2459"/>
        <v>0</v>
      </c>
      <c r="H1993" s="49"/>
      <c r="I1993" s="67">
        <f t="shared" si="2460"/>
        <v>0</v>
      </c>
      <c r="J1993" s="66">
        <f>IF(ISBLANK($B1993),0,VLOOKUP($B1993,Listen!$A$2:$C$44,2,FALSE))</f>
        <v>0</v>
      </c>
      <c r="K1993" s="66">
        <f>IF(ISBLANK($B1993),0,VLOOKUP($B1993,Listen!$A$2:$C$44,3,FALSE))</f>
        <v>0</v>
      </c>
      <c r="L1993" s="54">
        <f t="shared" si="2461"/>
        <v>0</v>
      </c>
      <c r="M1993" s="54">
        <f t="shared" si="2400"/>
        <v>0</v>
      </c>
      <c r="N1993" s="54">
        <f t="shared" si="2401"/>
        <v>0</v>
      </c>
      <c r="O1993" s="54">
        <f t="shared" ref="O1993" si="2467">N1993</f>
        <v>0</v>
      </c>
      <c r="P1993" s="54">
        <f t="shared" si="2451"/>
        <v>0</v>
      </c>
      <c r="Q1993" s="54">
        <f t="shared" si="2463"/>
        <v>0</v>
      </c>
      <c r="R1993" s="54">
        <f t="shared" si="2464"/>
        <v>0</v>
      </c>
      <c r="S1993" s="65">
        <f t="shared" si="2417"/>
        <v>0</v>
      </c>
      <c r="T1993" s="65">
        <f>IF(C1993=A_Stammdaten!$B$9,$I1993-D_SAV!$U1993,HLOOKUP(A_Stammdaten!$B$9-1,$V$4:$AB$2004,ROW(C1993)-3,FALSE)-$U1993)</f>
        <v>0</v>
      </c>
      <c r="U1993" s="65">
        <f>HLOOKUP(A_Stammdaten!$B$9,$V$4:$AB$2004,ROW(C1993)-3,FALSE)</f>
        <v>0</v>
      </c>
      <c r="V1993" s="65">
        <f t="shared" si="2452"/>
        <v>0</v>
      </c>
      <c r="W1993" s="65">
        <f t="shared" si="2453"/>
        <v>0</v>
      </c>
      <c r="X1993" s="65">
        <f t="shared" si="2454"/>
        <v>0</v>
      </c>
      <c r="Y1993" s="65">
        <f t="shared" si="2455"/>
        <v>0</v>
      </c>
      <c r="Z1993" s="65">
        <f t="shared" si="2456"/>
        <v>0</v>
      </c>
      <c r="AA1993" s="65">
        <f t="shared" si="2457"/>
        <v>0</v>
      </c>
      <c r="AB1993" s="65">
        <f t="shared" si="2458"/>
        <v>0</v>
      </c>
    </row>
    <row r="1994" spans="1:28" x14ac:dyDescent="0.25">
      <c r="A1994" s="61"/>
      <c r="B1994" s="49"/>
      <c r="C1994" s="53"/>
      <c r="D1994" s="51"/>
      <c r="E1994" s="51"/>
      <c r="F1994" s="51"/>
      <c r="G1994" s="67">
        <f t="shared" si="2459"/>
        <v>0</v>
      </c>
      <c r="H1994" s="49"/>
      <c r="I1994" s="67">
        <f t="shared" si="2460"/>
        <v>0</v>
      </c>
      <c r="J1994" s="66">
        <f>IF(ISBLANK($B1994),0,VLOOKUP($B1994,Listen!$A$2:$C$44,2,FALSE))</f>
        <v>0</v>
      </c>
      <c r="K1994" s="66">
        <f>IF(ISBLANK($B1994),0,VLOOKUP($B1994,Listen!$A$2:$C$44,3,FALSE))</f>
        <v>0</v>
      </c>
      <c r="L1994" s="54">
        <f t="shared" si="2461"/>
        <v>0</v>
      </c>
      <c r="M1994" s="54">
        <f t="shared" si="2400"/>
        <v>0</v>
      </c>
      <c r="N1994" s="54">
        <f t="shared" si="2401"/>
        <v>0</v>
      </c>
      <c r="O1994" s="54">
        <f t="shared" ref="O1994" si="2468">N1994</f>
        <v>0</v>
      </c>
      <c r="P1994" s="54">
        <f t="shared" si="2451"/>
        <v>0</v>
      </c>
      <c r="Q1994" s="54">
        <f t="shared" si="2463"/>
        <v>0</v>
      </c>
      <c r="R1994" s="54">
        <f t="shared" si="2464"/>
        <v>0</v>
      </c>
      <c r="S1994" s="65">
        <f t="shared" si="2417"/>
        <v>0</v>
      </c>
      <c r="T1994" s="65">
        <f>IF(C1994=A_Stammdaten!$B$9,$I1994-D_SAV!$U1994,HLOOKUP(A_Stammdaten!$B$9-1,$V$4:$AB$2004,ROW(C1994)-3,FALSE)-$U1994)</f>
        <v>0</v>
      </c>
      <c r="U1994" s="65">
        <f>HLOOKUP(A_Stammdaten!$B$9,$V$4:$AB$2004,ROW(C1994)-3,FALSE)</f>
        <v>0</v>
      </c>
      <c r="V1994" s="65">
        <f t="shared" si="2452"/>
        <v>0</v>
      </c>
      <c r="W1994" s="65">
        <f t="shared" si="2453"/>
        <v>0</v>
      </c>
      <c r="X1994" s="65">
        <f t="shared" si="2454"/>
        <v>0</v>
      </c>
      <c r="Y1994" s="65">
        <f t="shared" si="2455"/>
        <v>0</v>
      </c>
      <c r="Z1994" s="65">
        <f t="shared" si="2456"/>
        <v>0</v>
      </c>
      <c r="AA1994" s="65">
        <f t="shared" si="2457"/>
        <v>0</v>
      </c>
      <c r="AB1994" s="65">
        <f t="shared" si="2458"/>
        <v>0</v>
      </c>
    </row>
    <row r="1995" spans="1:28" x14ac:dyDescent="0.25">
      <c r="A1995" s="61"/>
      <c r="B1995" s="49"/>
      <c r="C1995" s="53"/>
      <c r="D1995" s="51"/>
      <c r="E1995" s="51"/>
      <c r="F1995" s="51"/>
      <c r="G1995" s="67">
        <f t="shared" si="2459"/>
        <v>0</v>
      </c>
      <c r="H1995" s="49"/>
      <c r="I1995" s="67">
        <f t="shared" si="2460"/>
        <v>0</v>
      </c>
      <c r="J1995" s="66">
        <f>IF(ISBLANK($B1995),0,VLOOKUP($B1995,Listen!$A$2:$C$44,2,FALSE))</f>
        <v>0</v>
      </c>
      <c r="K1995" s="66">
        <f>IF(ISBLANK($B1995),0,VLOOKUP($B1995,Listen!$A$2:$C$44,3,FALSE))</f>
        <v>0</v>
      </c>
      <c r="L1995" s="54">
        <f t="shared" si="2461"/>
        <v>0</v>
      </c>
      <c r="M1995" s="54">
        <f t="shared" si="2400"/>
        <v>0</v>
      </c>
      <c r="N1995" s="54">
        <f t="shared" si="2401"/>
        <v>0</v>
      </c>
      <c r="O1995" s="54">
        <f t="shared" ref="O1995" si="2469">N1995</f>
        <v>0</v>
      </c>
      <c r="P1995" s="54">
        <f t="shared" si="2451"/>
        <v>0</v>
      </c>
      <c r="Q1995" s="54">
        <f t="shared" si="2463"/>
        <v>0</v>
      </c>
      <c r="R1995" s="54">
        <f t="shared" si="2464"/>
        <v>0</v>
      </c>
      <c r="S1995" s="65">
        <f t="shared" si="2417"/>
        <v>0</v>
      </c>
      <c r="T1995" s="65">
        <f>IF(C1995=A_Stammdaten!$B$9,$I1995-D_SAV!$U1995,HLOOKUP(A_Stammdaten!$B$9-1,$V$4:$AB$2004,ROW(C1995)-3,FALSE)-$U1995)</f>
        <v>0</v>
      </c>
      <c r="U1995" s="65">
        <f>HLOOKUP(A_Stammdaten!$B$9,$V$4:$AB$2004,ROW(C1995)-3,FALSE)</f>
        <v>0</v>
      </c>
      <c r="V1995" s="65">
        <f t="shared" si="2452"/>
        <v>0</v>
      </c>
      <c r="W1995" s="65">
        <f t="shared" si="2453"/>
        <v>0</v>
      </c>
      <c r="X1995" s="65">
        <f t="shared" si="2454"/>
        <v>0</v>
      </c>
      <c r="Y1995" s="65">
        <f t="shared" si="2455"/>
        <v>0</v>
      </c>
      <c r="Z1995" s="65">
        <f t="shared" si="2456"/>
        <v>0</v>
      </c>
      <c r="AA1995" s="65">
        <f t="shared" si="2457"/>
        <v>0</v>
      </c>
      <c r="AB1995" s="65">
        <f t="shared" si="2458"/>
        <v>0</v>
      </c>
    </row>
    <row r="1996" spans="1:28" x14ac:dyDescent="0.25">
      <c r="A1996" s="61"/>
      <c r="B1996" s="49"/>
      <c r="C1996" s="53"/>
      <c r="D1996" s="51"/>
      <c r="E1996" s="51"/>
      <c r="F1996" s="51"/>
      <c r="G1996" s="67">
        <f t="shared" si="2459"/>
        <v>0</v>
      </c>
      <c r="H1996" s="49"/>
      <c r="I1996" s="67">
        <f t="shared" si="2460"/>
        <v>0</v>
      </c>
      <c r="J1996" s="66">
        <f>IF(ISBLANK($B1996),0,VLOOKUP($B1996,Listen!$A$2:$C$44,2,FALSE))</f>
        <v>0</v>
      </c>
      <c r="K1996" s="66">
        <f>IF(ISBLANK($B1996),0,VLOOKUP($B1996,Listen!$A$2:$C$44,3,FALSE))</f>
        <v>0</v>
      </c>
      <c r="L1996" s="54">
        <f t="shared" si="2461"/>
        <v>0</v>
      </c>
      <c r="M1996" s="54">
        <f t="shared" si="2400"/>
        <v>0</v>
      </c>
      <c r="N1996" s="54">
        <f t="shared" si="2401"/>
        <v>0</v>
      </c>
      <c r="O1996" s="54">
        <f t="shared" ref="O1996" si="2470">N1996</f>
        <v>0</v>
      </c>
      <c r="P1996" s="54">
        <f t="shared" si="2451"/>
        <v>0</v>
      </c>
      <c r="Q1996" s="54">
        <f t="shared" si="2463"/>
        <v>0</v>
      </c>
      <c r="R1996" s="54">
        <f t="shared" si="2464"/>
        <v>0</v>
      </c>
      <c r="S1996" s="65">
        <f t="shared" si="2417"/>
        <v>0</v>
      </c>
      <c r="T1996" s="65">
        <f>IF(C1996=A_Stammdaten!$B$9,$I1996-D_SAV!$U1996,HLOOKUP(A_Stammdaten!$B$9-1,$V$4:$AB$2004,ROW(C1996)-3,FALSE)-$U1996)</f>
        <v>0</v>
      </c>
      <c r="U1996" s="65">
        <f>HLOOKUP(A_Stammdaten!$B$9,$V$4:$AB$2004,ROW(C1996)-3,FALSE)</f>
        <v>0</v>
      </c>
      <c r="V1996" s="65">
        <f t="shared" si="2452"/>
        <v>0</v>
      </c>
      <c r="W1996" s="65">
        <f t="shared" si="2453"/>
        <v>0</v>
      </c>
      <c r="X1996" s="65">
        <f t="shared" si="2454"/>
        <v>0</v>
      </c>
      <c r="Y1996" s="65">
        <f t="shared" si="2455"/>
        <v>0</v>
      </c>
      <c r="Z1996" s="65">
        <f t="shared" si="2456"/>
        <v>0</v>
      </c>
      <c r="AA1996" s="65">
        <f t="shared" si="2457"/>
        <v>0</v>
      </c>
      <c r="AB1996" s="65">
        <f t="shared" si="2458"/>
        <v>0</v>
      </c>
    </row>
    <row r="1997" spans="1:28" x14ac:dyDescent="0.25">
      <c r="A1997" s="61"/>
      <c r="B1997" s="49"/>
      <c r="C1997" s="53"/>
      <c r="D1997" s="51"/>
      <c r="E1997" s="51"/>
      <c r="F1997" s="51"/>
      <c r="G1997" s="67">
        <f t="shared" si="2459"/>
        <v>0</v>
      </c>
      <c r="H1997" s="49"/>
      <c r="I1997" s="67">
        <f t="shared" si="2460"/>
        <v>0</v>
      </c>
      <c r="J1997" s="66">
        <f>IF(ISBLANK($B1997),0,VLOOKUP($B1997,Listen!$A$2:$C$44,2,FALSE))</f>
        <v>0</v>
      </c>
      <c r="K1997" s="66">
        <f>IF(ISBLANK($B1997),0,VLOOKUP($B1997,Listen!$A$2:$C$44,3,FALSE))</f>
        <v>0</v>
      </c>
      <c r="L1997" s="54">
        <f t="shared" si="2461"/>
        <v>0</v>
      </c>
      <c r="M1997" s="54">
        <f t="shared" si="2400"/>
        <v>0</v>
      </c>
      <c r="N1997" s="54">
        <f t="shared" si="2401"/>
        <v>0</v>
      </c>
      <c r="O1997" s="54">
        <f t="shared" ref="O1997" si="2471">N1997</f>
        <v>0</v>
      </c>
      <c r="P1997" s="54">
        <f t="shared" si="2451"/>
        <v>0</v>
      </c>
      <c r="Q1997" s="54">
        <f t="shared" si="2463"/>
        <v>0</v>
      </c>
      <c r="R1997" s="54">
        <f t="shared" si="2464"/>
        <v>0</v>
      </c>
      <c r="S1997" s="65">
        <f t="shared" si="2417"/>
        <v>0</v>
      </c>
      <c r="T1997" s="65">
        <f>IF(C1997=A_Stammdaten!$B$9,$I1997-D_SAV!$U1997,HLOOKUP(A_Stammdaten!$B$9-1,$V$4:$AB$2004,ROW(C1997)-3,FALSE)-$U1997)</f>
        <v>0</v>
      </c>
      <c r="U1997" s="65">
        <f>HLOOKUP(A_Stammdaten!$B$9,$V$4:$AB$2004,ROW(C1997)-3,FALSE)</f>
        <v>0</v>
      </c>
      <c r="V1997" s="65">
        <f t="shared" si="2452"/>
        <v>0</v>
      </c>
      <c r="W1997" s="65">
        <f t="shared" si="2453"/>
        <v>0</v>
      </c>
      <c r="X1997" s="65">
        <f t="shared" si="2454"/>
        <v>0</v>
      </c>
      <c r="Y1997" s="65">
        <f t="shared" si="2455"/>
        <v>0</v>
      </c>
      <c r="Z1997" s="65">
        <f t="shared" si="2456"/>
        <v>0</v>
      </c>
      <c r="AA1997" s="65">
        <f t="shared" si="2457"/>
        <v>0</v>
      </c>
      <c r="AB1997" s="65">
        <f t="shared" si="2458"/>
        <v>0</v>
      </c>
    </row>
    <row r="1998" spans="1:28" x14ac:dyDescent="0.25">
      <c r="A1998" s="61"/>
      <c r="B1998" s="49"/>
      <c r="C1998" s="53"/>
      <c r="D1998" s="51"/>
      <c r="E1998" s="51"/>
      <c r="F1998" s="51"/>
      <c r="G1998" s="67">
        <f t="shared" si="2459"/>
        <v>0</v>
      </c>
      <c r="H1998" s="49"/>
      <c r="I1998" s="67">
        <f t="shared" si="2460"/>
        <v>0</v>
      </c>
      <c r="J1998" s="66">
        <f>IF(ISBLANK($B1998),0,VLOOKUP($B1998,Listen!$A$2:$C$44,2,FALSE))</f>
        <v>0</v>
      </c>
      <c r="K1998" s="66">
        <f>IF(ISBLANK($B1998),0,VLOOKUP($B1998,Listen!$A$2:$C$44,3,FALSE))</f>
        <v>0</v>
      </c>
      <c r="L1998" s="54">
        <f t="shared" si="2461"/>
        <v>0</v>
      </c>
      <c r="M1998" s="54">
        <f t="shared" si="2400"/>
        <v>0</v>
      </c>
      <c r="N1998" s="54">
        <f t="shared" si="2401"/>
        <v>0</v>
      </c>
      <c r="O1998" s="54">
        <f t="shared" ref="O1998" si="2472">N1998</f>
        <v>0</v>
      </c>
      <c r="P1998" s="54">
        <f t="shared" si="2451"/>
        <v>0</v>
      </c>
      <c r="Q1998" s="54">
        <f t="shared" si="2463"/>
        <v>0</v>
      </c>
      <c r="R1998" s="54">
        <f t="shared" si="2464"/>
        <v>0</v>
      </c>
      <c r="S1998" s="65">
        <f t="shared" si="2417"/>
        <v>0</v>
      </c>
      <c r="T1998" s="65">
        <f>IF(C1998=A_Stammdaten!$B$9,$I1998-D_SAV!$U1998,HLOOKUP(A_Stammdaten!$B$9-1,$V$4:$AB$2004,ROW(C1998)-3,FALSE)-$U1998)</f>
        <v>0</v>
      </c>
      <c r="U1998" s="65">
        <f>HLOOKUP(A_Stammdaten!$B$9,$V$4:$AB$2004,ROW(C1998)-3,FALSE)</f>
        <v>0</v>
      </c>
      <c r="V1998" s="65">
        <f t="shared" si="2452"/>
        <v>0</v>
      </c>
      <c r="W1998" s="65">
        <f t="shared" si="2453"/>
        <v>0</v>
      </c>
      <c r="X1998" s="65">
        <f t="shared" si="2454"/>
        <v>0</v>
      </c>
      <c r="Y1998" s="65">
        <f t="shared" si="2455"/>
        <v>0</v>
      </c>
      <c r="Z1998" s="65">
        <f t="shared" si="2456"/>
        <v>0</v>
      </c>
      <c r="AA1998" s="65">
        <f t="shared" si="2457"/>
        <v>0</v>
      </c>
      <c r="AB1998" s="65">
        <f t="shared" si="2458"/>
        <v>0</v>
      </c>
    </row>
    <row r="1999" spans="1:28" x14ac:dyDescent="0.25">
      <c r="A1999" s="61"/>
      <c r="B1999" s="49"/>
      <c r="C1999" s="53"/>
      <c r="D1999" s="51"/>
      <c r="E1999" s="51"/>
      <c r="F1999" s="51"/>
      <c r="G1999" s="67">
        <f t="shared" si="2459"/>
        <v>0</v>
      </c>
      <c r="H1999" s="49"/>
      <c r="I1999" s="67">
        <f t="shared" si="2460"/>
        <v>0</v>
      </c>
      <c r="J1999" s="66">
        <f>IF(ISBLANK($B1999),0,VLOOKUP($B1999,Listen!$A$2:$C$44,2,FALSE))</f>
        <v>0</v>
      </c>
      <c r="K1999" s="66">
        <f>IF(ISBLANK($B1999),0,VLOOKUP($B1999,Listen!$A$2:$C$44,3,FALSE))</f>
        <v>0</v>
      </c>
      <c r="L1999" s="54">
        <f t="shared" si="2461"/>
        <v>0</v>
      </c>
      <c r="M1999" s="54">
        <f t="shared" si="2400"/>
        <v>0</v>
      </c>
      <c r="N1999" s="54">
        <f t="shared" si="2401"/>
        <v>0</v>
      </c>
      <c r="O1999" s="54">
        <f t="shared" ref="O1999" si="2473">N1999</f>
        <v>0</v>
      </c>
      <c r="P1999" s="54">
        <f t="shared" si="2451"/>
        <v>0</v>
      </c>
      <c r="Q1999" s="54">
        <f t="shared" si="2463"/>
        <v>0</v>
      </c>
      <c r="R1999" s="54">
        <f t="shared" si="2464"/>
        <v>0</v>
      </c>
      <c r="S1999" s="65">
        <f t="shared" si="2417"/>
        <v>0</v>
      </c>
      <c r="T1999" s="65">
        <f>IF(C1999=A_Stammdaten!$B$9,$I1999-D_SAV!$U1999,HLOOKUP(A_Stammdaten!$B$9-1,$V$4:$AB$2004,ROW(C1999)-3,FALSE)-$U1999)</f>
        <v>0</v>
      </c>
      <c r="U1999" s="65">
        <f>HLOOKUP(A_Stammdaten!$B$9,$V$4:$AB$2004,ROW(C1999)-3,FALSE)</f>
        <v>0</v>
      </c>
      <c r="V1999" s="65">
        <f t="shared" si="2452"/>
        <v>0</v>
      </c>
      <c r="W1999" s="65">
        <f t="shared" si="2453"/>
        <v>0</v>
      </c>
      <c r="X1999" s="65">
        <f t="shared" si="2454"/>
        <v>0</v>
      </c>
      <c r="Y1999" s="65">
        <f t="shared" si="2455"/>
        <v>0</v>
      </c>
      <c r="Z1999" s="65">
        <f t="shared" si="2456"/>
        <v>0</v>
      </c>
      <c r="AA1999" s="65">
        <f t="shared" si="2457"/>
        <v>0</v>
      </c>
      <c r="AB1999" s="65">
        <f t="shared" si="2458"/>
        <v>0</v>
      </c>
    </row>
    <row r="2000" spans="1:28" x14ac:dyDescent="0.25">
      <c r="A2000" s="61"/>
      <c r="B2000" s="49"/>
      <c r="C2000" s="53"/>
      <c r="D2000" s="51"/>
      <c r="E2000" s="51"/>
      <c r="F2000" s="51"/>
      <c r="G2000" s="67">
        <f t="shared" si="2459"/>
        <v>0</v>
      </c>
      <c r="H2000" s="49"/>
      <c r="I2000" s="67">
        <f t="shared" si="2460"/>
        <v>0</v>
      </c>
      <c r="J2000" s="66">
        <f>IF(ISBLANK($B2000),0,VLOOKUP($B2000,Listen!$A$2:$C$44,2,FALSE))</f>
        <v>0</v>
      </c>
      <c r="K2000" s="66">
        <f>IF(ISBLANK($B2000),0,VLOOKUP($B2000,Listen!$A$2:$C$44,3,FALSE))</f>
        <v>0</v>
      </c>
      <c r="L2000" s="54">
        <f t="shared" si="2461"/>
        <v>0</v>
      </c>
      <c r="M2000" s="54">
        <f t="shared" si="2400"/>
        <v>0</v>
      </c>
      <c r="N2000" s="54">
        <f t="shared" si="2401"/>
        <v>0</v>
      </c>
      <c r="O2000" s="54">
        <f t="shared" ref="O2000" si="2474">N2000</f>
        <v>0</v>
      </c>
      <c r="P2000" s="54">
        <f t="shared" si="2451"/>
        <v>0</v>
      </c>
      <c r="Q2000" s="54">
        <f t="shared" si="2463"/>
        <v>0</v>
      </c>
      <c r="R2000" s="54">
        <f t="shared" si="2464"/>
        <v>0</v>
      </c>
      <c r="S2000" s="65">
        <f t="shared" si="2417"/>
        <v>0</v>
      </c>
      <c r="T2000" s="65">
        <f>IF(C2000=A_Stammdaten!$B$9,$I2000-D_SAV!$U2000,HLOOKUP(A_Stammdaten!$B$9-1,$V$4:$AB$2004,ROW(C2000)-3,FALSE)-$U2000)</f>
        <v>0</v>
      </c>
      <c r="U2000" s="65">
        <f>HLOOKUP(A_Stammdaten!$B$9,$V$4:$AB$2004,ROW(C2000)-3,FALSE)</f>
        <v>0</v>
      </c>
      <c r="V2000" s="65">
        <f t="shared" si="2452"/>
        <v>0</v>
      </c>
      <c r="W2000" s="65">
        <f t="shared" si="2453"/>
        <v>0</v>
      </c>
      <c r="X2000" s="65">
        <f t="shared" si="2454"/>
        <v>0</v>
      </c>
      <c r="Y2000" s="65">
        <f t="shared" si="2455"/>
        <v>0</v>
      </c>
      <c r="Z2000" s="65">
        <f t="shared" si="2456"/>
        <v>0</v>
      </c>
      <c r="AA2000" s="65">
        <f t="shared" si="2457"/>
        <v>0</v>
      </c>
      <c r="AB2000" s="65">
        <f t="shared" si="2458"/>
        <v>0</v>
      </c>
    </row>
    <row r="2001" spans="1:28" x14ac:dyDescent="0.25">
      <c r="A2001" s="61"/>
      <c r="B2001" s="49"/>
      <c r="C2001" s="53"/>
      <c r="D2001" s="51"/>
      <c r="E2001" s="51"/>
      <c r="F2001" s="51"/>
      <c r="G2001" s="67">
        <f t="shared" si="2459"/>
        <v>0</v>
      </c>
      <c r="H2001" s="49"/>
      <c r="I2001" s="67">
        <f t="shared" si="2460"/>
        <v>0</v>
      </c>
      <c r="J2001" s="66">
        <f>IF(ISBLANK($B2001),0,VLOOKUP($B2001,Listen!$A$2:$C$44,2,FALSE))</f>
        <v>0</v>
      </c>
      <c r="K2001" s="66">
        <f>IF(ISBLANK($B2001),0,VLOOKUP($B2001,Listen!$A$2:$C$44,3,FALSE))</f>
        <v>0</v>
      </c>
      <c r="L2001" s="54">
        <f t="shared" si="2461"/>
        <v>0</v>
      </c>
      <c r="M2001" s="54">
        <f t="shared" si="2400"/>
        <v>0</v>
      </c>
      <c r="N2001" s="54">
        <f t="shared" si="2401"/>
        <v>0</v>
      </c>
      <c r="O2001" s="54">
        <f t="shared" ref="O2001" si="2475">N2001</f>
        <v>0</v>
      </c>
      <c r="P2001" s="54">
        <f t="shared" si="2451"/>
        <v>0</v>
      </c>
      <c r="Q2001" s="54">
        <f t="shared" si="2463"/>
        <v>0</v>
      </c>
      <c r="R2001" s="54">
        <f t="shared" si="2464"/>
        <v>0</v>
      </c>
      <c r="S2001" s="65">
        <f t="shared" si="2417"/>
        <v>0</v>
      </c>
      <c r="T2001" s="65">
        <f>IF(C2001=A_Stammdaten!$B$9,$I2001-D_SAV!$U2001,HLOOKUP(A_Stammdaten!$B$9-1,$V$4:$AB$2004,ROW(C2001)-3,FALSE)-$U2001)</f>
        <v>0</v>
      </c>
      <c r="U2001" s="65">
        <f>HLOOKUP(A_Stammdaten!$B$9,$V$4:$AB$2004,ROW(C2001)-3,FALSE)</f>
        <v>0</v>
      </c>
      <c r="V2001" s="65">
        <f t="shared" si="2452"/>
        <v>0</v>
      </c>
      <c r="W2001" s="65">
        <f t="shared" si="2453"/>
        <v>0</v>
      </c>
      <c r="X2001" s="65">
        <f t="shared" si="2454"/>
        <v>0</v>
      </c>
      <c r="Y2001" s="65">
        <f t="shared" si="2455"/>
        <v>0</v>
      </c>
      <c r="Z2001" s="65">
        <f t="shared" si="2456"/>
        <v>0</v>
      </c>
      <c r="AA2001" s="65">
        <f t="shared" si="2457"/>
        <v>0</v>
      </c>
      <c r="AB2001" s="65">
        <f t="shared" si="2458"/>
        <v>0</v>
      </c>
    </row>
    <row r="2002" spans="1:28" x14ac:dyDescent="0.25">
      <c r="A2002" s="61"/>
      <c r="B2002" s="49"/>
      <c r="C2002" s="53"/>
      <c r="D2002" s="51"/>
      <c r="E2002" s="51"/>
      <c r="F2002" s="51"/>
      <c r="G2002" s="67">
        <f t="shared" si="2459"/>
        <v>0</v>
      </c>
      <c r="H2002" s="49"/>
      <c r="I2002" s="67">
        <f t="shared" si="2460"/>
        <v>0</v>
      </c>
      <c r="J2002" s="66">
        <f>IF(ISBLANK($B2002),0,VLOOKUP($B2002,Listen!$A$2:$C$44,2,FALSE))</f>
        <v>0</v>
      </c>
      <c r="K2002" s="66">
        <f>IF(ISBLANK($B2002),0,VLOOKUP($B2002,Listen!$A$2:$C$44,3,FALSE))</f>
        <v>0</v>
      </c>
      <c r="L2002" s="54">
        <f t="shared" si="2461"/>
        <v>0</v>
      </c>
      <c r="M2002" s="54">
        <f t="shared" si="2400"/>
        <v>0</v>
      </c>
      <c r="N2002" s="54">
        <f t="shared" si="2401"/>
        <v>0</v>
      </c>
      <c r="O2002" s="54">
        <f t="shared" ref="O2002" si="2476">N2002</f>
        <v>0</v>
      </c>
      <c r="P2002" s="54">
        <f t="shared" si="2451"/>
        <v>0</v>
      </c>
      <c r="Q2002" s="54">
        <f t="shared" si="2463"/>
        <v>0</v>
      </c>
      <c r="R2002" s="54">
        <f t="shared" si="2464"/>
        <v>0</v>
      </c>
      <c r="S2002" s="65">
        <f t="shared" si="2417"/>
        <v>0</v>
      </c>
      <c r="T2002" s="65">
        <f>IF(C2002=A_Stammdaten!$B$9,$I2002-D_SAV!$U2002,HLOOKUP(A_Stammdaten!$B$9-1,$V$4:$AB$2004,ROW(C2002)-3,FALSE)-$U2002)</f>
        <v>0</v>
      </c>
      <c r="U2002" s="65">
        <f>HLOOKUP(A_Stammdaten!$B$9,$V$4:$AB$2004,ROW(C2002)-3,FALSE)</f>
        <v>0</v>
      </c>
      <c r="V2002" s="65">
        <f t="shared" si="2452"/>
        <v>0</v>
      </c>
      <c r="W2002" s="65">
        <f t="shared" si="2453"/>
        <v>0</v>
      </c>
      <c r="X2002" s="65">
        <f t="shared" si="2454"/>
        <v>0</v>
      </c>
      <c r="Y2002" s="65">
        <f t="shared" si="2455"/>
        <v>0</v>
      </c>
      <c r="Z2002" s="65">
        <f t="shared" si="2456"/>
        <v>0</v>
      </c>
      <c r="AA2002" s="65">
        <f t="shared" si="2457"/>
        <v>0</v>
      </c>
      <c r="AB2002" s="65">
        <f t="shared" si="2458"/>
        <v>0</v>
      </c>
    </row>
    <row r="2003" spans="1:28" x14ac:dyDescent="0.25">
      <c r="A2003" s="61"/>
      <c r="B2003" s="49"/>
      <c r="C2003" s="53"/>
      <c r="D2003" s="51"/>
      <c r="E2003" s="51"/>
      <c r="F2003" s="51"/>
      <c r="G2003" s="67">
        <f t="shared" si="2459"/>
        <v>0</v>
      </c>
      <c r="H2003" s="49"/>
      <c r="I2003" s="67">
        <f t="shared" si="2460"/>
        <v>0</v>
      </c>
      <c r="J2003" s="66">
        <f>IF(ISBLANK($B2003),0,VLOOKUP($B2003,Listen!$A$2:$C$44,2,FALSE))</f>
        <v>0</v>
      </c>
      <c r="K2003" s="66">
        <f>IF(ISBLANK($B2003),0,VLOOKUP($B2003,Listen!$A$2:$C$44,3,FALSE))</f>
        <v>0</v>
      </c>
      <c r="L2003" s="54">
        <f t="shared" si="2461"/>
        <v>0</v>
      </c>
      <c r="M2003" s="54">
        <f t="shared" si="2400"/>
        <v>0</v>
      </c>
      <c r="N2003" s="54">
        <f t="shared" si="2401"/>
        <v>0</v>
      </c>
      <c r="O2003" s="54">
        <f t="shared" ref="O2003" si="2477">N2003</f>
        <v>0</v>
      </c>
      <c r="P2003" s="54">
        <f t="shared" si="2451"/>
        <v>0</v>
      </c>
      <c r="Q2003" s="54">
        <f t="shared" si="2463"/>
        <v>0</v>
      </c>
      <c r="R2003" s="54">
        <f t="shared" si="2464"/>
        <v>0</v>
      </c>
      <c r="S2003" s="65">
        <f t="shared" si="2417"/>
        <v>0</v>
      </c>
      <c r="T2003" s="65">
        <f>IF(C2003=A_Stammdaten!$B$9,$I2003-D_SAV!$U2003,HLOOKUP(A_Stammdaten!$B$9-1,$V$4:$AB$2004,ROW(C2003)-3,FALSE)-$U2003)</f>
        <v>0</v>
      </c>
      <c r="U2003" s="65">
        <f>HLOOKUP(A_Stammdaten!$B$9,$V$4:$AB$2004,ROW(C2003)-3,FALSE)</f>
        <v>0</v>
      </c>
      <c r="V2003" s="65">
        <f t="shared" si="2452"/>
        <v>0</v>
      </c>
      <c r="W2003" s="65">
        <f t="shared" si="2453"/>
        <v>0</v>
      </c>
      <c r="X2003" s="65">
        <f t="shared" si="2454"/>
        <v>0</v>
      </c>
      <c r="Y2003" s="65">
        <f t="shared" si="2455"/>
        <v>0</v>
      </c>
      <c r="Z2003" s="65">
        <f t="shared" si="2456"/>
        <v>0</v>
      </c>
      <c r="AA2003" s="65">
        <f t="shared" si="2457"/>
        <v>0</v>
      </c>
      <c r="AB2003" s="65">
        <f t="shared" si="2458"/>
        <v>0</v>
      </c>
    </row>
    <row r="2004" spans="1:28" x14ac:dyDescent="0.25">
      <c r="A2004" s="61"/>
      <c r="B2004" s="49"/>
      <c r="C2004" s="53"/>
      <c r="D2004" s="51"/>
      <c r="E2004" s="51"/>
      <c r="F2004" s="51"/>
      <c r="G2004" s="67">
        <f t="shared" si="2459"/>
        <v>0</v>
      </c>
      <c r="H2004" s="49"/>
      <c r="I2004" s="67">
        <f t="shared" si="2460"/>
        <v>0</v>
      </c>
      <c r="J2004" s="66">
        <f>IF(ISBLANK($B2004),0,VLOOKUP($B2004,Listen!$A$2:$C$44,2,FALSE))</f>
        <v>0</v>
      </c>
      <c r="K2004" s="66">
        <f>IF(ISBLANK($B2004),0,VLOOKUP($B2004,Listen!$A$2:$C$44,3,FALSE))</f>
        <v>0</v>
      </c>
      <c r="L2004" s="54">
        <f t="shared" si="2461"/>
        <v>0</v>
      </c>
      <c r="M2004" s="54">
        <f t="shared" si="2400"/>
        <v>0</v>
      </c>
      <c r="N2004" s="54">
        <f t="shared" si="2401"/>
        <v>0</v>
      </c>
      <c r="O2004" s="54">
        <f t="shared" ref="O2004" si="2478">N2004</f>
        <v>0</v>
      </c>
      <c r="P2004" s="54">
        <f t="shared" si="2451"/>
        <v>0</v>
      </c>
      <c r="Q2004" s="54">
        <f t="shared" si="2463"/>
        <v>0</v>
      </c>
      <c r="R2004" s="54">
        <f t="shared" si="2464"/>
        <v>0</v>
      </c>
      <c r="S2004" s="65">
        <f t="shared" si="2417"/>
        <v>0</v>
      </c>
      <c r="T2004" s="65">
        <f>IF(C2004=A_Stammdaten!$B$9,$I2004-D_SAV!$U2004,HLOOKUP(A_Stammdaten!$B$9-1,$V$4:$AB$2004,ROW(C2004)-3,FALSE)-$U2004)</f>
        <v>0</v>
      </c>
      <c r="U2004" s="65">
        <f>HLOOKUP(A_Stammdaten!$B$9,$V$4:$AB$2004,ROW(C2004)-3,FALSE)</f>
        <v>0</v>
      </c>
      <c r="V2004" s="65">
        <f t="shared" si="2452"/>
        <v>0</v>
      </c>
      <c r="W2004" s="65">
        <f t="shared" si="2453"/>
        <v>0</v>
      </c>
      <c r="X2004" s="65">
        <f t="shared" si="2454"/>
        <v>0</v>
      </c>
      <c r="Y2004" s="65">
        <f t="shared" si="2455"/>
        <v>0</v>
      </c>
      <c r="Z2004" s="65">
        <f t="shared" si="2456"/>
        <v>0</v>
      </c>
      <c r="AA2004" s="65">
        <f t="shared" si="2457"/>
        <v>0</v>
      </c>
      <c r="AB2004" s="65">
        <f t="shared" si="2458"/>
        <v>0</v>
      </c>
    </row>
  </sheetData>
  <autoFilter ref="A4:R2004"/>
  <dataValidations count="2">
    <dataValidation type="list" allowBlank="1" showInputMessage="1" showErrorMessage="1" sqref="B5:B2004">
      <formula1>Anlagengruppen</formula1>
    </dataValidation>
    <dataValidation type="whole" errorStyle="warning" allowBlank="1" showErrorMessage="1" errorTitle="Nutzungsdauer" error="Die angegebene Nutzungsdauer liegt außerhalb der betriebsgewöhnlichen Nutzungsdauern gemäß Anlage zur GasNEV._x000a_Wollen Sie trotzdem fortfahren?" sqref="L5:R2004">
      <formula1>$J5</formula1>
      <formula2>$K5</formula2>
    </dataValidation>
  </dataValidations>
  <pageMargins left="0.70866141732283472" right="0.70866141732283472" top="0.74803149606299213" bottom="0.74803149606299213" header="0.31496062992125984" footer="0.31496062992125984"/>
  <pageSetup paperSize="9" scale="37" fitToHeight="0" orientation="landscape" r:id="rId1"/>
  <headerFooter>
    <oddFooter>&amp;C&amp;P</oddFooter>
  </headerFooter>
  <rowBreaks count="48" manualBreakCount="48">
    <brk id="40" max="16383" man="1"/>
    <brk id="80" max="16383" man="1"/>
    <brk id="120" max="16383" man="1"/>
    <brk id="160" max="16383" man="1"/>
    <brk id="200" max="16383" man="1"/>
    <brk id="240" max="16383" man="1"/>
    <brk id="280" max="16383" man="1"/>
    <brk id="320" max="16383" man="1"/>
    <brk id="360" max="16383" man="1"/>
    <brk id="400" max="16383" man="1"/>
    <brk id="440" max="16383" man="1"/>
    <brk id="480" max="16383" man="1"/>
    <brk id="520" max="16383" man="1"/>
    <brk id="560" max="16383" man="1"/>
    <brk id="600" max="16383" man="1"/>
    <brk id="640" max="16383" man="1"/>
    <brk id="680" max="16383" man="1"/>
    <brk id="720" max="16383" man="1"/>
    <brk id="760" max="16383" man="1"/>
    <brk id="800" max="16383" man="1"/>
    <brk id="840" max="16383" man="1"/>
    <brk id="880" max="16383" man="1"/>
    <brk id="920" max="16383" man="1"/>
    <brk id="960" max="16383" man="1"/>
    <brk id="1000" max="16383" man="1"/>
    <brk id="1040" max="16383" man="1"/>
    <brk id="1080" max="16383" man="1"/>
    <brk id="1120" max="16383" man="1"/>
    <brk id="1160" max="16383" man="1"/>
    <brk id="1200" max="16383" man="1"/>
    <brk id="1260" max="16383" man="1"/>
    <brk id="1300" max="16383" man="1"/>
    <brk id="1340" max="16383" man="1"/>
    <brk id="1380" max="16383" man="1"/>
    <brk id="1420" max="16383" man="1"/>
    <brk id="1460" max="16383" man="1"/>
    <brk id="1500" max="16383" man="1"/>
    <brk id="1540" max="16383" man="1"/>
    <brk id="1580" max="16383" man="1"/>
    <brk id="1620" max="16383" man="1"/>
    <brk id="1660" max="16383" man="1"/>
    <brk id="1700" max="16383" man="1"/>
    <brk id="1740" max="16383" man="1"/>
    <brk id="1780" max="16383" man="1"/>
    <brk id="1820" max="16383" man="1"/>
    <brk id="1860" max="16383" man="1"/>
    <brk id="1900" max="16383" man="1"/>
    <brk id="1940" max="16383" man="1"/>
  </rowBreaks>
  <ignoredErrors>
    <ignoredError sqref="O5:O2004 P5:P2004 L5:N5 M6:N2004 L6:L2004 Q5:R2004" unlockedFormula="1"/>
  </ignoredErrors>
  <extLst>
    <ext xmlns:x14="http://schemas.microsoft.com/office/spreadsheetml/2009/9/main" uri="{CCE6A557-97BC-4b89-ADB6-D9C93CAAB3DF}">
      <x14:dataValidations xmlns:xm="http://schemas.microsoft.com/office/excel/2006/main" count="2">
        <x14:dataValidation type="list" errorStyle="warning" allowBlank="1" showErrorMessage="1">
          <x14:formula1>
            <xm:f>Listen!$I$2:$I$8</xm:f>
          </x14:formula1>
          <xm:sqref>C5:C2004</xm:sqref>
        </x14:dataValidation>
        <x14:dataValidation type="list" showInputMessage="1" showErrorMessage="1">
          <x14:formula1>
            <xm:f>A_Stammdaten!$A$35:$A$134</xm:f>
          </x14:formula1>
          <xm:sqref>A5:A2004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2">
    <tabColor rgb="FFFFFFCC"/>
    <pageSetUpPr fitToPage="1"/>
  </sheetPr>
  <dimension ref="A1:P204"/>
  <sheetViews>
    <sheetView showGridLines="0" showZeros="0" zoomScaleNormal="100" zoomScaleSheetLayoutView="100" workbookViewId="0">
      <pane ySplit="4" topLeftCell="A5" activePane="bottomLeft" state="frozen"/>
      <selection pane="bottomLeft" activeCell="A5" sqref="A5"/>
    </sheetView>
  </sheetViews>
  <sheetFormatPr baseColWidth="10" defaultRowHeight="15" x14ac:dyDescent="0.25"/>
  <cols>
    <col min="1" max="1" width="11.42578125" style="1"/>
    <col min="2" max="2" width="11.85546875" style="1" customWidth="1"/>
    <col min="3" max="3" width="27.42578125" style="1" bestFit="1" customWidth="1"/>
    <col min="4" max="6" width="17.85546875" style="1" customWidth="1"/>
    <col min="7" max="7" width="20" style="1" customWidth="1"/>
    <col min="8" max="16384" width="11.42578125" style="1"/>
  </cols>
  <sheetData>
    <row r="1" spans="1:16" ht="24.95" customHeight="1" x14ac:dyDescent="0.25">
      <c r="A1" s="5" t="s">
        <v>196</v>
      </c>
      <c r="D1" s="2"/>
      <c r="E1" s="2"/>
      <c r="F1" s="2"/>
      <c r="G1" s="2"/>
    </row>
    <row r="2" spans="1:16" ht="20.100000000000001" customHeight="1" x14ac:dyDescent="0.25">
      <c r="A2" s="80" t="str">
        <f>ROMAN(COLUMN())</f>
        <v>I</v>
      </c>
      <c r="B2" s="80" t="str">
        <f t="shared" ref="B2:P2" si="0">ROMAN(COLUMN())</f>
        <v>II</v>
      </c>
      <c r="C2" s="80" t="str">
        <f t="shared" si="0"/>
        <v>III</v>
      </c>
      <c r="D2" s="80" t="str">
        <f t="shared" si="0"/>
        <v>IV</v>
      </c>
      <c r="E2" s="80" t="str">
        <f t="shared" si="0"/>
        <v>V</v>
      </c>
      <c r="F2" s="80" t="str">
        <f t="shared" si="0"/>
        <v>VI</v>
      </c>
      <c r="G2" s="80" t="str">
        <f t="shared" si="0"/>
        <v>VII</v>
      </c>
      <c r="H2" s="80" t="str">
        <f t="shared" si="0"/>
        <v>VIII</v>
      </c>
      <c r="I2" s="80" t="str">
        <f t="shared" si="0"/>
        <v>IX</v>
      </c>
      <c r="J2" s="80" t="str">
        <f t="shared" si="0"/>
        <v>X</v>
      </c>
      <c r="K2" s="80" t="str">
        <f t="shared" si="0"/>
        <v>XI</v>
      </c>
      <c r="L2" s="80" t="str">
        <f t="shared" si="0"/>
        <v>XII</v>
      </c>
      <c r="M2" s="80" t="str">
        <f t="shared" si="0"/>
        <v>XIII</v>
      </c>
      <c r="N2" s="80" t="str">
        <f t="shared" si="0"/>
        <v>XIV</v>
      </c>
      <c r="O2" s="80" t="str">
        <f t="shared" si="0"/>
        <v>XV</v>
      </c>
      <c r="P2" s="80" t="str">
        <f t="shared" si="0"/>
        <v>XVI</v>
      </c>
    </row>
    <row r="3" spans="1:16" s="4" customFormat="1" ht="39.950000000000003" customHeight="1" x14ac:dyDescent="0.3">
      <c r="A3" s="34"/>
      <c r="B3" s="34"/>
      <c r="C3" s="35" t="s">
        <v>159</v>
      </c>
      <c r="D3" s="35"/>
      <c r="E3" s="35"/>
      <c r="F3" s="35"/>
      <c r="G3" s="35"/>
      <c r="H3" s="156" t="s">
        <v>45</v>
      </c>
      <c r="I3" s="157"/>
      <c r="J3" s="36" t="s">
        <v>42</v>
      </c>
      <c r="K3" s="32"/>
      <c r="L3" s="32"/>
      <c r="M3" s="32"/>
      <c r="N3" s="32"/>
      <c r="O3" s="32"/>
      <c r="P3" s="33"/>
    </row>
    <row r="4" spans="1:16" ht="54.95" customHeight="1" x14ac:dyDescent="0.25">
      <c r="A4" s="37" t="s">
        <v>65</v>
      </c>
      <c r="B4" s="43" t="s">
        <v>25</v>
      </c>
      <c r="C4" s="43" t="s">
        <v>102</v>
      </c>
      <c r="D4" s="39" t="s">
        <v>166</v>
      </c>
      <c r="E4" s="39" t="s">
        <v>10</v>
      </c>
      <c r="F4" s="39" t="s">
        <v>4</v>
      </c>
      <c r="G4" s="39" t="str">
        <f>"(Erwarteter) Stand zum 31.12."&amp;A_Stammdaten!B9</f>
        <v>(Erwarteter) Stand zum 31.12.2021</v>
      </c>
      <c r="H4" s="42" t="str">
        <f>"Restwert zum 01.01."&amp;A_Stammdaten!B9</f>
        <v>Restwert zum 01.01.2021</v>
      </c>
      <c r="I4" s="42" t="str">
        <f>"Restwert zum 31.12."&amp;A_Stammdaten!B9</f>
        <v>Restwert zum 31.12.2021</v>
      </c>
      <c r="J4" s="42">
        <v>2017</v>
      </c>
      <c r="K4" s="42">
        <v>2018</v>
      </c>
      <c r="L4" s="42">
        <v>2019</v>
      </c>
      <c r="M4" s="42">
        <v>2020</v>
      </c>
      <c r="N4" s="42">
        <v>2021</v>
      </c>
      <c r="O4" s="42">
        <v>2022</v>
      </c>
      <c r="P4" s="42">
        <v>2023</v>
      </c>
    </row>
    <row r="5" spans="1:16" x14ac:dyDescent="0.25">
      <c r="A5" s="49"/>
      <c r="B5" s="50"/>
      <c r="C5" s="50"/>
      <c r="D5" s="51"/>
      <c r="E5" s="51"/>
      <c r="F5" s="51"/>
      <c r="G5" s="68">
        <f>SUM(D5,E5)-F5</f>
        <v>0</v>
      </c>
      <c r="H5" s="65">
        <f>HLOOKUP(A_Stammdaten!$B$9,$J$4:$P$204,ROW(B5)-3,FALSE)+IF(OR(B5=0,A_Stammdaten!$B$9&lt;B5),0,G5*1/20)</f>
        <v>0</v>
      </c>
      <c r="I5" s="65">
        <f>HLOOKUP(A_Stammdaten!$B$9,$J$4:$P$204,ROW(B5)-3,FALSE)</f>
        <v>0</v>
      </c>
      <c r="J5" s="65">
        <f t="shared" ref="J5:P14" si="1">IF(OR($G5=0,J$4&lt;$B5,$B5=0,20-(J$4-$B5)=0),0,$G5*(19-(J$4-$B5))/20)</f>
        <v>0</v>
      </c>
      <c r="K5" s="65">
        <f t="shared" si="1"/>
        <v>0</v>
      </c>
      <c r="L5" s="65">
        <f t="shared" si="1"/>
        <v>0</v>
      </c>
      <c r="M5" s="65">
        <f t="shared" si="1"/>
        <v>0</v>
      </c>
      <c r="N5" s="65">
        <f t="shared" si="1"/>
        <v>0</v>
      </c>
      <c r="O5" s="65">
        <f t="shared" si="1"/>
        <v>0</v>
      </c>
      <c r="P5" s="65">
        <f t="shared" si="1"/>
        <v>0</v>
      </c>
    </row>
    <row r="6" spans="1:16" ht="15" customHeight="1" x14ac:dyDescent="0.25">
      <c r="A6" s="49"/>
      <c r="B6" s="50"/>
      <c r="C6" s="50"/>
      <c r="D6" s="51"/>
      <c r="E6" s="51"/>
      <c r="F6" s="51"/>
      <c r="G6" s="68">
        <f t="shared" ref="G6:G69" si="2">SUM(D6,E6)-F6</f>
        <v>0</v>
      </c>
      <c r="H6" s="65">
        <f>HLOOKUP(A_Stammdaten!$B$9,$J$4:$P$204,ROW(B6)-3,FALSE)+IF(OR(B6=0,A_Stammdaten!$B$9&lt;B6),0,G6*1/20)</f>
        <v>0</v>
      </c>
      <c r="I6" s="65">
        <f>HLOOKUP(A_Stammdaten!$B$9,$J$4:$P$204,ROW(B6)-3,FALSE)</f>
        <v>0</v>
      </c>
      <c r="J6" s="65">
        <f t="shared" si="1"/>
        <v>0</v>
      </c>
      <c r="K6" s="65">
        <f t="shared" si="1"/>
        <v>0</v>
      </c>
      <c r="L6" s="65">
        <f t="shared" si="1"/>
        <v>0</v>
      </c>
      <c r="M6" s="65">
        <f t="shared" si="1"/>
        <v>0</v>
      </c>
      <c r="N6" s="65">
        <f t="shared" si="1"/>
        <v>0</v>
      </c>
      <c r="O6" s="65">
        <f t="shared" si="1"/>
        <v>0</v>
      </c>
      <c r="P6" s="65">
        <f t="shared" si="1"/>
        <v>0</v>
      </c>
    </row>
    <row r="7" spans="1:16" ht="15" customHeight="1" x14ac:dyDescent="0.25">
      <c r="A7" s="49"/>
      <c r="B7" s="50"/>
      <c r="C7" s="50"/>
      <c r="D7" s="51"/>
      <c r="E7" s="51"/>
      <c r="F7" s="51"/>
      <c r="G7" s="68">
        <f t="shared" si="2"/>
        <v>0</v>
      </c>
      <c r="H7" s="65">
        <f>HLOOKUP(A_Stammdaten!$B$9,$J$4:$P$204,ROW(B7)-3,FALSE)+IF(OR(B7=0,A_Stammdaten!$B$9&lt;B7),0,G7*1/20)</f>
        <v>0</v>
      </c>
      <c r="I7" s="65">
        <f>HLOOKUP(A_Stammdaten!$B$9,$J$4:$P$204,ROW(B7)-3,FALSE)</f>
        <v>0</v>
      </c>
      <c r="J7" s="65">
        <f t="shared" si="1"/>
        <v>0</v>
      </c>
      <c r="K7" s="65">
        <f t="shared" si="1"/>
        <v>0</v>
      </c>
      <c r="L7" s="65">
        <f t="shared" si="1"/>
        <v>0</v>
      </c>
      <c r="M7" s="65">
        <f t="shared" si="1"/>
        <v>0</v>
      </c>
      <c r="N7" s="65">
        <f t="shared" si="1"/>
        <v>0</v>
      </c>
      <c r="O7" s="65">
        <f t="shared" si="1"/>
        <v>0</v>
      </c>
      <c r="P7" s="65">
        <f t="shared" si="1"/>
        <v>0</v>
      </c>
    </row>
    <row r="8" spans="1:16" ht="15" customHeight="1" x14ac:dyDescent="0.25">
      <c r="A8" s="49"/>
      <c r="B8" s="50"/>
      <c r="C8" s="50"/>
      <c r="D8" s="51"/>
      <c r="E8" s="51"/>
      <c r="F8" s="51"/>
      <c r="G8" s="68">
        <f t="shared" si="2"/>
        <v>0</v>
      </c>
      <c r="H8" s="65">
        <f>HLOOKUP(A_Stammdaten!$B$9,$J$4:$P$204,ROW(B8)-3,FALSE)+IF(OR(B8=0,A_Stammdaten!$B$9&lt;B8),0,G8*1/20)</f>
        <v>0</v>
      </c>
      <c r="I8" s="65">
        <f>HLOOKUP(A_Stammdaten!$B$9,$J$4:$P$204,ROW(B8)-3,FALSE)</f>
        <v>0</v>
      </c>
      <c r="J8" s="65">
        <f t="shared" si="1"/>
        <v>0</v>
      </c>
      <c r="K8" s="65">
        <f t="shared" si="1"/>
        <v>0</v>
      </c>
      <c r="L8" s="65">
        <f t="shared" si="1"/>
        <v>0</v>
      </c>
      <c r="M8" s="65">
        <f t="shared" si="1"/>
        <v>0</v>
      </c>
      <c r="N8" s="65">
        <f t="shared" si="1"/>
        <v>0</v>
      </c>
      <c r="O8" s="65">
        <f t="shared" si="1"/>
        <v>0</v>
      </c>
      <c r="P8" s="65">
        <f t="shared" si="1"/>
        <v>0</v>
      </c>
    </row>
    <row r="9" spans="1:16" ht="15" customHeight="1" x14ac:dyDescent="0.25">
      <c r="A9" s="49"/>
      <c r="B9" s="50"/>
      <c r="C9" s="50"/>
      <c r="D9" s="51"/>
      <c r="E9" s="51"/>
      <c r="F9" s="51"/>
      <c r="G9" s="68">
        <f t="shared" si="2"/>
        <v>0</v>
      </c>
      <c r="H9" s="65">
        <f>HLOOKUP(A_Stammdaten!$B$9,$J$4:$P$204,ROW(B9)-3,FALSE)+IF(OR(B9=0,A_Stammdaten!$B$9&lt;B9),0,G9*1/20)</f>
        <v>0</v>
      </c>
      <c r="I9" s="65">
        <f>HLOOKUP(A_Stammdaten!$B$9,$J$4:$P$204,ROW(B9)-3,FALSE)</f>
        <v>0</v>
      </c>
      <c r="J9" s="65">
        <f t="shared" si="1"/>
        <v>0</v>
      </c>
      <c r="K9" s="65">
        <f t="shared" si="1"/>
        <v>0</v>
      </c>
      <c r="L9" s="65">
        <f t="shared" si="1"/>
        <v>0</v>
      </c>
      <c r="M9" s="65">
        <f t="shared" si="1"/>
        <v>0</v>
      </c>
      <c r="N9" s="65">
        <f t="shared" si="1"/>
        <v>0</v>
      </c>
      <c r="O9" s="65">
        <f t="shared" si="1"/>
        <v>0</v>
      </c>
      <c r="P9" s="65">
        <f t="shared" si="1"/>
        <v>0</v>
      </c>
    </row>
    <row r="10" spans="1:16" ht="15" customHeight="1" x14ac:dyDescent="0.25">
      <c r="A10" s="49"/>
      <c r="B10" s="50"/>
      <c r="C10" s="50"/>
      <c r="D10" s="51"/>
      <c r="E10" s="51"/>
      <c r="F10" s="51"/>
      <c r="G10" s="68">
        <f t="shared" si="2"/>
        <v>0</v>
      </c>
      <c r="H10" s="65">
        <f>HLOOKUP(A_Stammdaten!$B$9,$J$4:$P$204,ROW(B10)-3,FALSE)+IF(OR(B10=0,A_Stammdaten!$B$9&lt;B10),0,G10*1/20)</f>
        <v>0</v>
      </c>
      <c r="I10" s="65">
        <f>HLOOKUP(A_Stammdaten!$B$9,$J$4:$P$204,ROW(B10)-3,FALSE)</f>
        <v>0</v>
      </c>
      <c r="J10" s="65">
        <f t="shared" si="1"/>
        <v>0</v>
      </c>
      <c r="K10" s="65">
        <f t="shared" si="1"/>
        <v>0</v>
      </c>
      <c r="L10" s="65">
        <f t="shared" si="1"/>
        <v>0</v>
      </c>
      <c r="M10" s="65">
        <f t="shared" si="1"/>
        <v>0</v>
      </c>
      <c r="N10" s="65">
        <f t="shared" si="1"/>
        <v>0</v>
      </c>
      <c r="O10" s="65">
        <f t="shared" si="1"/>
        <v>0</v>
      </c>
      <c r="P10" s="65">
        <f t="shared" si="1"/>
        <v>0</v>
      </c>
    </row>
    <row r="11" spans="1:16" ht="15" customHeight="1" x14ac:dyDescent="0.25">
      <c r="A11" s="49"/>
      <c r="B11" s="50"/>
      <c r="C11" s="50"/>
      <c r="D11" s="51"/>
      <c r="E11" s="51"/>
      <c r="F11" s="51"/>
      <c r="G11" s="68">
        <f t="shared" si="2"/>
        <v>0</v>
      </c>
      <c r="H11" s="65">
        <f>HLOOKUP(A_Stammdaten!$B$9,$J$4:$P$204,ROW(B11)-3,FALSE)+IF(OR(B11=0,A_Stammdaten!$B$9&lt;B11),0,G11*1/20)</f>
        <v>0</v>
      </c>
      <c r="I11" s="65">
        <f>HLOOKUP(A_Stammdaten!$B$9,$J$4:$P$204,ROW(B11)-3,FALSE)</f>
        <v>0</v>
      </c>
      <c r="J11" s="65">
        <f t="shared" si="1"/>
        <v>0</v>
      </c>
      <c r="K11" s="65">
        <f t="shared" si="1"/>
        <v>0</v>
      </c>
      <c r="L11" s="65">
        <f t="shared" si="1"/>
        <v>0</v>
      </c>
      <c r="M11" s="65">
        <f t="shared" si="1"/>
        <v>0</v>
      </c>
      <c r="N11" s="65">
        <f t="shared" si="1"/>
        <v>0</v>
      </c>
      <c r="O11" s="65">
        <f t="shared" si="1"/>
        <v>0</v>
      </c>
      <c r="P11" s="65">
        <f t="shared" si="1"/>
        <v>0</v>
      </c>
    </row>
    <row r="12" spans="1:16" s="3" customFormat="1" ht="15" customHeight="1" x14ac:dyDescent="0.25">
      <c r="A12" s="49"/>
      <c r="B12" s="50"/>
      <c r="C12" s="50"/>
      <c r="D12" s="51"/>
      <c r="E12" s="51"/>
      <c r="F12" s="51"/>
      <c r="G12" s="68">
        <f t="shared" si="2"/>
        <v>0</v>
      </c>
      <c r="H12" s="65">
        <f>HLOOKUP(A_Stammdaten!$B$9,$J$4:$P$204,ROW(B12)-3,FALSE)+IF(OR(B12=0,A_Stammdaten!$B$9&lt;B12),0,G12*1/20)</f>
        <v>0</v>
      </c>
      <c r="I12" s="65">
        <f>HLOOKUP(A_Stammdaten!$B$9,$J$4:$P$204,ROW(B12)-3,FALSE)</f>
        <v>0</v>
      </c>
      <c r="J12" s="65">
        <f t="shared" si="1"/>
        <v>0</v>
      </c>
      <c r="K12" s="65">
        <f t="shared" si="1"/>
        <v>0</v>
      </c>
      <c r="L12" s="65">
        <f t="shared" si="1"/>
        <v>0</v>
      </c>
      <c r="M12" s="65">
        <f t="shared" si="1"/>
        <v>0</v>
      </c>
      <c r="N12" s="65">
        <f t="shared" si="1"/>
        <v>0</v>
      </c>
      <c r="O12" s="65">
        <f t="shared" si="1"/>
        <v>0</v>
      </c>
      <c r="P12" s="65">
        <f t="shared" si="1"/>
        <v>0</v>
      </c>
    </row>
    <row r="13" spans="1:16" x14ac:dyDescent="0.25">
      <c r="A13" s="49"/>
      <c r="B13" s="50"/>
      <c r="C13" s="50"/>
      <c r="D13" s="51"/>
      <c r="E13" s="51"/>
      <c r="F13" s="51"/>
      <c r="G13" s="68">
        <f t="shared" si="2"/>
        <v>0</v>
      </c>
      <c r="H13" s="65">
        <f>HLOOKUP(A_Stammdaten!$B$9,$J$4:$P$204,ROW(B13)-3,FALSE)+IF(OR(B13=0,A_Stammdaten!$B$9&lt;B13),0,G13*1/20)</f>
        <v>0</v>
      </c>
      <c r="I13" s="65">
        <f>HLOOKUP(A_Stammdaten!$B$9,$J$4:$P$204,ROW(B13)-3,FALSE)</f>
        <v>0</v>
      </c>
      <c r="J13" s="65">
        <f t="shared" si="1"/>
        <v>0</v>
      </c>
      <c r="K13" s="65">
        <f t="shared" si="1"/>
        <v>0</v>
      </c>
      <c r="L13" s="65">
        <f t="shared" si="1"/>
        <v>0</v>
      </c>
      <c r="M13" s="65">
        <f t="shared" si="1"/>
        <v>0</v>
      </c>
      <c r="N13" s="65">
        <f t="shared" si="1"/>
        <v>0</v>
      </c>
      <c r="O13" s="65">
        <f t="shared" si="1"/>
        <v>0</v>
      </c>
      <c r="P13" s="65">
        <f t="shared" si="1"/>
        <v>0</v>
      </c>
    </row>
    <row r="14" spans="1:16" x14ac:dyDescent="0.25">
      <c r="A14" s="49"/>
      <c r="B14" s="50"/>
      <c r="C14" s="50"/>
      <c r="D14" s="51"/>
      <c r="E14" s="51"/>
      <c r="F14" s="51"/>
      <c r="G14" s="68">
        <f t="shared" si="2"/>
        <v>0</v>
      </c>
      <c r="H14" s="65">
        <f>HLOOKUP(A_Stammdaten!$B$9,$J$4:$P$204,ROW(B14)-3,FALSE)+IF(OR(B14=0,A_Stammdaten!$B$9&lt;B14),0,G14*1/20)</f>
        <v>0</v>
      </c>
      <c r="I14" s="65">
        <f>HLOOKUP(A_Stammdaten!$B$9,$J$4:$P$204,ROW(B14)-3,FALSE)</f>
        <v>0</v>
      </c>
      <c r="J14" s="65">
        <f t="shared" si="1"/>
        <v>0</v>
      </c>
      <c r="K14" s="65">
        <f t="shared" si="1"/>
        <v>0</v>
      </c>
      <c r="L14" s="65">
        <f t="shared" si="1"/>
        <v>0</v>
      </c>
      <c r="M14" s="65">
        <f t="shared" si="1"/>
        <v>0</v>
      </c>
      <c r="N14" s="65">
        <f t="shared" si="1"/>
        <v>0</v>
      </c>
      <c r="O14" s="65">
        <f t="shared" si="1"/>
        <v>0</v>
      </c>
      <c r="P14" s="65">
        <f t="shared" si="1"/>
        <v>0</v>
      </c>
    </row>
    <row r="15" spans="1:16" x14ac:dyDescent="0.25">
      <c r="A15" s="49"/>
      <c r="B15" s="50"/>
      <c r="C15" s="50"/>
      <c r="D15" s="51"/>
      <c r="E15" s="51"/>
      <c r="F15" s="51"/>
      <c r="G15" s="68">
        <f t="shared" si="2"/>
        <v>0</v>
      </c>
      <c r="H15" s="65">
        <f>HLOOKUP(A_Stammdaten!$B$9,$J$4:$P$204,ROW(B15)-3,FALSE)+IF(OR(B15=0,A_Stammdaten!$B$9&lt;B15),0,G15*1/20)</f>
        <v>0</v>
      </c>
      <c r="I15" s="65">
        <f>HLOOKUP(A_Stammdaten!$B$9,$J$4:$P$204,ROW(B15)-3,FALSE)</f>
        <v>0</v>
      </c>
      <c r="J15" s="65">
        <f t="shared" ref="J15:P24" si="3">IF(OR($G15=0,J$4&lt;$B15,$B15=0,20-(J$4-$B15)=0),0,$G15*(19-(J$4-$B15))/20)</f>
        <v>0</v>
      </c>
      <c r="K15" s="65">
        <f t="shared" si="3"/>
        <v>0</v>
      </c>
      <c r="L15" s="65">
        <f t="shared" si="3"/>
        <v>0</v>
      </c>
      <c r="M15" s="65">
        <f t="shared" si="3"/>
        <v>0</v>
      </c>
      <c r="N15" s="65">
        <f t="shared" si="3"/>
        <v>0</v>
      </c>
      <c r="O15" s="65">
        <f t="shared" si="3"/>
        <v>0</v>
      </c>
      <c r="P15" s="65">
        <f t="shared" si="3"/>
        <v>0</v>
      </c>
    </row>
    <row r="16" spans="1:16" x14ac:dyDescent="0.25">
      <c r="A16" s="49"/>
      <c r="B16" s="50"/>
      <c r="C16" s="50"/>
      <c r="D16" s="51"/>
      <c r="E16" s="51"/>
      <c r="F16" s="51"/>
      <c r="G16" s="68">
        <f t="shared" si="2"/>
        <v>0</v>
      </c>
      <c r="H16" s="65">
        <f>HLOOKUP(A_Stammdaten!$B$9,$J$4:$P$204,ROW(B16)-3,FALSE)+IF(OR(B16=0,A_Stammdaten!$B$9&lt;B16),0,G16*1/20)</f>
        <v>0</v>
      </c>
      <c r="I16" s="65">
        <f>HLOOKUP(A_Stammdaten!$B$9,$J$4:$P$204,ROW(B16)-3,FALSE)</f>
        <v>0</v>
      </c>
      <c r="J16" s="65">
        <f t="shared" si="3"/>
        <v>0</v>
      </c>
      <c r="K16" s="65">
        <f t="shared" si="3"/>
        <v>0</v>
      </c>
      <c r="L16" s="65">
        <f t="shared" si="3"/>
        <v>0</v>
      </c>
      <c r="M16" s="65">
        <f t="shared" si="3"/>
        <v>0</v>
      </c>
      <c r="N16" s="65">
        <f t="shared" si="3"/>
        <v>0</v>
      </c>
      <c r="O16" s="65">
        <f t="shared" si="3"/>
        <v>0</v>
      </c>
      <c r="P16" s="65">
        <f t="shared" si="3"/>
        <v>0</v>
      </c>
    </row>
    <row r="17" spans="1:16" x14ac:dyDescent="0.25">
      <c r="A17" s="49"/>
      <c r="B17" s="50"/>
      <c r="C17" s="50"/>
      <c r="D17" s="51"/>
      <c r="E17" s="51"/>
      <c r="F17" s="51"/>
      <c r="G17" s="68">
        <f t="shared" si="2"/>
        <v>0</v>
      </c>
      <c r="H17" s="65">
        <f>HLOOKUP(A_Stammdaten!$B$9,$J$4:$P$204,ROW(B17)-3,FALSE)+IF(OR(B17=0,A_Stammdaten!$B$9&lt;B17),0,G17*1/20)</f>
        <v>0</v>
      </c>
      <c r="I17" s="65">
        <f>HLOOKUP(A_Stammdaten!$B$9,$J$4:$P$204,ROW(B17)-3,FALSE)</f>
        <v>0</v>
      </c>
      <c r="J17" s="65">
        <f t="shared" si="3"/>
        <v>0</v>
      </c>
      <c r="K17" s="65">
        <f t="shared" si="3"/>
        <v>0</v>
      </c>
      <c r="L17" s="65">
        <f t="shared" si="3"/>
        <v>0</v>
      </c>
      <c r="M17" s="65">
        <f t="shared" si="3"/>
        <v>0</v>
      </c>
      <c r="N17" s="65">
        <f t="shared" si="3"/>
        <v>0</v>
      </c>
      <c r="O17" s="65">
        <f t="shared" si="3"/>
        <v>0</v>
      </c>
      <c r="P17" s="65">
        <f t="shared" si="3"/>
        <v>0</v>
      </c>
    </row>
    <row r="18" spans="1:16" x14ac:dyDescent="0.25">
      <c r="A18" s="49"/>
      <c r="B18" s="50"/>
      <c r="C18" s="50"/>
      <c r="D18" s="51"/>
      <c r="E18" s="51"/>
      <c r="F18" s="51"/>
      <c r="G18" s="68">
        <f t="shared" si="2"/>
        <v>0</v>
      </c>
      <c r="H18" s="65">
        <f>HLOOKUP(A_Stammdaten!$B$9,$J$4:$P$204,ROW(B18)-3,FALSE)+IF(OR(B18=0,A_Stammdaten!$B$9&lt;B18),0,G18*1/20)</f>
        <v>0</v>
      </c>
      <c r="I18" s="65">
        <f>HLOOKUP(A_Stammdaten!$B$9,$J$4:$P$204,ROW(B18)-3,FALSE)</f>
        <v>0</v>
      </c>
      <c r="J18" s="65">
        <f t="shared" si="3"/>
        <v>0</v>
      </c>
      <c r="K18" s="65">
        <f t="shared" si="3"/>
        <v>0</v>
      </c>
      <c r="L18" s="65">
        <f t="shared" si="3"/>
        <v>0</v>
      </c>
      <c r="M18" s="65">
        <f t="shared" si="3"/>
        <v>0</v>
      </c>
      <c r="N18" s="65">
        <f t="shared" si="3"/>
        <v>0</v>
      </c>
      <c r="O18" s="65">
        <f t="shared" si="3"/>
        <v>0</v>
      </c>
      <c r="P18" s="65">
        <f t="shared" si="3"/>
        <v>0</v>
      </c>
    </row>
    <row r="19" spans="1:16" x14ac:dyDescent="0.25">
      <c r="A19" s="49"/>
      <c r="B19" s="50"/>
      <c r="C19" s="50"/>
      <c r="D19" s="51"/>
      <c r="E19" s="51"/>
      <c r="F19" s="51"/>
      <c r="G19" s="68">
        <f t="shared" si="2"/>
        <v>0</v>
      </c>
      <c r="H19" s="65">
        <f>HLOOKUP(A_Stammdaten!$B$9,$J$4:$P$204,ROW(B19)-3,FALSE)+IF(OR(B19=0,A_Stammdaten!$B$9&lt;B19),0,G19*1/20)</f>
        <v>0</v>
      </c>
      <c r="I19" s="65">
        <f>HLOOKUP(A_Stammdaten!$B$9,$J$4:$P$204,ROW(B19)-3,FALSE)</f>
        <v>0</v>
      </c>
      <c r="J19" s="65">
        <f t="shared" si="3"/>
        <v>0</v>
      </c>
      <c r="K19" s="65">
        <f t="shared" si="3"/>
        <v>0</v>
      </c>
      <c r="L19" s="65">
        <f t="shared" si="3"/>
        <v>0</v>
      </c>
      <c r="M19" s="65">
        <f t="shared" si="3"/>
        <v>0</v>
      </c>
      <c r="N19" s="65">
        <f t="shared" si="3"/>
        <v>0</v>
      </c>
      <c r="O19" s="65">
        <f t="shared" si="3"/>
        <v>0</v>
      </c>
      <c r="P19" s="65">
        <f t="shared" si="3"/>
        <v>0</v>
      </c>
    </row>
    <row r="20" spans="1:16" x14ac:dyDescent="0.25">
      <c r="A20" s="49"/>
      <c r="B20" s="50"/>
      <c r="C20" s="50"/>
      <c r="D20" s="51"/>
      <c r="E20" s="51"/>
      <c r="F20" s="51"/>
      <c r="G20" s="68">
        <f t="shared" si="2"/>
        <v>0</v>
      </c>
      <c r="H20" s="65">
        <f>HLOOKUP(A_Stammdaten!$B$9,$J$4:$P$204,ROW(B20)-3,FALSE)+IF(OR(B20=0,A_Stammdaten!$B$9&lt;B20),0,G20*1/20)</f>
        <v>0</v>
      </c>
      <c r="I20" s="65">
        <f>HLOOKUP(A_Stammdaten!$B$9,$J$4:$P$204,ROW(B20)-3,FALSE)</f>
        <v>0</v>
      </c>
      <c r="J20" s="65">
        <f t="shared" si="3"/>
        <v>0</v>
      </c>
      <c r="K20" s="65">
        <f t="shared" si="3"/>
        <v>0</v>
      </c>
      <c r="L20" s="65">
        <f t="shared" si="3"/>
        <v>0</v>
      </c>
      <c r="M20" s="65">
        <f t="shared" si="3"/>
        <v>0</v>
      </c>
      <c r="N20" s="65">
        <f t="shared" si="3"/>
        <v>0</v>
      </c>
      <c r="O20" s="65">
        <f t="shared" si="3"/>
        <v>0</v>
      </c>
      <c r="P20" s="65">
        <f t="shared" si="3"/>
        <v>0</v>
      </c>
    </row>
    <row r="21" spans="1:16" x14ac:dyDescent="0.25">
      <c r="A21" s="49"/>
      <c r="B21" s="50"/>
      <c r="C21" s="50"/>
      <c r="D21" s="51"/>
      <c r="E21" s="51"/>
      <c r="F21" s="51"/>
      <c r="G21" s="68">
        <f t="shared" si="2"/>
        <v>0</v>
      </c>
      <c r="H21" s="65">
        <f>HLOOKUP(A_Stammdaten!$B$9,$J$4:$P$204,ROW(B21)-3,FALSE)+IF(OR(B21=0,A_Stammdaten!$B$9&lt;B21),0,G21*1/20)</f>
        <v>0</v>
      </c>
      <c r="I21" s="65">
        <f>HLOOKUP(A_Stammdaten!$B$9,$J$4:$P$204,ROW(B21)-3,FALSE)</f>
        <v>0</v>
      </c>
      <c r="J21" s="65">
        <f t="shared" si="3"/>
        <v>0</v>
      </c>
      <c r="K21" s="65">
        <f t="shared" si="3"/>
        <v>0</v>
      </c>
      <c r="L21" s="65">
        <f t="shared" si="3"/>
        <v>0</v>
      </c>
      <c r="M21" s="65">
        <f t="shared" si="3"/>
        <v>0</v>
      </c>
      <c r="N21" s="65">
        <f t="shared" si="3"/>
        <v>0</v>
      </c>
      <c r="O21" s="65">
        <f t="shared" si="3"/>
        <v>0</v>
      </c>
      <c r="P21" s="65">
        <f t="shared" si="3"/>
        <v>0</v>
      </c>
    </row>
    <row r="22" spans="1:16" x14ac:dyDescent="0.25">
      <c r="A22" s="49"/>
      <c r="B22" s="50"/>
      <c r="C22" s="50"/>
      <c r="D22" s="51"/>
      <c r="E22" s="51"/>
      <c r="F22" s="51"/>
      <c r="G22" s="68">
        <f t="shared" si="2"/>
        <v>0</v>
      </c>
      <c r="H22" s="65">
        <f>HLOOKUP(A_Stammdaten!$B$9,$J$4:$P$204,ROW(B22)-3,FALSE)+IF(OR(B22=0,A_Stammdaten!$B$9&lt;B22),0,G22*1/20)</f>
        <v>0</v>
      </c>
      <c r="I22" s="65">
        <f>HLOOKUP(A_Stammdaten!$B$9,$J$4:$P$204,ROW(B22)-3,FALSE)</f>
        <v>0</v>
      </c>
      <c r="J22" s="65">
        <f t="shared" si="3"/>
        <v>0</v>
      </c>
      <c r="K22" s="65">
        <f t="shared" si="3"/>
        <v>0</v>
      </c>
      <c r="L22" s="65">
        <f t="shared" si="3"/>
        <v>0</v>
      </c>
      <c r="M22" s="65">
        <f t="shared" si="3"/>
        <v>0</v>
      </c>
      <c r="N22" s="65">
        <f t="shared" si="3"/>
        <v>0</v>
      </c>
      <c r="O22" s="65">
        <f t="shared" si="3"/>
        <v>0</v>
      </c>
      <c r="P22" s="65">
        <f t="shared" si="3"/>
        <v>0</v>
      </c>
    </row>
    <row r="23" spans="1:16" x14ac:dyDescent="0.25">
      <c r="A23" s="49"/>
      <c r="B23" s="50"/>
      <c r="C23" s="50"/>
      <c r="D23" s="51"/>
      <c r="E23" s="51"/>
      <c r="F23" s="51"/>
      <c r="G23" s="68">
        <f t="shared" si="2"/>
        <v>0</v>
      </c>
      <c r="H23" s="65">
        <f>HLOOKUP(A_Stammdaten!$B$9,$J$4:$P$204,ROW(B23)-3,FALSE)+IF(OR(B23=0,A_Stammdaten!$B$9&lt;B23),0,G23*1/20)</f>
        <v>0</v>
      </c>
      <c r="I23" s="65">
        <f>HLOOKUP(A_Stammdaten!$B$9,$J$4:$P$204,ROW(B23)-3,FALSE)</f>
        <v>0</v>
      </c>
      <c r="J23" s="65">
        <f t="shared" si="3"/>
        <v>0</v>
      </c>
      <c r="K23" s="65">
        <f t="shared" si="3"/>
        <v>0</v>
      </c>
      <c r="L23" s="65">
        <f t="shared" si="3"/>
        <v>0</v>
      </c>
      <c r="M23" s="65">
        <f t="shared" si="3"/>
        <v>0</v>
      </c>
      <c r="N23" s="65">
        <f t="shared" si="3"/>
        <v>0</v>
      </c>
      <c r="O23" s="65">
        <f t="shared" si="3"/>
        <v>0</v>
      </c>
      <c r="P23" s="65">
        <f t="shared" si="3"/>
        <v>0</v>
      </c>
    </row>
    <row r="24" spans="1:16" x14ac:dyDescent="0.25">
      <c r="A24" s="49"/>
      <c r="B24" s="50"/>
      <c r="C24" s="50"/>
      <c r="D24" s="51"/>
      <c r="E24" s="51"/>
      <c r="F24" s="51"/>
      <c r="G24" s="68">
        <f t="shared" si="2"/>
        <v>0</v>
      </c>
      <c r="H24" s="65">
        <f>HLOOKUP(A_Stammdaten!$B$9,$J$4:$P$204,ROW(B24)-3,FALSE)+IF(OR(B24=0,A_Stammdaten!$B$9&lt;B24),0,G24*1/20)</f>
        <v>0</v>
      </c>
      <c r="I24" s="65">
        <f>HLOOKUP(A_Stammdaten!$B$9,$J$4:$P$204,ROW(B24)-3,FALSE)</f>
        <v>0</v>
      </c>
      <c r="J24" s="65">
        <f t="shared" si="3"/>
        <v>0</v>
      </c>
      <c r="K24" s="65">
        <f t="shared" si="3"/>
        <v>0</v>
      </c>
      <c r="L24" s="65">
        <f t="shared" si="3"/>
        <v>0</v>
      </c>
      <c r="M24" s="65">
        <f t="shared" si="3"/>
        <v>0</v>
      </c>
      <c r="N24" s="65">
        <f t="shared" si="3"/>
        <v>0</v>
      </c>
      <c r="O24" s="65">
        <f t="shared" si="3"/>
        <v>0</v>
      </c>
      <c r="P24" s="65">
        <f t="shared" si="3"/>
        <v>0</v>
      </c>
    </row>
    <row r="25" spans="1:16" x14ac:dyDescent="0.25">
      <c r="A25" s="49"/>
      <c r="B25" s="50"/>
      <c r="C25" s="50"/>
      <c r="D25" s="51"/>
      <c r="E25" s="51"/>
      <c r="F25" s="51"/>
      <c r="G25" s="68">
        <f t="shared" si="2"/>
        <v>0</v>
      </c>
      <c r="H25" s="65">
        <f>HLOOKUP(A_Stammdaten!$B$9,$J$4:$P$204,ROW(B25)-3,FALSE)+IF(OR(B25=0,A_Stammdaten!$B$9&lt;B25),0,G25*1/20)</f>
        <v>0</v>
      </c>
      <c r="I25" s="65">
        <f>HLOOKUP(A_Stammdaten!$B$9,$J$4:$P$204,ROW(B25)-3,FALSE)</f>
        <v>0</v>
      </c>
      <c r="J25" s="65">
        <f t="shared" ref="J25:P34" si="4">IF(OR($G25=0,J$4&lt;$B25,$B25=0,20-(J$4-$B25)=0),0,$G25*(19-(J$4-$B25))/20)</f>
        <v>0</v>
      </c>
      <c r="K25" s="65">
        <f t="shared" si="4"/>
        <v>0</v>
      </c>
      <c r="L25" s="65">
        <f t="shared" si="4"/>
        <v>0</v>
      </c>
      <c r="M25" s="65">
        <f t="shared" si="4"/>
        <v>0</v>
      </c>
      <c r="N25" s="65">
        <f t="shared" si="4"/>
        <v>0</v>
      </c>
      <c r="O25" s="65">
        <f t="shared" si="4"/>
        <v>0</v>
      </c>
      <c r="P25" s="65">
        <f t="shared" si="4"/>
        <v>0</v>
      </c>
    </row>
    <row r="26" spans="1:16" x14ac:dyDescent="0.25">
      <c r="A26" s="49"/>
      <c r="B26" s="50"/>
      <c r="C26" s="50"/>
      <c r="D26" s="51"/>
      <c r="E26" s="51"/>
      <c r="F26" s="51"/>
      <c r="G26" s="68">
        <f t="shared" si="2"/>
        <v>0</v>
      </c>
      <c r="H26" s="65">
        <f>HLOOKUP(A_Stammdaten!$B$9,$J$4:$P$204,ROW(B26)-3,FALSE)+IF(OR(B26=0,A_Stammdaten!$B$9&lt;B26),0,G26*1/20)</f>
        <v>0</v>
      </c>
      <c r="I26" s="65">
        <f>HLOOKUP(A_Stammdaten!$B$9,$J$4:$P$204,ROW(B26)-3,FALSE)</f>
        <v>0</v>
      </c>
      <c r="J26" s="65">
        <f t="shared" si="4"/>
        <v>0</v>
      </c>
      <c r="K26" s="65">
        <f t="shared" si="4"/>
        <v>0</v>
      </c>
      <c r="L26" s="65">
        <f t="shared" si="4"/>
        <v>0</v>
      </c>
      <c r="M26" s="65">
        <f t="shared" si="4"/>
        <v>0</v>
      </c>
      <c r="N26" s="65">
        <f t="shared" si="4"/>
        <v>0</v>
      </c>
      <c r="O26" s="65">
        <f t="shared" si="4"/>
        <v>0</v>
      </c>
      <c r="P26" s="65">
        <f t="shared" si="4"/>
        <v>0</v>
      </c>
    </row>
    <row r="27" spans="1:16" x14ac:dyDescent="0.25">
      <c r="A27" s="49"/>
      <c r="B27" s="50"/>
      <c r="C27" s="50"/>
      <c r="D27" s="51"/>
      <c r="E27" s="51"/>
      <c r="F27" s="51"/>
      <c r="G27" s="68">
        <f t="shared" si="2"/>
        <v>0</v>
      </c>
      <c r="H27" s="65">
        <f>HLOOKUP(A_Stammdaten!$B$9,$J$4:$P$204,ROW(B27)-3,FALSE)+IF(OR(B27=0,A_Stammdaten!$B$9&lt;B27),0,G27*1/20)</f>
        <v>0</v>
      </c>
      <c r="I27" s="65">
        <f>HLOOKUP(A_Stammdaten!$B$9,$J$4:$P$204,ROW(B27)-3,FALSE)</f>
        <v>0</v>
      </c>
      <c r="J27" s="65">
        <f t="shared" si="4"/>
        <v>0</v>
      </c>
      <c r="K27" s="65">
        <f t="shared" si="4"/>
        <v>0</v>
      </c>
      <c r="L27" s="65">
        <f t="shared" si="4"/>
        <v>0</v>
      </c>
      <c r="M27" s="65">
        <f t="shared" si="4"/>
        <v>0</v>
      </c>
      <c r="N27" s="65">
        <f t="shared" si="4"/>
        <v>0</v>
      </c>
      <c r="O27" s="65">
        <f t="shared" si="4"/>
        <v>0</v>
      </c>
      <c r="P27" s="65">
        <f t="shared" si="4"/>
        <v>0</v>
      </c>
    </row>
    <row r="28" spans="1:16" x14ac:dyDescent="0.25">
      <c r="A28" s="49"/>
      <c r="B28" s="50"/>
      <c r="C28" s="50"/>
      <c r="D28" s="51"/>
      <c r="E28" s="51"/>
      <c r="F28" s="51"/>
      <c r="G28" s="68">
        <f t="shared" si="2"/>
        <v>0</v>
      </c>
      <c r="H28" s="65">
        <f>HLOOKUP(A_Stammdaten!$B$9,$J$4:$P$204,ROW(B28)-3,FALSE)+IF(OR(B28=0,A_Stammdaten!$B$9&lt;B28),0,G28*1/20)</f>
        <v>0</v>
      </c>
      <c r="I28" s="65">
        <f>HLOOKUP(A_Stammdaten!$B$9,$J$4:$P$204,ROW(B28)-3,FALSE)</f>
        <v>0</v>
      </c>
      <c r="J28" s="65">
        <f t="shared" si="4"/>
        <v>0</v>
      </c>
      <c r="K28" s="65">
        <f t="shared" si="4"/>
        <v>0</v>
      </c>
      <c r="L28" s="65">
        <f t="shared" si="4"/>
        <v>0</v>
      </c>
      <c r="M28" s="65">
        <f t="shared" si="4"/>
        <v>0</v>
      </c>
      <c r="N28" s="65">
        <f t="shared" si="4"/>
        <v>0</v>
      </c>
      <c r="O28" s="65">
        <f t="shared" si="4"/>
        <v>0</v>
      </c>
      <c r="P28" s="65">
        <f t="shared" si="4"/>
        <v>0</v>
      </c>
    </row>
    <row r="29" spans="1:16" x14ac:dyDescent="0.25">
      <c r="A29" s="49"/>
      <c r="B29" s="50"/>
      <c r="C29" s="50"/>
      <c r="D29" s="51"/>
      <c r="E29" s="51"/>
      <c r="F29" s="51"/>
      <c r="G29" s="68">
        <f t="shared" si="2"/>
        <v>0</v>
      </c>
      <c r="H29" s="65">
        <f>HLOOKUP(A_Stammdaten!$B$9,$J$4:$P$204,ROW(B29)-3,FALSE)+IF(OR(B29=0,A_Stammdaten!$B$9&lt;B29),0,G29*1/20)</f>
        <v>0</v>
      </c>
      <c r="I29" s="65">
        <f>HLOOKUP(A_Stammdaten!$B$9,$J$4:$P$204,ROW(B29)-3,FALSE)</f>
        <v>0</v>
      </c>
      <c r="J29" s="65">
        <f t="shared" si="4"/>
        <v>0</v>
      </c>
      <c r="K29" s="65">
        <f t="shared" si="4"/>
        <v>0</v>
      </c>
      <c r="L29" s="65">
        <f t="shared" si="4"/>
        <v>0</v>
      </c>
      <c r="M29" s="65">
        <f t="shared" si="4"/>
        <v>0</v>
      </c>
      <c r="N29" s="65">
        <f t="shared" si="4"/>
        <v>0</v>
      </c>
      <c r="O29" s="65">
        <f t="shared" si="4"/>
        <v>0</v>
      </c>
      <c r="P29" s="65">
        <f t="shared" si="4"/>
        <v>0</v>
      </c>
    </row>
    <row r="30" spans="1:16" x14ac:dyDescent="0.25">
      <c r="A30" s="49"/>
      <c r="B30" s="50"/>
      <c r="C30" s="50"/>
      <c r="D30" s="51"/>
      <c r="E30" s="51"/>
      <c r="F30" s="51"/>
      <c r="G30" s="68">
        <f t="shared" si="2"/>
        <v>0</v>
      </c>
      <c r="H30" s="65">
        <f>HLOOKUP(A_Stammdaten!$B$9,$J$4:$P$204,ROW(B30)-3,FALSE)+IF(OR(B30=0,A_Stammdaten!$B$9&lt;B30),0,G30*1/20)</f>
        <v>0</v>
      </c>
      <c r="I30" s="65">
        <f>HLOOKUP(A_Stammdaten!$B$9,$J$4:$P$204,ROW(B30)-3,FALSE)</f>
        <v>0</v>
      </c>
      <c r="J30" s="65">
        <f t="shared" si="4"/>
        <v>0</v>
      </c>
      <c r="K30" s="65">
        <f t="shared" si="4"/>
        <v>0</v>
      </c>
      <c r="L30" s="65">
        <f t="shared" si="4"/>
        <v>0</v>
      </c>
      <c r="M30" s="65">
        <f t="shared" si="4"/>
        <v>0</v>
      </c>
      <c r="N30" s="65">
        <f t="shared" si="4"/>
        <v>0</v>
      </c>
      <c r="O30" s="65">
        <f t="shared" si="4"/>
        <v>0</v>
      </c>
      <c r="P30" s="65">
        <f t="shared" si="4"/>
        <v>0</v>
      </c>
    </row>
    <row r="31" spans="1:16" x14ac:dyDescent="0.25">
      <c r="A31" s="49"/>
      <c r="B31" s="50"/>
      <c r="C31" s="50"/>
      <c r="D31" s="51"/>
      <c r="E31" s="51"/>
      <c r="F31" s="51"/>
      <c r="G31" s="68">
        <f t="shared" si="2"/>
        <v>0</v>
      </c>
      <c r="H31" s="65">
        <f>HLOOKUP(A_Stammdaten!$B$9,$J$4:$P$204,ROW(B31)-3,FALSE)+IF(OR(B31=0,A_Stammdaten!$B$9&lt;B31),0,G31*1/20)</f>
        <v>0</v>
      </c>
      <c r="I31" s="65">
        <f>HLOOKUP(A_Stammdaten!$B$9,$J$4:$P$204,ROW(B31)-3,FALSE)</f>
        <v>0</v>
      </c>
      <c r="J31" s="65">
        <f t="shared" si="4"/>
        <v>0</v>
      </c>
      <c r="K31" s="65">
        <f t="shared" si="4"/>
        <v>0</v>
      </c>
      <c r="L31" s="65">
        <f t="shared" si="4"/>
        <v>0</v>
      </c>
      <c r="M31" s="65">
        <f t="shared" si="4"/>
        <v>0</v>
      </c>
      <c r="N31" s="65">
        <f t="shared" si="4"/>
        <v>0</v>
      </c>
      <c r="O31" s="65">
        <f t="shared" si="4"/>
        <v>0</v>
      </c>
      <c r="P31" s="65">
        <f t="shared" si="4"/>
        <v>0</v>
      </c>
    </row>
    <row r="32" spans="1:16" x14ac:dyDescent="0.25">
      <c r="A32" s="49"/>
      <c r="B32" s="50"/>
      <c r="C32" s="50"/>
      <c r="D32" s="51"/>
      <c r="E32" s="51"/>
      <c r="F32" s="51"/>
      <c r="G32" s="68">
        <f t="shared" si="2"/>
        <v>0</v>
      </c>
      <c r="H32" s="65">
        <f>HLOOKUP(A_Stammdaten!$B$9,$J$4:$P$204,ROW(B32)-3,FALSE)+IF(OR(B32=0,A_Stammdaten!$B$9&lt;B32),0,G32*1/20)</f>
        <v>0</v>
      </c>
      <c r="I32" s="65">
        <f>HLOOKUP(A_Stammdaten!$B$9,$J$4:$P$204,ROW(B32)-3,FALSE)</f>
        <v>0</v>
      </c>
      <c r="J32" s="65">
        <f t="shared" si="4"/>
        <v>0</v>
      </c>
      <c r="K32" s="65">
        <f t="shared" si="4"/>
        <v>0</v>
      </c>
      <c r="L32" s="65">
        <f t="shared" si="4"/>
        <v>0</v>
      </c>
      <c r="M32" s="65">
        <f t="shared" si="4"/>
        <v>0</v>
      </c>
      <c r="N32" s="65">
        <f t="shared" si="4"/>
        <v>0</v>
      </c>
      <c r="O32" s="65">
        <f t="shared" si="4"/>
        <v>0</v>
      </c>
      <c r="P32" s="65">
        <f t="shared" si="4"/>
        <v>0</v>
      </c>
    </row>
    <row r="33" spans="1:16" x14ac:dyDescent="0.25">
      <c r="A33" s="49"/>
      <c r="B33" s="50"/>
      <c r="C33" s="50"/>
      <c r="D33" s="51"/>
      <c r="E33" s="51"/>
      <c r="F33" s="51"/>
      <c r="G33" s="68">
        <f t="shared" si="2"/>
        <v>0</v>
      </c>
      <c r="H33" s="65">
        <f>HLOOKUP(A_Stammdaten!$B$9,$J$4:$P$204,ROW(B33)-3,FALSE)+IF(OR(B33=0,A_Stammdaten!$B$9&lt;B33),0,G33*1/20)</f>
        <v>0</v>
      </c>
      <c r="I33" s="65">
        <f>HLOOKUP(A_Stammdaten!$B$9,$J$4:$P$204,ROW(B33)-3,FALSE)</f>
        <v>0</v>
      </c>
      <c r="J33" s="65">
        <f t="shared" si="4"/>
        <v>0</v>
      </c>
      <c r="K33" s="65">
        <f t="shared" si="4"/>
        <v>0</v>
      </c>
      <c r="L33" s="65">
        <f t="shared" si="4"/>
        <v>0</v>
      </c>
      <c r="M33" s="65">
        <f t="shared" si="4"/>
        <v>0</v>
      </c>
      <c r="N33" s="65">
        <f t="shared" si="4"/>
        <v>0</v>
      </c>
      <c r="O33" s="65">
        <f t="shared" si="4"/>
        <v>0</v>
      </c>
      <c r="P33" s="65">
        <f t="shared" si="4"/>
        <v>0</v>
      </c>
    </row>
    <row r="34" spans="1:16" x14ac:dyDescent="0.25">
      <c r="A34" s="49"/>
      <c r="B34" s="50"/>
      <c r="C34" s="50"/>
      <c r="D34" s="51"/>
      <c r="E34" s="51"/>
      <c r="F34" s="51"/>
      <c r="G34" s="68">
        <f t="shared" si="2"/>
        <v>0</v>
      </c>
      <c r="H34" s="65">
        <f>HLOOKUP(A_Stammdaten!$B$9,$J$4:$P$204,ROW(B34)-3,FALSE)+IF(OR(B34=0,A_Stammdaten!$B$9&lt;B34),0,G34*1/20)</f>
        <v>0</v>
      </c>
      <c r="I34" s="65">
        <f>HLOOKUP(A_Stammdaten!$B$9,$J$4:$P$204,ROW(B34)-3,FALSE)</f>
        <v>0</v>
      </c>
      <c r="J34" s="65">
        <f t="shared" si="4"/>
        <v>0</v>
      </c>
      <c r="K34" s="65">
        <f t="shared" si="4"/>
        <v>0</v>
      </c>
      <c r="L34" s="65">
        <f t="shared" si="4"/>
        <v>0</v>
      </c>
      <c r="M34" s="65">
        <f t="shared" si="4"/>
        <v>0</v>
      </c>
      <c r="N34" s="65">
        <f t="shared" si="4"/>
        <v>0</v>
      </c>
      <c r="O34" s="65">
        <f t="shared" si="4"/>
        <v>0</v>
      </c>
      <c r="P34" s="65">
        <f t="shared" si="4"/>
        <v>0</v>
      </c>
    </row>
    <row r="35" spans="1:16" x14ac:dyDescent="0.25">
      <c r="A35" s="49"/>
      <c r="B35" s="50"/>
      <c r="C35" s="50"/>
      <c r="D35" s="51"/>
      <c r="E35" s="51"/>
      <c r="F35" s="51"/>
      <c r="G35" s="68">
        <f t="shared" si="2"/>
        <v>0</v>
      </c>
      <c r="H35" s="65">
        <f>HLOOKUP(A_Stammdaten!$B$9,$J$4:$P$204,ROW(B35)-3,FALSE)+IF(OR(B35=0,A_Stammdaten!$B$9&lt;B35),0,G35*1/20)</f>
        <v>0</v>
      </c>
      <c r="I35" s="65">
        <f>HLOOKUP(A_Stammdaten!$B$9,$J$4:$P$204,ROW(B35)-3,FALSE)</f>
        <v>0</v>
      </c>
      <c r="J35" s="65">
        <f t="shared" ref="J35:P44" si="5">IF(OR($G35=0,J$4&lt;$B35,$B35=0,20-(J$4-$B35)=0),0,$G35*(19-(J$4-$B35))/20)</f>
        <v>0</v>
      </c>
      <c r="K35" s="65">
        <f t="shared" si="5"/>
        <v>0</v>
      </c>
      <c r="L35" s="65">
        <f t="shared" si="5"/>
        <v>0</v>
      </c>
      <c r="M35" s="65">
        <f t="shared" si="5"/>
        <v>0</v>
      </c>
      <c r="N35" s="65">
        <f t="shared" si="5"/>
        <v>0</v>
      </c>
      <c r="O35" s="65">
        <f t="shared" si="5"/>
        <v>0</v>
      </c>
      <c r="P35" s="65">
        <f t="shared" si="5"/>
        <v>0</v>
      </c>
    </row>
    <row r="36" spans="1:16" x14ac:dyDescent="0.25">
      <c r="A36" s="49"/>
      <c r="B36" s="50"/>
      <c r="C36" s="50"/>
      <c r="D36" s="51"/>
      <c r="E36" s="51"/>
      <c r="F36" s="51"/>
      <c r="G36" s="68">
        <f t="shared" si="2"/>
        <v>0</v>
      </c>
      <c r="H36" s="65">
        <f>HLOOKUP(A_Stammdaten!$B$9,$J$4:$P$204,ROW(B36)-3,FALSE)+IF(OR(B36=0,A_Stammdaten!$B$9&lt;B36),0,G36*1/20)</f>
        <v>0</v>
      </c>
      <c r="I36" s="65">
        <f>HLOOKUP(A_Stammdaten!$B$9,$J$4:$P$204,ROW(B36)-3,FALSE)</f>
        <v>0</v>
      </c>
      <c r="J36" s="65">
        <f t="shared" si="5"/>
        <v>0</v>
      </c>
      <c r="K36" s="65">
        <f t="shared" si="5"/>
        <v>0</v>
      </c>
      <c r="L36" s="65">
        <f t="shared" si="5"/>
        <v>0</v>
      </c>
      <c r="M36" s="65">
        <f t="shared" si="5"/>
        <v>0</v>
      </c>
      <c r="N36" s="65">
        <f t="shared" si="5"/>
        <v>0</v>
      </c>
      <c r="O36" s="65">
        <f t="shared" si="5"/>
        <v>0</v>
      </c>
      <c r="P36" s="65">
        <f t="shared" si="5"/>
        <v>0</v>
      </c>
    </row>
    <row r="37" spans="1:16" x14ac:dyDescent="0.25">
      <c r="A37" s="49"/>
      <c r="B37" s="50"/>
      <c r="C37" s="50"/>
      <c r="D37" s="51"/>
      <c r="E37" s="51"/>
      <c r="F37" s="51"/>
      <c r="G37" s="68">
        <f t="shared" si="2"/>
        <v>0</v>
      </c>
      <c r="H37" s="65">
        <f>HLOOKUP(A_Stammdaten!$B$9,$J$4:$P$204,ROW(B37)-3,FALSE)+IF(OR(B37=0,A_Stammdaten!$B$9&lt;B37),0,G37*1/20)</f>
        <v>0</v>
      </c>
      <c r="I37" s="65">
        <f>HLOOKUP(A_Stammdaten!$B$9,$J$4:$P$204,ROW(B37)-3,FALSE)</f>
        <v>0</v>
      </c>
      <c r="J37" s="65">
        <f t="shared" si="5"/>
        <v>0</v>
      </c>
      <c r="K37" s="65">
        <f t="shared" si="5"/>
        <v>0</v>
      </c>
      <c r="L37" s="65">
        <f t="shared" si="5"/>
        <v>0</v>
      </c>
      <c r="M37" s="65">
        <f t="shared" si="5"/>
        <v>0</v>
      </c>
      <c r="N37" s="65">
        <f t="shared" si="5"/>
        <v>0</v>
      </c>
      <c r="O37" s="65">
        <f t="shared" si="5"/>
        <v>0</v>
      </c>
      <c r="P37" s="65">
        <f t="shared" si="5"/>
        <v>0</v>
      </c>
    </row>
    <row r="38" spans="1:16" x14ac:dyDescent="0.25">
      <c r="A38" s="49"/>
      <c r="B38" s="50"/>
      <c r="C38" s="50"/>
      <c r="D38" s="51"/>
      <c r="E38" s="51"/>
      <c r="F38" s="51"/>
      <c r="G38" s="68">
        <f t="shared" si="2"/>
        <v>0</v>
      </c>
      <c r="H38" s="65">
        <f>HLOOKUP(A_Stammdaten!$B$9,$J$4:$P$204,ROW(B38)-3,FALSE)+IF(OR(B38=0,A_Stammdaten!$B$9&lt;B38),0,G38*1/20)</f>
        <v>0</v>
      </c>
      <c r="I38" s="65">
        <f>HLOOKUP(A_Stammdaten!$B$9,$J$4:$P$204,ROW(B38)-3,FALSE)</f>
        <v>0</v>
      </c>
      <c r="J38" s="65">
        <f t="shared" si="5"/>
        <v>0</v>
      </c>
      <c r="K38" s="65">
        <f t="shared" si="5"/>
        <v>0</v>
      </c>
      <c r="L38" s="65">
        <f t="shared" si="5"/>
        <v>0</v>
      </c>
      <c r="M38" s="65">
        <f t="shared" si="5"/>
        <v>0</v>
      </c>
      <c r="N38" s="65">
        <f t="shared" si="5"/>
        <v>0</v>
      </c>
      <c r="O38" s="65">
        <f t="shared" si="5"/>
        <v>0</v>
      </c>
      <c r="P38" s="65">
        <f t="shared" si="5"/>
        <v>0</v>
      </c>
    </row>
    <row r="39" spans="1:16" x14ac:dyDescent="0.25">
      <c r="A39" s="49"/>
      <c r="B39" s="50"/>
      <c r="C39" s="50"/>
      <c r="D39" s="51"/>
      <c r="E39" s="51"/>
      <c r="F39" s="51"/>
      <c r="G39" s="68">
        <f t="shared" si="2"/>
        <v>0</v>
      </c>
      <c r="H39" s="65">
        <f>HLOOKUP(A_Stammdaten!$B$9,$J$4:$P$204,ROW(B39)-3,FALSE)+IF(OR(B39=0,A_Stammdaten!$B$9&lt;B39),0,G39*1/20)</f>
        <v>0</v>
      </c>
      <c r="I39" s="65">
        <f>HLOOKUP(A_Stammdaten!$B$9,$J$4:$P$204,ROW(B39)-3,FALSE)</f>
        <v>0</v>
      </c>
      <c r="J39" s="65">
        <f t="shared" si="5"/>
        <v>0</v>
      </c>
      <c r="K39" s="65">
        <f t="shared" si="5"/>
        <v>0</v>
      </c>
      <c r="L39" s="65">
        <f t="shared" si="5"/>
        <v>0</v>
      </c>
      <c r="M39" s="65">
        <f t="shared" si="5"/>
        <v>0</v>
      </c>
      <c r="N39" s="65">
        <f t="shared" si="5"/>
        <v>0</v>
      </c>
      <c r="O39" s="65">
        <f t="shared" si="5"/>
        <v>0</v>
      </c>
      <c r="P39" s="65">
        <f t="shared" si="5"/>
        <v>0</v>
      </c>
    </row>
    <row r="40" spans="1:16" x14ac:dyDescent="0.25">
      <c r="A40" s="49"/>
      <c r="B40" s="50"/>
      <c r="C40" s="50"/>
      <c r="D40" s="51"/>
      <c r="E40" s="51"/>
      <c r="F40" s="51"/>
      <c r="G40" s="68">
        <f t="shared" si="2"/>
        <v>0</v>
      </c>
      <c r="H40" s="65">
        <f>HLOOKUP(A_Stammdaten!$B$9,$J$4:$P$204,ROW(B40)-3,FALSE)+IF(OR(B40=0,A_Stammdaten!$B$9&lt;B40),0,G40*1/20)</f>
        <v>0</v>
      </c>
      <c r="I40" s="65">
        <f>HLOOKUP(A_Stammdaten!$B$9,$J$4:$P$204,ROW(B40)-3,FALSE)</f>
        <v>0</v>
      </c>
      <c r="J40" s="65">
        <f t="shared" si="5"/>
        <v>0</v>
      </c>
      <c r="K40" s="65">
        <f t="shared" si="5"/>
        <v>0</v>
      </c>
      <c r="L40" s="65">
        <f t="shared" si="5"/>
        <v>0</v>
      </c>
      <c r="M40" s="65">
        <f t="shared" si="5"/>
        <v>0</v>
      </c>
      <c r="N40" s="65">
        <f t="shared" si="5"/>
        <v>0</v>
      </c>
      <c r="O40" s="65">
        <f t="shared" si="5"/>
        <v>0</v>
      </c>
      <c r="P40" s="65">
        <f t="shared" si="5"/>
        <v>0</v>
      </c>
    </row>
    <row r="41" spans="1:16" x14ac:dyDescent="0.25">
      <c r="A41" s="49"/>
      <c r="B41" s="50"/>
      <c r="C41" s="50"/>
      <c r="D41" s="51"/>
      <c r="E41" s="51"/>
      <c r="F41" s="51"/>
      <c r="G41" s="68">
        <f t="shared" si="2"/>
        <v>0</v>
      </c>
      <c r="H41" s="65">
        <f>HLOOKUP(A_Stammdaten!$B$9,$J$4:$P$204,ROW(B41)-3,FALSE)+IF(OR(B41=0,A_Stammdaten!$B$9&lt;B41),0,G41*1/20)</f>
        <v>0</v>
      </c>
      <c r="I41" s="65">
        <f>HLOOKUP(A_Stammdaten!$B$9,$J$4:$P$204,ROW(B41)-3,FALSE)</f>
        <v>0</v>
      </c>
      <c r="J41" s="65">
        <f t="shared" si="5"/>
        <v>0</v>
      </c>
      <c r="K41" s="65">
        <f t="shared" si="5"/>
        <v>0</v>
      </c>
      <c r="L41" s="65">
        <f t="shared" si="5"/>
        <v>0</v>
      </c>
      <c r="M41" s="65">
        <f t="shared" si="5"/>
        <v>0</v>
      </c>
      <c r="N41" s="65">
        <f t="shared" si="5"/>
        <v>0</v>
      </c>
      <c r="O41" s="65">
        <f t="shared" si="5"/>
        <v>0</v>
      </c>
      <c r="P41" s="65">
        <f t="shared" si="5"/>
        <v>0</v>
      </c>
    </row>
    <row r="42" spans="1:16" x14ac:dyDescent="0.25">
      <c r="A42" s="49"/>
      <c r="B42" s="50"/>
      <c r="C42" s="50"/>
      <c r="D42" s="51"/>
      <c r="E42" s="51"/>
      <c r="F42" s="51"/>
      <c r="G42" s="68">
        <f t="shared" si="2"/>
        <v>0</v>
      </c>
      <c r="H42" s="65">
        <f>HLOOKUP(A_Stammdaten!$B$9,$J$4:$P$204,ROW(B42)-3,FALSE)+IF(OR(B42=0,A_Stammdaten!$B$9&lt;B42),0,G42*1/20)</f>
        <v>0</v>
      </c>
      <c r="I42" s="65">
        <f>HLOOKUP(A_Stammdaten!$B$9,$J$4:$P$204,ROW(B42)-3,FALSE)</f>
        <v>0</v>
      </c>
      <c r="J42" s="65">
        <f t="shared" si="5"/>
        <v>0</v>
      </c>
      <c r="K42" s="65">
        <f t="shared" si="5"/>
        <v>0</v>
      </c>
      <c r="L42" s="65">
        <f t="shared" si="5"/>
        <v>0</v>
      </c>
      <c r="M42" s="65">
        <f t="shared" si="5"/>
        <v>0</v>
      </c>
      <c r="N42" s="65">
        <f t="shared" si="5"/>
        <v>0</v>
      </c>
      <c r="O42" s="65">
        <f t="shared" si="5"/>
        <v>0</v>
      </c>
      <c r="P42" s="65">
        <f t="shared" si="5"/>
        <v>0</v>
      </c>
    </row>
    <row r="43" spans="1:16" x14ac:dyDescent="0.25">
      <c r="A43" s="49"/>
      <c r="B43" s="50"/>
      <c r="C43" s="50"/>
      <c r="D43" s="51"/>
      <c r="E43" s="51"/>
      <c r="F43" s="51"/>
      <c r="G43" s="68">
        <f t="shared" si="2"/>
        <v>0</v>
      </c>
      <c r="H43" s="65">
        <f>HLOOKUP(A_Stammdaten!$B$9,$J$4:$P$204,ROW(B43)-3,FALSE)+IF(OR(B43=0,A_Stammdaten!$B$9&lt;B43),0,G43*1/20)</f>
        <v>0</v>
      </c>
      <c r="I43" s="65">
        <f>HLOOKUP(A_Stammdaten!$B$9,$J$4:$P$204,ROW(B43)-3,FALSE)</f>
        <v>0</v>
      </c>
      <c r="J43" s="65">
        <f t="shared" si="5"/>
        <v>0</v>
      </c>
      <c r="K43" s="65">
        <f t="shared" si="5"/>
        <v>0</v>
      </c>
      <c r="L43" s="65">
        <f t="shared" si="5"/>
        <v>0</v>
      </c>
      <c r="M43" s="65">
        <f t="shared" si="5"/>
        <v>0</v>
      </c>
      <c r="N43" s="65">
        <f t="shared" si="5"/>
        <v>0</v>
      </c>
      <c r="O43" s="65">
        <f t="shared" si="5"/>
        <v>0</v>
      </c>
      <c r="P43" s="65">
        <f t="shared" si="5"/>
        <v>0</v>
      </c>
    </row>
    <row r="44" spans="1:16" x14ac:dyDescent="0.25">
      <c r="A44" s="49"/>
      <c r="B44" s="50"/>
      <c r="C44" s="50"/>
      <c r="D44" s="51"/>
      <c r="E44" s="51"/>
      <c r="F44" s="51"/>
      <c r="G44" s="68">
        <f t="shared" si="2"/>
        <v>0</v>
      </c>
      <c r="H44" s="65">
        <f>HLOOKUP(A_Stammdaten!$B$9,$J$4:$P$204,ROW(B44)-3,FALSE)+IF(OR(B44=0,A_Stammdaten!$B$9&lt;B44),0,G44*1/20)</f>
        <v>0</v>
      </c>
      <c r="I44" s="65">
        <f>HLOOKUP(A_Stammdaten!$B$9,$J$4:$P$204,ROW(B44)-3,FALSE)</f>
        <v>0</v>
      </c>
      <c r="J44" s="65">
        <f t="shared" si="5"/>
        <v>0</v>
      </c>
      <c r="K44" s="65">
        <f t="shared" si="5"/>
        <v>0</v>
      </c>
      <c r="L44" s="65">
        <f t="shared" si="5"/>
        <v>0</v>
      </c>
      <c r="M44" s="65">
        <f t="shared" si="5"/>
        <v>0</v>
      </c>
      <c r="N44" s="65">
        <f t="shared" si="5"/>
        <v>0</v>
      </c>
      <c r="O44" s="65">
        <f t="shared" si="5"/>
        <v>0</v>
      </c>
      <c r="P44" s="65">
        <f t="shared" si="5"/>
        <v>0</v>
      </c>
    </row>
    <row r="45" spans="1:16" x14ac:dyDescent="0.25">
      <c r="A45" s="49"/>
      <c r="B45" s="50"/>
      <c r="C45" s="50"/>
      <c r="D45" s="51"/>
      <c r="E45" s="51"/>
      <c r="F45" s="51"/>
      <c r="G45" s="68">
        <f t="shared" si="2"/>
        <v>0</v>
      </c>
      <c r="H45" s="65">
        <f>HLOOKUP(A_Stammdaten!$B$9,$J$4:$P$204,ROW(B45)-3,FALSE)+IF(OR(B45=0,A_Stammdaten!$B$9&lt;B45),0,G45*1/20)</f>
        <v>0</v>
      </c>
      <c r="I45" s="65">
        <f>HLOOKUP(A_Stammdaten!$B$9,$J$4:$P$204,ROW(B45)-3,FALSE)</f>
        <v>0</v>
      </c>
      <c r="J45" s="65">
        <f t="shared" ref="J45:P54" si="6">IF(OR($G45=0,J$4&lt;$B45,$B45=0,20-(J$4-$B45)=0),0,$G45*(19-(J$4-$B45))/20)</f>
        <v>0</v>
      </c>
      <c r="K45" s="65">
        <f t="shared" si="6"/>
        <v>0</v>
      </c>
      <c r="L45" s="65">
        <f t="shared" si="6"/>
        <v>0</v>
      </c>
      <c r="M45" s="65">
        <f t="shared" si="6"/>
        <v>0</v>
      </c>
      <c r="N45" s="65">
        <f t="shared" si="6"/>
        <v>0</v>
      </c>
      <c r="O45" s="65">
        <f t="shared" si="6"/>
        <v>0</v>
      </c>
      <c r="P45" s="65">
        <f t="shared" si="6"/>
        <v>0</v>
      </c>
    </row>
    <row r="46" spans="1:16" x14ac:dyDescent="0.25">
      <c r="A46" s="49"/>
      <c r="B46" s="50"/>
      <c r="C46" s="50"/>
      <c r="D46" s="51"/>
      <c r="E46" s="51"/>
      <c r="F46" s="51"/>
      <c r="G46" s="68">
        <f t="shared" si="2"/>
        <v>0</v>
      </c>
      <c r="H46" s="65">
        <f>HLOOKUP(A_Stammdaten!$B$9,$J$4:$P$204,ROW(B46)-3,FALSE)+IF(OR(B46=0,A_Stammdaten!$B$9&lt;B46),0,G46*1/20)</f>
        <v>0</v>
      </c>
      <c r="I46" s="65">
        <f>HLOOKUP(A_Stammdaten!$B$9,$J$4:$P$204,ROW(B46)-3,FALSE)</f>
        <v>0</v>
      </c>
      <c r="J46" s="65">
        <f t="shared" si="6"/>
        <v>0</v>
      </c>
      <c r="K46" s="65">
        <f t="shared" si="6"/>
        <v>0</v>
      </c>
      <c r="L46" s="65">
        <f t="shared" si="6"/>
        <v>0</v>
      </c>
      <c r="M46" s="65">
        <f t="shared" si="6"/>
        <v>0</v>
      </c>
      <c r="N46" s="65">
        <f t="shared" si="6"/>
        <v>0</v>
      </c>
      <c r="O46" s="65">
        <f t="shared" si="6"/>
        <v>0</v>
      </c>
      <c r="P46" s="65">
        <f t="shared" si="6"/>
        <v>0</v>
      </c>
    </row>
    <row r="47" spans="1:16" x14ac:dyDescent="0.25">
      <c r="A47" s="49"/>
      <c r="B47" s="50"/>
      <c r="C47" s="50"/>
      <c r="D47" s="51"/>
      <c r="E47" s="51"/>
      <c r="F47" s="51"/>
      <c r="G47" s="68">
        <f t="shared" si="2"/>
        <v>0</v>
      </c>
      <c r="H47" s="65">
        <f>HLOOKUP(A_Stammdaten!$B$9,$J$4:$P$204,ROW(B47)-3,FALSE)+IF(OR(B47=0,A_Stammdaten!$B$9&lt;B47),0,G47*1/20)</f>
        <v>0</v>
      </c>
      <c r="I47" s="65">
        <f>HLOOKUP(A_Stammdaten!$B$9,$J$4:$P$204,ROW(B47)-3,FALSE)</f>
        <v>0</v>
      </c>
      <c r="J47" s="65">
        <f t="shared" si="6"/>
        <v>0</v>
      </c>
      <c r="K47" s="65">
        <f t="shared" si="6"/>
        <v>0</v>
      </c>
      <c r="L47" s="65">
        <f t="shared" si="6"/>
        <v>0</v>
      </c>
      <c r="M47" s="65">
        <f t="shared" si="6"/>
        <v>0</v>
      </c>
      <c r="N47" s="65">
        <f t="shared" si="6"/>
        <v>0</v>
      </c>
      <c r="O47" s="65">
        <f t="shared" si="6"/>
        <v>0</v>
      </c>
      <c r="P47" s="65">
        <f t="shared" si="6"/>
        <v>0</v>
      </c>
    </row>
    <row r="48" spans="1:16" x14ac:dyDescent="0.25">
      <c r="A48" s="49"/>
      <c r="B48" s="50"/>
      <c r="C48" s="50"/>
      <c r="D48" s="51"/>
      <c r="E48" s="51"/>
      <c r="F48" s="51"/>
      <c r="G48" s="68">
        <f t="shared" si="2"/>
        <v>0</v>
      </c>
      <c r="H48" s="65">
        <f>HLOOKUP(A_Stammdaten!$B$9,$J$4:$P$204,ROW(B48)-3,FALSE)+IF(OR(B48=0,A_Stammdaten!$B$9&lt;B48),0,G48*1/20)</f>
        <v>0</v>
      </c>
      <c r="I48" s="65">
        <f>HLOOKUP(A_Stammdaten!$B$9,$J$4:$P$204,ROW(B48)-3,FALSE)</f>
        <v>0</v>
      </c>
      <c r="J48" s="65">
        <f t="shared" si="6"/>
        <v>0</v>
      </c>
      <c r="K48" s="65">
        <f t="shared" si="6"/>
        <v>0</v>
      </c>
      <c r="L48" s="65">
        <f t="shared" si="6"/>
        <v>0</v>
      </c>
      <c r="M48" s="65">
        <f t="shared" si="6"/>
        <v>0</v>
      </c>
      <c r="N48" s="65">
        <f t="shared" si="6"/>
        <v>0</v>
      </c>
      <c r="O48" s="65">
        <f t="shared" si="6"/>
        <v>0</v>
      </c>
      <c r="P48" s="65">
        <f t="shared" si="6"/>
        <v>0</v>
      </c>
    </row>
    <row r="49" spans="1:16" x14ac:dyDescent="0.25">
      <c r="A49" s="49"/>
      <c r="B49" s="50"/>
      <c r="C49" s="50"/>
      <c r="D49" s="51"/>
      <c r="E49" s="51"/>
      <c r="F49" s="51"/>
      <c r="G49" s="68">
        <f t="shared" si="2"/>
        <v>0</v>
      </c>
      <c r="H49" s="65">
        <f>HLOOKUP(A_Stammdaten!$B$9,$J$4:$P$204,ROW(B49)-3,FALSE)+IF(OR(B49=0,A_Stammdaten!$B$9&lt;B49),0,G49*1/20)</f>
        <v>0</v>
      </c>
      <c r="I49" s="65">
        <f>HLOOKUP(A_Stammdaten!$B$9,$J$4:$P$204,ROW(B49)-3,FALSE)</f>
        <v>0</v>
      </c>
      <c r="J49" s="65">
        <f t="shared" si="6"/>
        <v>0</v>
      </c>
      <c r="K49" s="65">
        <f t="shared" si="6"/>
        <v>0</v>
      </c>
      <c r="L49" s="65">
        <f t="shared" si="6"/>
        <v>0</v>
      </c>
      <c r="M49" s="65">
        <f t="shared" si="6"/>
        <v>0</v>
      </c>
      <c r="N49" s="65">
        <f t="shared" si="6"/>
        <v>0</v>
      </c>
      <c r="O49" s="65">
        <f t="shared" si="6"/>
        <v>0</v>
      </c>
      <c r="P49" s="65">
        <f t="shared" si="6"/>
        <v>0</v>
      </c>
    </row>
    <row r="50" spans="1:16" x14ac:dyDescent="0.25">
      <c r="A50" s="49"/>
      <c r="B50" s="50"/>
      <c r="C50" s="50"/>
      <c r="D50" s="51"/>
      <c r="E50" s="51"/>
      <c r="F50" s="51"/>
      <c r="G50" s="68">
        <f t="shared" si="2"/>
        <v>0</v>
      </c>
      <c r="H50" s="65">
        <f>HLOOKUP(A_Stammdaten!$B$9,$J$4:$P$204,ROW(B50)-3,FALSE)+IF(OR(B50=0,A_Stammdaten!$B$9&lt;B50),0,G50*1/20)</f>
        <v>0</v>
      </c>
      <c r="I50" s="65">
        <f>HLOOKUP(A_Stammdaten!$B$9,$J$4:$P$204,ROW(B50)-3,FALSE)</f>
        <v>0</v>
      </c>
      <c r="J50" s="65">
        <f t="shared" si="6"/>
        <v>0</v>
      </c>
      <c r="K50" s="65">
        <f t="shared" si="6"/>
        <v>0</v>
      </c>
      <c r="L50" s="65">
        <f t="shared" si="6"/>
        <v>0</v>
      </c>
      <c r="M50" s="65">
        <f t="shared" si="6"/>
        <v>0</v>
      </c>
      <c r="N50" s="65">
        <f t="shared" si="6"/>
        <v>0</v>
      </c>
      <c r="O50" s="65">
        <f t="shared" si="6"/>
        <v>0</v>
      </c>
      <c r="P50" s="65">
        <f t="shared" si="6"/>
        <v>0</v>
      </c>
    </row>
    <row r="51" spans="1:16" x14ac:dyDescent="0.25">
      <c r="A51" s="49"/>
      <c r="B51" s="50"/>
      <c r="C51" s="50"/>
      <c r="D51" s="51"/>
      <c r="E51" s="51"/>
      <c r="F51" s="51"/>
      <c r="G51" s="68">
        <f t="shared" si="2"/>
        <v>0</v>
      </c>
      <c r="H51" s="65">
        <f>HLOOKUP(A_Stammdaten!$B$9,$J$4:$P$204,ROW(B51)-3,FALSE)+IF(OR(B51=0,A_Stammdaten!$B$9&lt;B51),0,G51*1/20)</f>
        <v>0</v>
      </c>
      <c r="I51" s="65">
        <f>HLOOKUP(A_Stammdaten!$B$9,$J$4:$P$204,ROW(B51)-3,FALSE)</f>
        <v>0</v>
      </c>
      <c r="J51" s="65">
        <f t="shared" si="6"/>
        <v>0</v>
      </c>
      <c r="K51" s="65">
        <f t="shared" si="6"/>
        <v>0</v>
      </c>
      <c r="L51" s="65">
        <f t="shared" si="6"/>
        <v>0</v>
      </c>
      <c r="M51" s="65">
        <f t="shared" si="6"/>
        <v>0</v>
      </c>
      <c r="N51" s="65">
        <f t="shared" si="6"/>
        <v>0</v>
      </c>
      <c r="O51" s="65">
        <f t="shared" si="6"/>
        <v>0</v>
      </c>
      <c r="P51" s="65">
        <f t="shared" si="6"/>
        <v>0</v>
      </c>
    </row>
    <row r="52" spans="1:16" x14ac:dyDescent="0.25">
      <c r="A52" s="49"/>
      <c r="B52" s="50"/>
      <c r="C52" s="50"/>
      <c r="D52" s="51"/>
      <c r="E52" s="51"/>
      <c r="F52" s="51"/>
      <c r="G52" s="68">
        <f t="shared" si="2"/>
        <v>0</v>
      </c>
      <c r="H52" s="65">
        <f>HLOOKUP(A_Stammdaten!$B$9,$J$4:$P$204,ROW(B52)-3,FALSE)+IF(OR(B52=0,A_Stammdaten!$B$9&lt;B52),0,G52*1/20)</f>
        <v>0</v>
      </c>
      <c r="I52" s="65">
        <f>HLOOKUP(A_Stammdaten!$B$9,$J$4:$P$204,ROW(B52)-3,FALSE)</f>
        <v>0</v>
      </c>
      <c r="J52" s="65">
        <f t="shared" si="6"/>
        <v>0</v>
      </c>
      <c r="K52" s="65">
        <f t="shared" si="6"/>
        <v>0</v>
      </c>
      <c r="L52" s="65">
        <f t="shared" si="6"/>
        <v>0</v>
      </c>
      <c r="M52" s="65">
        <f t="shared" si="6"/>
        <v>0</v>
      </c>
      <c r="N52" s="65">
        <f t="shared" si="6"/>
        <v>0</v>
      </c>
      <c r="O52" s="65">
        <f t="shared" si="6"/>
        <v>0</v>
      </c>
      <c r="P52" s="65">
        <f t="shared" si="6"/>
        <v>0</v>
      </c>
    </row>
    <row r="53" spans="1:16" x14ac:dyDescent="0.25">
      <c r="A53" s="49"/>
      <c r="B53" s="50"/>
      <c r="C53" s="50"/>
      <c r="D53" s="51"/>
      <c r="E53" s="51"/>
      <c r="F53" s="51"/>
      <c r="G53" s="68">
        <f t="shared" si="2"/>
        <v>0</v>
      </c>
      <c r="H53" s="65">
        <f>HLOOKUP(A_Stammdaten!$B$9,$J$4:$P$204,ROW(B53)-3,FALSE)+IF(OR(B53=0,A_Stammdaten!$B$9&lt;B53),0,G53*1/20)</f>
        <v>0</v>
      </c>
      <c r="I53" s="65">
        <f>HLOOKUP(A_Stammdaten!$B$9,$J$4:$P$204,ROW(B53)-3,FALSE)</f>
        <v>0</v>
      </c>
      <c r="J53" s="65">
        <f t="shared" si="6"/>
        <v>0</v>
      </c>
      <c r="K53" s="65">
        <f t="shared" si="6"/>
        <v>0</v>
      </c>
      <c r="L53" s="65">
        <f t="shared" si="6"/>
        <v>0</v>
      </c>
      <c r="M53" s="65">
        <f t="shared" si="6"/>
        <v>0</v>
      </c>
      <c r="N53" s="65">
        <f t="shared" si="6"/>
        <v>0</v>
      </c>
      <c r="O53" s="65">
        <f t="shared" si="6"/>
        <v>0</v>
      </c>
      <c r="P53" s="65">
        <f t="shared" si="6"/>
        <v>0</v>
      </c>
    </row>
    <row r="54" spans="1:16" x14ac:dyDescent="0.25">
      <c r="A54" s="49"/>
      <c r="B54" s="50"/>
      <c r="C54" s="50"/>
      <c r="D54" s="51"/>
      <c r="E54" s="51"/>
      <c r="F54" s="51"/>
      <c r="G54" s="68">
        <f t="shared" si="2"/>
        <v>0</v>
      </c>
      <c r="H54" s="65">
        <f>HLOOKUP(A_Stammdaten!$B$9,$J$4:$P$204,ROW(B54)-3,FALSE)+IF(OR(B54=0,A_Stammdaten!$B$9&lt;B54),0,G54*1/20)</f>
        <v>0</v>
      </c>
      <c r="I54" s="65">
        <f>HLOOKUP(A_Stammdaten!$B$9,$J$4:$P$204,ROW(B54)-3,FALSE)</f>
        <v>0</v>
      </c>
      <c r="J54" s="65">
        <f t="shared" si="6"/>
        <v>0</v>
      </c>
      <c r="K54" s="65">
        <f t="shared" si="6"/>
        <v>0</v>
      </c>
      <c r="L54" s="65">
        <f t="shared" si="6"/>
        <v>0</v>
      </c>
      <c r="M54" s="65">
        <f t="shared" si="6"/>
        <v>0</v>
      </c>
      <c r="N54" s="65">
        <f t="shared" si="6"/>
        <v>0</v>
      </c>
      <c r="O54" s="65">
        <f t="shared" si="6"/>
        <v>0</v>
      </c>
      <c r="P54" s="65">
        <f t="shared" si="6"/>
        <v>0</v>
      </c>
    </row>
    <row r="55" spans="1:16" x14ac:dyDescent="0.25">
      <c r="A55" s="49"/>
      <c r="B55" s="50"/>
      <c r="C55" s="50"/>
      <c r="D55" s="51"/>
      <c r="E55" s="51"/>
      <c r="F55" s="51"/>
      <c r="G55" s="68">
        <f t="shared" si="2"/>
        <v>0</v>
      </c>
      <c r="H55" s="65">
        <f>HLOOKUP(A_Stammdaten!$B$9,$J$4:$P$204,ROW(B55)-3,FALSE)+IF(OR(B55=0,A_Stammdaten!$B$9&lt;B55),0,G55*1/20)</f>
        <v>0</v>
      </c>
      <c r="I55" s="65">
        <f>HLOOKUP(A_Stammdaten!$B$9,$J$4:$P$204,ROW(B55)-3,FALSE)</f>
        <v>0</v>
      </c>
      <c r="J55" s="65">
        <f t="shared" ref="J55:P64" si="7">IF(OR($G55=0,J$4&lt;$B55,$B55=0,20-(J$4-$B55)=0),0,$G55*(19-(J$4-$B55))/20)</f>
        <v>0</v>
      </c>
      <c r="K55" s="65">
        <f t="shared" si="7"/>
        <v>0</v>
      </c>
      <c r="L55" s="65">
        <f t="shared" si="7"/>
        <v>0</v>
      </c>
      <c r="M55" s="65">
        <f t="shared" si="7"/>
        <v>0</v>
      </c>
      <c r="N55" s="65">
        <f t="shared" si="7"/>
        <v>0</v>
      </c>
      <c r="O55" s="65">
        <f t="shared" si="7"/>
        <v>0</v>
      </c>
      <c r="P55" s="65">
        <f t="shared" si="7"/>
        <v>0</v>
      </c>
    </row>
    <row r="56" spans="1:16" x14ac:dyDescent="0.25">
      <c r="A56" s="49"/>
      <c r="B56" s="50"/>
      <c r="C56" s="50"/>
      <c r="D56" s="51"/>
      <c r="E56" s="51"/>
      <c r="F56" s="51"/>
      <c r="G56" s="68">
        <f t="shared" si="2"/>
        <v>0</v>
      </c>
      <c r="H56" s="65">
        <f>HLOOKUP(A_Stammdaten!$B$9,$J$4:$P$204,ROW(B56)-3,FALSE)+IF(OR(B56=0,A_Stammdaten!$B$9&lt;B56),0,G56*1/20)</f>
        <v>0</v>
      </c>
      <c r="I56" s="65">
        <f>HLOOKUP(A_Stammdaten!$B$9,$J$4:$P$204,ROW(B56)-3,FALSE)</f>
        <v>0</v>
      </c>
      <c r="J56" s="65">
        <f t="shared" si="7"/>
        <v>0</v>
      </c>
      <c r="K56" s="65">
        <f t="shared" si="7"/>
        <v>0</v>
      </c>
      <c r="L56" s="65">
        <f t="shared" si="7"/>
        <v>0</v>
      </c>
      <c r="M56" s="65">
        <f t="shared" si="7"/>
        <v>0</v>
      </c>
      <c r="N56" s="65">
        <f t="shared" si="7"/>
        <v>0</v>
      </c>
      <c r="O56" s="65">
        <f t="shared" si="7"/>
        <v>0</v>
      </c>
      <c r="P56" s="65">
        <f t="shared" si="7"/>
        <v>0</v>
      </c>
    </row>
    <row r="57" spans="1:16" x14ac:dyDescent="0.25">
      <c r="A57" s="49"/>
      <c r="B57" s="50"/>
      <c r="C57" s="50"/>
      <c r="D57" s="51"/>
      <c r="E57" s="51"/>
      <c r="F57" s="51"/>
      <c r="G57" s="68">
        <f t="shared" si="2"/>
        <v>0</v>
      </c>
      <c r="H57" s="65">
        <f>HLOOKUP(A_Stammdaten!$B$9,$J$4:$P$204,ROW(B57)-3,FALSE)+IF(OR(B57=0,A_Stammdaten!$B$9&lt;B57),0,G57*1/20)</f>
        <v>0</v>
      </c>
      <c r="I57" s="65">
        <f>HLOOKUP(A_Stammdaten!$B$9,$J$4:$P$204,ROW(B57)-3,FALSE)</f>
        <v>0</v>
      </c>
      <c r="J57" s="65">
        <f t="shared" si="7"/>
        <v>0</v>
      </c>
      <c r="K57" s="65">
        <f t="shared" si="7"/>
        <v>0</v>
      </c>
      <c r="L57" s="65">
        <f t="shared" si="7"/>
        <v>0</v>
      </c>
      <c r="M57" s="65">
        <f t="shared" si="7"/>
        <v>0</v>
      </c>
      <c r="N57" s="65">
        <f t="shared" si="7"/>
        <v>0</v>
      </c>
      <c r="O57" s="65">
        <f t="shared" si="7"/>
        <v>0</v>
      </c>
      <c r="P57" s="65">
        <f t="shared" si="7"/>
        <v>0</v>
      </c>
    </row>
    <row r="58" spans="1:16" x14ac:dyDescent="0.25">
      <c r="A58" s="49"/>
      <c r="B58" s="50"/>
      <c r="C58" s="50"/>
      <c r="D58" s="51"/>
      <c r="E58" s="51"/>
      <c r="F58" s="51"/>
      <c r="G58" s="68">
        <f t="shared" si="2"/>
        <v>0</v>
      </c>
      <c r="H58" s="65">
        <f>HLOOKUP(A_Stammdaten!$B$9,$J$4:$P$204,ROW(B58)-3,FALSE)+IF(OR(B58=0,A_Stammdaten!$B$9&lt;B58),0,G58*1/20)</f>
        <v>0</v>
      </c>
      <c r="I58" s="65">
        <f>HLOOKUP(A_Stammdaten!$B$9,$J$4:$P$204,ROW(B58)-3,FALSE)</f>
        <v>0</v>
      </c>
      <c r="J58" s="65">
        <f t="shared" si="7"/>
        <v>0</v>
      </c>
      <c r="K58" s="65">
        <f t="shared" si="7"/>
        <v>0</v>
      </c>
      <c r="L58" s="65">
        <f t="shared" si="7"/>
        <v>0</v>
      </c>
      <c r="M58" s="65">
        <f t="shared" si="7"/>
        <v>0</v>
      </c>
      <c r="N58" s="65">
        <f t="shared" si="7"/>
        <v>0</v>
      </c>
      <c r="O58" s="65">
        <f t="shared" si="7"/>
        <v>0</v>
      </c>
      <c r="P58" s="65">
        <f t="shared" si="7"/>
        <v>0</v>
      </c>
    </row>
    <row r="59" spans="1:16" x14ac:dyDescent="0.25">
      <c r="A59" s="49"/>
      <c r="B59" s="50"/>
      <c r="C59" s="50"/>
      <c r="D59" s="51"/>
      <c r="E59" s="51"/>
      <c r="F59" s="51"/>
      <c r="G59" s="68">
        <f t="shared" si="2"/>
        <v>0</v>
      </c>
      <c r="H59" s="65">
        <f>HLOOKUP(A_Stammdaten!$B$9,$J$4:$P$204,ROW(B59)-3,FALSE)+IF(OR(B59=0,A_Stammdaten!$B$9&lt;B59),0,G59*1/20)</f>
        <v>0</v>
      </c>
      <c r="I59" s="65">
        <f>HLOOKUP(A_Stammdaten!$B$9,$J$4:$P$204,ROW(B59)-3,FALSE)</f>
        <v>0</v>
      </c>
      <c r="J59" s="65">
        <f t="shared" si="7"/>
        <v>0</v>
      </c>
      <c r="K59" s="65">
        <f t="shared" si="7"/>
        <v>0</v>
      </c>
      <c r="L59" s="65">
        <f t="shared" si="7"/>
        <v>0</v>
      </c>
      <c r="M59" s="65">
        <f t="shared" si="7"/>
        <v>0</v>
      </c>
      <c r="N59" s="65">
        <f t="shared" si="7"/>
        <v>0</v>
      </c>
      <c r="O59" s="65">
        <f t="shared" si="7"/>
        <v>0</v>
      </c>
      <c r="P59" s="65">
        <f t="shared" si="7"/>
        <v>0</v>
      </c>
    </row>
    <row r="60" spans="1:16" x14ac:dyDescent="0.25">
      <c r="A60" s="49"/>
      <c r="B60" s="50"/>
      <c r="C60" s="50"/>
      <c r="D60" s="51"/>
      <c r="E60" s="51"/>
      <c r="F60" s="51"/>
      <c r="G60" s="68">
        <f t="shared" si="2"/>
        <v>0</v>
      </c>
      <c r="H60" s="65">
        <f>HLOOKUP(A_Stammdaten!$B$9,$J$4:$P$204,ROW(B60)-3,FALSE)+IF(OR(B60=0,A_Stammdaten!$B$9&lt;B60),0,G60*1/20)</f>
        <v>0</v>
      </c>
      <c r="I60" s="65">
        <f>HLOOKUP(A_Stammdaten!$B$9,$J$4:$P$204,ROW(B60)-3,FALSE)</f>
        <v>0</v>
      </c>
      <c r="J60" s="65">
        <f t="shared" si="7"/>
        <v>0</v>
      </c>
      <c r="K60" s="65">
        <f t="shared" si="7"/>
        <v>0</v>
      </c>
      <c r="L60" s="65">
        <f t="shared" si="7"/>
        <v>0</v>
      </c>
      <c r="M60" s="65">
        <f t="shared" si="7"/>
        <v>0</v>
      </c>
      <c r="N60" s="65">
        <f t="shared" si="7"/>
        <v>0</v>
      </c>
      <c r="O60" s="65">
        <f t="shared" si="7"/>
        <v>0</v>
      </c>
      <c r="P60" s="65">
        <f t="shared" si="7"/>
        <v>0</v>
      </c>
    </row>
    <row r="61" spans="1:16" x14ac:dyDescent="0.25">
      <c r="A61" s="49"/>
      <c r="B61" s="50"/>
      <c r="C61" s="50"/>
      <c r="D61" s="51"/>
      <c r="E61" s="51"/>
      <c r="F61" s="51"/>
      <c r="G61" s="68">
        <f t="shared" si="2"/>
        <v>0</v>
      </c>
      <c r="H61" s="65">
        <f>HLOOKUP(A_Stammdaten!$B$9,$J$4:$P$204,ROW(B61)-3,FALSE)+IF(OR(B61=0,A_Stammdaten!$B$9&lt;B61),0,G61*1/20)</f>
        <v>0</v>
      </c>
      <c r="I61" s="65">
        <f>HLOOKUP(A_Stammdaten!$B$9,$J$4:$P$204,ROW(B61)-3,FALSE)</f>
        <v>0</v>
      </c>
      <c r="J61" s="65">
        <f t="shared" si="7"/>
        <v>0</v>
      </c>
      <c r="K61" s="65">
        <f t="shared" si="7"/>
        <v>0</v>
      </c>
      <c r="L61" s="65">
        <f t="shared" si="7"/>
        <v>0</v>
      </c>
      <c r="M61" s="65">
        <f t="shared" si="7"/>
        <v>0</v>
      </c>
      <c r="N61" s="65">
        <f t="shared" si="7"/>
        <v>0</v>
      </c>
      <c r="O61" s="65">
        <f t="shared" si="7"/>
        <v>0</v>
      </c>
      <c r="P61" s="65">
        <f t="shared" si="7"/>
        <v>0</v>
      </c>
    </row>
    <row r="62" spans="1:16" x14ac:dyDescent="0.25">
      <c r="A62" s="49"/>
      <c r="B62" s="50"/>
      <c r="C62" s="50"/>
      <c r="D62" s="51"/>
      <c r="E62" s="51"/>
      <c r="F62" s="51"/>
      <c r="G62" s="68">
        <f t="shared" si="2"/>
        <v>0</v>
      </c>
      <c r="H62" s="65">
        <f>HLOOKUP(A_Stammdaten!$B$9,$J$4:$P$204,ROW(B62)-3,FALSE)+IF(OR(B62=0,A_Stammdaten!$B$9&lt;B62),0,G62*1/20)</f>
        <v>0</v>
      </c>
      <c r="I62" s="65">
        <f>HLOOKUP(A_Stammdaten!$B$9,$J$4:$P$204,ROW(B62)-3,FALSE)</f>
        <v>0</v>
      </c>
      <c r="J62" s="65">
        <f t="shared" si="7"/>
        <v>0</v>
      </c>
      <c r="K62" s="65">
        <f t="shared" si="7"/>
        <v>0</v>
      </c>
      <c r="L62" s="65">
        <f t="shared" si="7"/>
        <v>0</v>
      </c>
      <c r="M62" s="65">
        <f t="shared" si="7"/>
        <v>0</v>
      </c>
      <c r="N62" s="65">
        <f t="shared" si="7"/>
        <v>0</v>
      </c>
      <c r="O62" s="65">
        <f t="shared" si="7"/>
        <v>0</v>
      </c>
      <c r="P62" s="65">
        <f t="shared" si="7"/>
        <v>0</v>
      </c>
    </row>
    <row r="63" spans="1:16" x14ac:dyDescent="0.25">
      <c r="A63" s="49"/>
      <c r="B63" s="50"/>
      <c r="C63" s="50"/>
      <c r="D63" s="51"/>
      <c r="E63" s="51"/>
      <c r="F63" s="51"/>
      <c r="G63" s="68">
        <f t="shared" si="2"/>
        <v>0</v>
      </c>
      <c r="H63" s="65">
        <f>HLOOKUP(A_Stammdaten!$B$9,$J$4:$P$204,ROW(B63)-3,FALSE)+IF(OR(B63=0,A_Stammdaten!$B$9&lt;B63),0,G63*1/20)</f>
        <v>0</v>
      </c>
      <c r="I63" s="65">
        <f>HLOOKUP(A_Stammdaten!$B$9,$J$4:$P$204,ROW(B63)-3,FALSE)</f>
        <v>0</v>
      </c>
      <c r="J63" s="65">
        <f t="shared" si="7"/>
        <v>0</v>
      </c>
      <c r="K63" s="65">
        <f t="shared" si="7"/>
        <v>0</v>
      </c>
      <c r="L63" s="65">
        <f t="shared" si="7"/>
        <v>0</v>
      </c>
      <c r="M63" s="65">
        <f t="shared" si="7"/>
        <v>0</v>
      </c>
      <c r="N63" s="65">
        <f t="shared" si="7"/>
        <v>0</v>
      </c>
      <c r="O63" s="65">
        <f t="shared" si="7"/>
        <v>0</v>
      </c>
      <c r="P63" s="65">
        <f t="shared" si="7"/>
        <v>0</v>
      </c>
    </row>
    <row r="64" spans="1:16" x14ac:dyDescent="0.25">
      <c r="A64" s="49"/>
      <c r="B64" s="50"/>
      <c r="C64" s="50"/>
      <c r="D64" s="51"/>
      <c r="E64" s="51"/>
      <c r="F64" s="51"/>
      <c r="G64" s="68">
        <f t="shared" si="2"/>
        <v>0</v>
      </c>
      <c r="H64" s="65">
        <f>HLOOKUP(A_Stammdaten!$B$9,$J$4:$P$204,ROW(B64)-3,FALSE)+IF(OR(B64=0,A_Stammdaten!$B$9&lt;B64),0,G64*1/20)</f>
        <v>0</v>
      </c>
      <c r="I64" s="65">
        <f>HLOOKUP(A_Stammdaten!$B$9,$J$4:$P$204,ROW(B64)-3,FALSE)</f>
        <v>0</v>
      </c>
      <c r="J64" s="65">
        <f t="shared" si="7"/>
        <v>0</v>
      </c>
      <c r="K64" s="65">
        <f t="shared" si="7"/>
        <v>0</v>
      </c>
      <c r="L64" s="65">
        <f t="shared" si="7"/>
        <v>0</v>
      </c>
      <c r="M64" s="65">
        <f t="shared" si="7"/>
        <v>0</v>
      </c>
      <c r="N64" s="65">
        <f t="shared" si="7"/>
        <v>0</v>
      </c>
      <c r="O64" s="65">
        <f t="shared" si="7"/>
        <v>0</v>
      </c>
      <c r="P64" s="65">
        <f t="shared" si="7"/>
        <v>0</v>
      </c>
    </row>
    <row r="65" spans="1:16" x14ac:dyDescent="0.25">
      <c r="A65" s="49"/>
      <c r="B65" s="50"/>
      <c r="C65" s="50"/>
      <c r="D65" s="51"/>
      <c r="E65" s="51"/>
      <c r="F65" s="51"/>
      <c r="G65" s="68">
        <f t="shared" si="2"/>
        <v>0</v>
      </c>
      <c r="H65" s="65">
        <f>HLOOKUP(A_Stammdaten!$B$9,$J$4:$P$204,ROW(B65)-3,FALSE)+IF(OR(B65=0,A_Stammdaten!$B$9&lt;B65),0,G65*1/20)</f>
        <v>0</v>
      </c>
      <c r="I65" s="65">
        <f>HLOOKUP(A_Stammdaten!$B$9,$J$4:$P$204,ROW(B65)-3,FALSE)</f>
        <v>0</v>
      </c>
      <c r="J65" s="65">
        <f t="shared" ref="J65:P74" si="8">IF(OR($G65=0,J$4&lt;$B65,$B65=0,20-(J$4-$B65)=0),0,$G65*(19-(J$4-$B65))/20)</f>
        <v>0</v>
      </c>
      <c r="K65" s="65">
        <f t="shared" si="8"/>
        <v>0</v>
      </c>
      <c r="L65" s="65">
        <f t="shared" si="8"/>
        <v>0</v>
      </c>
      <c r="M65" s="65">
        <f t="shared" si="8"/>
        <v>0</v>
      </c>
      <c r="N65" s="65">
        <f t="shared" si="8"/>
        <v>0</v>
      </c>
      <c r="O65" s="65">
        <f t="shared" si="8"/>
        <v>0</v>
      </c>
      <c r="P65" s="65">
        <f t="shared" si="8"/>
        <v>0</v>
      </c>
    </row>
    <row r="66" spans="1:16" x14ac:dyDescent="0.25">
      <c r="A66" s="49"/>
      <c r="B66" s="50"/>
      <c r="C66" s="50"/>
      <c r="D66" s="51"/>
      <c r="E66" s="51"/>
      <c r="F66" s="51"/>
      <c r="G66" s="68">
        <f t="shared" si="2"/>
        <v>0</v>
      </c>
      <c r="H66" s="65">
        <f>HLOOKUP(A_Stammdaten!$B$9,$J$4:$P$204,ROW(B66)-3,FALSE)+IF(OR(B66=0,A_Stammdaten!$B$9&lt;B66),0,G66*1/20)</f>
        <v>0</v>
      </c>
      <c r="I66" s="65">
        <f>HLOOKUP(A_Stammdaten!$B$9,$J$4:$P$204,ROW(B66)-3,FALSE)</f>
        <v>0</v>
      </c>
      <c r="J66" s="65">
        <f t="shared" si="8"/>
        <v>0</v>
      </c>
      <c r="K66" s="65">
        <f t="shared" si="8"/>
        <v>0</v>
      </c>
      <c r="L66" s="65">
        <f t="shared" si="8"/>
        <v>0</v>
      </c>
      <c r="M66" s="65">
        <f t="shared" si="8"/>
        <v>0</v>
      </c>
      <c r="N66" s="65">
        <f t="shared" si="8"/>
        <v>0</v>
      </c>
      <c r="O66" s="65">
        <f t="shared" si="8"/>
        <v>0</v>
      </c>
      <c r="P66" s="65">
        <f t="shared" si="8"/>
        <v>0</v>
      </c>
    </row>
    <row r="67" spans="1:16" x14ac:dyDescent="0.25">
      <c r="A67" s="49"/>
      <c r="B67" s="50"/>
      <c r="C67" s="50"/>
      <c r="D67" s="51"/>
      <c r="E67" s="51"/>
      <c r="F67" s="51"/>
      <c r="G67" s="68">
        <f t="shared" si="2"/>
        <v>0</v>
      </c>
      <c r="H67" s="65">
        <f>HLOOKUP(A_Stammdaten!$B$9,$J$4:$P$204,ROW(B67)-3,FALSE)+IF(OR(B67=0,A_Stammdaten!$B$9&lt;B67),0,G67*1/20)</f>
        <v>0</v>
      </c>
      <c r="I67" s="65">
        <f>HLOOKUP(A_Stammdaten!$B$9,$J$4:$P$204,ROW(B67)-3,FALSE)</f>
        <v>0</v>
      </c>
      <c r="J67" s="65">
        <f t="shared" si="8"/>
        <v>0</v>
      </c>
      <c r="K67" s="65">
        <f t="shared" si="8"/>
        <v>0</v>
      </c>
      <c r="L67" s="65">
        <f t="shared" si="8"/>
        <v>0</v>
      </c>
      <c r="M67" s="65">
        <f t="shared" si="8"/>
        <v>0</v>
      </c>
      <c r="N67" s="65">
        <f t="shared" si="8"/>
        <v>0</v>
      </c>
      <c r="O67" s="65">
        <f t="shared" si="8"/>
        <v>0</v>
      </c>
      <c r="P67" s="65">
        <f t="shared" si="8"/>
        <v>0</v>
      </c>
    </row>
    <row r="68" spans="1:16" x14ac:dyDescent="0.25">
      <c r="A68" s="49"/>
      <c r="B68" s="50"/>
      <c r="C68" s="50"/>
      <c r="D68" s="51"/>
      <c r="E68" s="51"/>
      <c r="F68" s="51"/>
      <c r="G68" s="68">
        <f t="shared" si="2"/>
        <v>0</v>
      </c>
      <c r="H68" s="65">
        <f>HLOOKUP(A_Stammdaten!$B$9,$J$4:$P$204,ROW(B68)-3,FALSE)+IF(OR(B68=0,A_Stammdaten!$B$9&lt;B68),0,G68*1/20)</f>
        <v>0</v>
      </c>
      <c r="I68" s="65">
        <f>HLOOKUP(A_Stammdaten!$B$9,$J$4:$P$204,ROW(B68)-3,FALSE)</f>
        <v>0</v>
      </c>
      <c r="J68" s="65">
        <f t="shared" si="8"/>
        <v>0</v>
      </c>
      <c r="K68" s="65">
        <f t="shared" si="8"/>
        <v>0</v>
      </c>
      <c r="L68" s="65">
        <f t="shared" si="8"/>
        <v>0</v>
      </c>
      <c r="M68" s="65">
        <f t="shared" si="8"/>
        <v>0</v>
      </c>
      <c r="N68" s="65">
        <f t="shared" si="8"/>
        <v>0</v>
      </c>
      <c r="O68" s="65">
        <f t="shared" si="8"/>
        <v>0</v>
      </c>
      <c r="P68" s="65">
        <f t="shared" si="8"/>
        <v>0</v>
      </c>
    </row>
    <row r="69" spans="1:16" x14ac:dyDescent="0.25">
      <c r="A69" s="49"/>
      <c r="B69" s="50"/>
      <c r="C69" s="50"/>
      <c r="D69" s="51"/>
      <c r="E69" s="51"/>
      <c r="F69" s="51"/>
      <c r="G69" s="68">
        <f t="shared" si="2"/>
        <v>0</v>
      </c>
      <c r="H69" s="65">
        <f>HLOOKUP(A_Stammdaten!$B$9,$J$4:$P$204,ROW(B69)-3,FALSE)+IF(OR(B69=0,A_Stammdaten!$B$9&lt;B69),0,G69*1/20)</f>
        <v>0</v>
      </c>
      <c r="I69" s="65">
        <f>HLOOKUP(A_Stammdaten!$B$9,$J$4:$P$204,ROW(B69)-3,FALSE)</f>
        <v>0</v>
      </c>
      <c r="J69" s="65">
        <f t="shared" si="8"/>
        <v>0</v>
      </c>
      <c r="K69" s="65">
        <f t="shared" si="8"/>
        <v>0</v>
      </c>
      <c r="L69" s="65">
        <f t="shared" si="8"/>
        <v>0</v>
      </c>
      <c r="M69" s="65">
        <f t="shared" si="8"/>
        <v>0</v>
      </c>
      <c r="N69" s="65">
        <f t="shared" si="8"/>
        <v>0</v>
      </c>
      <c r="O69" s="65">
        <f t="shared" si="8"/>
        <v>0</v>
      </c>
      <c r="P69" s="65">
        <f t="shared" si="8"/>
        <v>0</v>
      </c>
    </row>
    <row r="70" spans="1:16" x14ac:dyDescent="0.25">
      <c r="A70" s="49"/>
      <c r="B70" s="50"/>
      <c r="C70" s="50"/>
      <c r="D70" s="51"/>
      <c r="E70" s="51"/>
      <c r="F70" s="51"/>
      <c r="G70" s="68">
        <f t="shared" ref="G70:G133" si="9">SUM(D70,E70)-F70</f>
        <v>0</v>
      </c>
      <c r="H70" s="65">
        <f>HLOOKUP(A_Stammdaten!$B$9,$J$4:$P$204,ROW(B70)-3,FALSE)+IF(OR(B70=0,A_Stammdaten!$B$9&lt;B70),0,G70*1/20)</f>
        <v>0</v>
      </c>
      <c r="I70" s="65">
        <f>HLOOKUP(A_Stammdaten!$B$9,$J$4:$P$204,ROW(B70)-3,FALSE)</f>
        <v>0</v>
      </c>
      <c r="J70" s="65">
        <f t="shared" si="8"/>
        <v>0</v>
      </c>
      <c r="K70" s="65">
        <f t="shared" si="8"/>
        <v>0</v>
      </c>
      <c r="L70" s="65">
        <f t="shared" si="8"/>
        <v>0</v>
      </c>
      <c r="M70" s="65">
        <f t="shared" si="8"/>
        <v>0</v>
      </c>
      <c r="N70" s="65">
        <f t="shared" si="8"/>
        <v>0</v>
      </c>
      <c r="O70" s="65">
        <f t="shared" si="8"/>
        <v>0</v>
      </c>
      <c r="P70" s="65">
        <f t="shared" si="8"/>
        <v>0</v>
      </c>
    </row>
    <row r="71" spans="1:16" x14ac:dyDescent="0.25">
      <c r="A71" s="49"/>
      <c r="B71" s="50"/>
      <c r="C71" s="50"/>
      <c r="D71" s="51"/>
      <c r="E71" s="51"/>
      <c r="F71" s="51"/>
      <c r="G71" s="68">
        <f t="shared" si="9"/>
        <v>0</v>
      </c>
      <c r="H71" s="65">
        <f>HLOOKUP(A_Stammdaten!$B$9,$J$4:$P$204,ROW(B71)-3,FALSE)+IF(OR(B71=0,A_Stammdaten!$B$9&lt;B71),0,G71*1/20)</f>
        <v>0</v>
      </c>
      <c r="I71" s="65">
        <f>HLOOKUP(A_Stammdaten!$B$9,$J$4:$P$204,ROW(B71)-3,FALSE)</f>
        <v>0</v>
      </c>
      <c r="J71" s="65">
        <f t="shared" si="8"/>
        <v>0</v>
      </c>
      <c r="K71" s="65">
        <f t="shared" si="8"/>
        <v>0</v>
      </c>
      <c r="L71" s="65">
        <f t="shared" si="8"/>
        <v>0</v>
      </c>
      <c r="M71" s="65">
        <f t="shared" si="8"/>
        <v>0</v>
      </c>
      <c r="N71" s="65">
        <f t="shared" si="8"/>
        <v>0</v>
      </c>
      <c r="O71" s="65">
        <f t="shared" si="8"/>
        <v>0</v>
      </c>
      <c r="P71" s="65">
        <f t="shared" si="8"/>
        <v>0</v>
      </c>
    </row>
    <row r="72" spans="1:16" x14ac:dyDescent="0.25">
      <c r="A72" s="49"/>
      <c r="B72" s="50"/>
      <c r="C72" s="50"/>
      <c r="D72" s="51"/>
      <c r="E72" s="51"/>
      <c r="F72" s="51"/>
      <c r="G72" s="68">
        <f t="shared" si="9"/>
        <v>0</v>
      </c>
      <c r="H72" s="65">
        <f>HLOOKUP(A_Stammdaten!$B$9,$J$4:$P$204,ROW(B72)-3,FALSE)+IF(OR(B72=0,A_Stammdaten!$B$9&lt;B72),0,G72*1/20)</f>
        <v>0</v>
      </c>
      <c r="I72" s="65">
        <f>HLOOKUP(A_Stammdaten!$B$9,$J$4:$P$204,ROW(B72)-3,FALSE)</f>
        <v>0</v>
      </c>
      <c r="J72" s="65">
        <f t="shared" si="8"/>
        <v>0</v>
      </c>
      <c r="K72" s="65">
        <f t="shared" si="8"/>
        <v>0</v>
      </c>
      <c r="L72" s="65">
        <f t="shared" si="8"/>
        <v>0</v>
      </c>
      <c r="M72" s="65">
        <f t="shared" si="8"/>
        <v>0</v>
      </c>
      <c r="N72" s="65">
        <f t="shared" si="8"/>
        <v>0</v>
      </c>
      <c r="O72" s="65">
        <f t="shared" si="8"/>
        <v>0</v>
      </c>
      <c r="P72" s="65">
        <f t="shared" si="8"/>
        <v>0</v>
      </c>
    </row>
    <row r="73" spans="1:16" x14ac:dyDescent="0.25">
      <c r="A73" s="49"/>
      <c r="B73" s="50"/>
      <c r="C73" s="50"/>
      <c r="D73" s="51"/>
      <c r="E73" s="51"/>
      <c r="F73" s="51"/>
      <c r="G73" s="68">
        <f t="shared" si="9"/>
        <v>0</v>
      </c>
      <c r="H73" s="65">
        <f>HLOOKUP(A_Stammdaten!$B$9,$J$4:$P$204,ROW(B73)-3,FALSE)+IF(OR(B73=0,A_Stammdaten!$B$9&lt;B73),0,G73*1/20)</f>
        <v>0</v>
      </c>
      <c r="I73" s="65">
        <f>HLOOKUP(A_Stammdaten!$B$9,$J$4:$P$204,ROW(B73)-3,FALSE)</f>
        <v>0</v>
      </c>
      <c r="J73" s="65">
        <f t="shared" si="8"/>
        <v>0</v>
      </c>
      <c r="K73" s="65">
        <f t="shared" si="8"/>
        <v>0</v>
      </c>
      <c r="L73" s="65">
        <f t="shared" si="8"/>
        <v>0</v>
      </c>
      <c r="M73" s="65">
        <f t="shared" si="8"/>
        <v>0</v>
      </c>
      <c r="N73" s="65">
        <f t="shared" si="8"/>
        <v>0</v>
      </c>
      <c r="O73" s="65">
        <f t="shared" si="8"/>
        <v>0</v>
      </c>
      <c r="P73" s="65">
        <f t="shared" si="8"/>
        <v>0</v>
      </c>
    </row>
    <row r="74" spans="1:16" x14ac:dyDescent="0.25">
      <c r="A74" s="49"/>
      <c r="B74" s="50"/>
      <c r="C74" s="50"/>
      <c r="D74" s="51"/>
      <c r="E74" s="51"/>
      <c r="F74" s="51"/>
      <c r="G74" s="68">
        <f t="shared" si="9"/>
        <v>0</v>
      </c>
      <c r="H74" s="65">
        <f>HLOOKUP(A_Stammdaten!$B$9,$J$4:$P$204,ROW(B74)-3,FALSE)+IF(OR(B74=0,A_Stammdaten!$B$9&lt;B74),0,G74*1/20)</f>
        <v>0</v>
      </c>
      <c r="I74" s="65">
        <f>HLOOKUP(A_Stammdaten!$B$9,$J$4:$P$204,ROW(B74)-3,FALSE)</f>
        <v>0</v>
      </c>
      <c r="J74" s="65">
        <f t="shared" si="8"/>
        <v>0</v>
      </c>
      <c r="K74" s="65">
        <f t="shared" si="8"/>
        <v>0</v>
      </c>
      <c r="L74" s="65">
        <f t="shared" si="8"/>
        <v>0</v>
      </c>
      <c r="M74" s="65">
        <f t="shared" si="8"/>
        <v>0</v>
      </c>
      <c r="N74" s="65">
        <f t="shared" si="8"/>
        <v>0</v>
      </c>
      <c r="O74" s="65">
        <f t="shared" si="8"/>
        <v>0</v>
      </c>
      <c r="P74" s="65">
        <f t="shared" si="8"/>
        <v>0</v>
      </c>
    </row>
    <row r="75" spans="1:16" x14ac:dyDescent="0.25">
      <c r="A75" s="49"/>
      <c r="B75" s="50"/>
      <c r="C75" s="50"/>
      <c r="D75" s="51"/>
      <c r="E75" s="51"/>
      <c r="F75" s="51"/>
      <c r="G75" s="68">
        <f t="shared" si="9"/>
        <v>0</v>
      </c>
      <c r="H75" s="65">
        <f>HLOOKUP(A_Stammdaten!$B$9,$J$4:$P$204,ROW(B75)-3,FALSE)+IF(OR(B75=0,A_Stammdaten!$B$9&lt;B75),0,G75*1/20)</f>
        <v>0</v>
      </c>
      <c r="I75" s="65">
        <f>HLOOKUP(A_Stammdaten!$B$9,$J$4:$P$204,ROW(B75)-3,FALSE)</f>
        <v>0</v>
      </c>
      <c r="J75" s="65">
        <f t="shared" ref="J75:P84" si="10">IF(OR($G75=0,J$4&lt;$B75,$B75=0,20-(J$4-$B75)=0),0,$G75*(19-(J$4-$B75))/20)</f>
        <v>0</v>
      </c>
      <c r="K75" s="65">
        <f t="shared" si="10"/>
        <v>0</v>
      </c>
      <c r="L75" s="65">
        <f t="shared" si="10"/>
        <v>0</v>
      </c>
      <c r="M75" s="65">
        <f t="shared" si="10"/>
        <v>0</v>
      </c>
      <c r="N75" s="65">
        <f t="shared" si="10"/>
        <v>0</v>
      </c>
      <c r="O75" s="65">
        <f t="shared" si="10"/>
        <v>0</v>
      </c>
      <c r="P75" s="65">
        <f t="shared" si="10"/>
        <v>0</v>
      </c>
    </row>
    <row r="76" spans="1:16" x14ac:dyDescent="0.25">
      <c r="A76" s="49"/>
      <c r="B76" s="50"/>
      <c r="C76" s="50"/>
      <c r="D76" s="51"/>
      <c r="E76" s="51"/>
      <c r="F76" s="51"/>
      <c r="G76" s="68">
        <f t="shared" si="9"/>
        <v>0</v>
      </c>
      <c r="H76" s="65">
        <f>HLOOKUP(A_Stammdaten!$B$9,$J$4:$P$204,ROW(B76)-3,FALSE)+IF(OR(B76=0,A_Stammdaten!$B$9&lt;B76),0,G76*1/20)</f>
        <v>0</v>
      </c>
      <c r="I76" s="65">
        <f>HLOOKUP(A_Stammdaten!$B$9,$J$4:$P$204,ROW(B76)-3,FALSE)</f>
        <v>0</v>
      </c>
      <c r="J76" s="65">
        <f t="shared" si="10"/>
        <v>0</v>
      </c>
      <c r="K76" s="65">
        <f t="shared" si="10"/>
        <v>0</v>
      </c>
      <c r="L76" s="65">
        <f t="shared" si="10"/>
        <v>0</v>
      </c>
      <c r="M76" s="65">
        <f t="shared" si="10"/>
        <v>0</v>
      </c>
      <c r="N76" s="65">
        <f t="shared" si="10"/>
        <v>0</v>
      </c>
      <c r="O76" s="65">
        <f t="shared" si="10"/>
        <v>0</v>
      </c>
      <c r="P76" s="65">
        <f t="shared" si="10"/>
        <v>0</v>
      </c>
    </row>
    <row r="77" spans="1:16" x14ac:dyDescent="0.25">
      <c r="A77" s="49"/>
      <c r="B77" s="50"/>
      <c r="C77" s="50"/>
      <c r="D77" s="51"/>
      <c r="E77" s="51"/>
      <c r="F77" s="51"/>
      <c r="G77" s="68">
        <f t="shared" si="9"/>
        <v>0</v>
      </c>
      <c r="H77" s="65">
        <f>HLOOKUP(A_Stammdaten!$B$9,$J$4:$P$204,ROW(B77)-3,FALSE)+IF(OR(B77=0,A_Stammdaten!$B$9&lt;B77),0,G77*1/20)</f>
        <v>0</v>
      </c>
      <c r="I77" s="65">
        <f>HLOOKUP(A_Stammdaten!$B$9,$J$4:$P$204,ROW(B77)-3,FALSE)</f>
        <v>0</v>
      </c>
      <c r="J77" s="65">
        <f t="shared" si="10"/>
        <v>0</v>
      </c>
      <c r="K77" s="65">
        <f t="shared" si="10"/>
        <v>0</v>
      </c>
      <c r="L77" s="65">
        <f t="shared" si="10"/>
        <v>0</v>
      </c>
      <c r="M77" s="65">
        <f t="shared" si="10"/>
        <v>0</v>
      </c>
      <c r="N77" s="65">
        <f t="shared" si="10"/>
        <v>0</v>
      </c>
      <c r="O77" s="65">
        <f t="shared" si="10"/>
        <v>0</v>
      </c>
      <c r="P77" s="65">
        <f t="shared" si="10"/>
        <v>0</v>
      </c>
    </row>
    <row r="78" spans="1:16" x14ac:dyDescent="0.25">
      <c r="A78" s="49"/>
      <c r="B78" s="50"/>
      <c r="C78" s="50"/>
      <c r="D78" s="51"/>
      <c r="E78" s="51"/>
      <c r="F78" s="51"/>
      <c r="G78" s="68">
        <f t="shared" si="9"/>
        <v>0</v>
      </c>
      <c r="H78" s="65">
        <f>HLOOKUP(A_Stammdaten!$B$9,$J$4:$P$204,ROW(B78)-3,FALSE)+IF(OR(B78=0,A_Stammdaten!$B$9&lt;B78),0,G78*1/20)</f>
        <v>0</v>
      </c>
      <c r="I78" s="65">
        <f>HLOOKUP(A_Stammdaten!$B$9,$J$4:$P$204,ROW(B78)-3,FALSE)</f>
        <v>0</v>
      </c>
      <c r="J78" s="65">
        <f t="shared" si="10"/>
        <v>0</v>
      </c>
      <c r="K78" s="65">
        <f t="shared" si="10"/>
        <v>0</v>
      </c>
      <c r="L78" s="65">
        <f t="shared" si="10"/>
        <v>0</v>
      </c>
      <c r="M78" s="65">
        <f t="shared" si="10"/>
        <v>0</v>
      </c>
      <c r="N78" s="65">
        <f t="shared" si="10"/>
        <v>0</v>
      </c>
      <c r="O78" s="65">
        <f t="shared" si="10"/>
        <v>0</v>
      </c>
      <c r="P78" s="65">
        <f t="shared" si="10"/>
        <v>0</v>
      </c>
    </row>
    <row r="79" spans="1:16" x14ac:dyDescent="0.25">
      <c r="A79" s="49"/>
      <c r="B79" s="50"/>
      <c r="C79" s="50"/>
      <c r="D79" s="51"/>
      <c r="E79" s="51"/>
      <c r="F79" s="51"/>
      <c r="G79" s="68">
        <f t="shared" si="9"/>
        <v>0</v>
      </c>
      <c r="H79" s="65">
        <f>HLOOKUP(A_Stammdaten!$B$9,$J$4:$P$204,ROW(B79)-3,FALSE)+IF(OR(B79=0,A_Stammdaten!$B$9&lt;B79),0,G79*1/20)</f>
        <v>0</v>
      </c>
      <c r="I79" s="65">
        <f>HLOOKUP(A_Stammdaten!$B$9,$J$4:$P$204,ROW(B79)-3,FALSE)</f>
        <v>0</v>
      </c>
      <c r="J79" s="65">
        <f t="shared" si="10"/>
        <v>0</v>
      </c>
      <c r="K79" s="65">
        <f t="shared" si="10"/>
        <v>0</v>
      </c>
      <c r="L79" s="65">
        <f t="shared" si="10"/>
        <v>0</v>
      </c>
      <c r="M79" s="65">
        <f t="shared" si="10"/>
        <v>0</v>
      </c>
      <c r="N79" s="65">
        <f t="shared" si="10"/>
        <v>0</v>
      </c>
      <c r="O79" s="65">
        <f t="shared" si="10"/>
        <v>0</v>
      </c>
      <c r="P79" s="65">
        <f t="shared" si="10"/>
        <v>0</v>
      </c>
    </row>
    <row r="80" spans="1:16" x14ac:dyDescent="0.25">
      <c r="A80" s="49"/>
      <c r="B80" s="50"/>
      <c r="C80" s="50"/>
      <c r="D80" s="51"/>
      <c r="E80" s="51"/>
      <c r="F80" s="51"/>
      <c r="G80" s="68">
        <f t="shared" si="9"/>
        <v>0</v>
      </c>
      <c r="H80" s="65">
        <f>HLOOKUP(A_Stammdaten!$B$9,$J$4:$P$204,ROW(B80)-3,FALSE)+IF(OR(B80=0,A_Stammdaten!$B$9&lt;B80),0,G80*1/20)</f>
        <v>0</v>
      </c>
      <c r="I80" s="65">
        <f>HLOOKUP(A_Stammdaten!$B$9,$J$4:$P$204,ROW(B80)-3,FALSE)</f>
        <v>0</v>
      </c>
      <c r="J80" s="65">
        <f t="shared" si="10"/>
        <v>0</v>
      </c>
      <c r="K80" s="65">
        <f t="shared" si="10"/>
        <v>0</v>
      </c>
      <c r="L80" s="65">
        <f t="shared" si="10"/>
        <v>0</v>
      </c>
      <c r="M80" s="65">
        <f t="shared" si="10"/>
        <v>0</v>
      </c>
      <c r="N80" s="65">
        <f t="shared" si="10"/>
        <v>0</v>
      </c>
      <c r="O80" s="65">
        <f t="shared" si="10"/>
        <v>0</v>
      </c>
      <c r="P80" s="65">
        <f t="shared" si="10"/>
        <v>0</v>
      </c>
    </row>
    <row r="81" spans="1:16" x14ac:dyDescent="0.25">
      <c r="A81" s="49"/>
      <c r="B81" s="50"/>
      <c r="C81" s="50"/>
      <c r="D81" s="51"/>
      <c r="E81" s="51"/>
      <c r="F81" s="51"/>
      <c r="G81" s="68">
        <f t="shared" si="9"/>
        <v>0</v>
      </c>
      <c r="H81" s="65">
        <f>HLOOKUP(A_Stammdaten!$B$9,$J$4:$P$204,ROW(B81)-3,FALSE)+IF(OR(B81=0,A_Stammdaten!$B$9&lt;B81),0,G81*1/20)</f>
        <v>0</v>
      </c>
      <c r="I81" s="65">
        <f>HLOOKUP(A_Stammdaten!$B$9,$J$4:$P$204,ROW(B81)-3,FALSE)</f>
        <v>0</v>
      </c>
      <c r="J81" s="65">
        <f t="shared" si="10"/>
        <v>0</v>
      </c>
      <c r="K81" s="65">
        <f t="shared" si="10"/>
        <v>0</v>
      </c>
      <c r="L81" s="65">
        <f t="shared" si="10"/>
        <v>0</v>
      </c>
      <c r="M81" s="65">
        <f t="shared" si="10"/>
        <v>0</v>
      </c>
      <c r="N81" s="65">
        <f t="shared" si="10"/>
        <v>0</v>
      </c>
      <c r="O81" s="65">
        <f t="shared" si="10"/>
        <v>0</v>
      </c>
      <c r="P81" s="65">
        <f t="shared" si="10"/>
        <v>0</v>
      </c>
    </row>
    <row r="82" spans="1:16" x14ac:dyDescent="0.25">
      <c r="A82" s="49"/>
      <c r="B82" s="50"/>
      <c r="C82" s="50"/>
      <c r="D82" s="51"/>
      <c r="E82" s="51"/>
      <c r="F82" s="51"/>
      <c r="G82" s="68">
        <f t="shared" si="9"/>
        <v>0</v>
      </c>
      <c r="H82" s="65">
        <f>HLOOKUP(A_Stammdaten!$B$9,$J$4:$P$204,ROW(B82)-3,FALSE)+IF(OR(B82=0,A_Stammdaten!$B$9&lt;B82),0,G82*1/20)</f>
        <v>0</v>
      </c>
      <c r="I82" s="65">
        <f>HLOOKUP(A_Stammdaten!$B$9,$J$4:$P$204,ROW(B82)-3,FALSE)</f>
        <v>0</v>
      </c>
      <c r="J82" s="65">
        <f t="shared" si="10"/>
        <v>0</v>
      </c>
      <c r="K82" s="65">
        <f t="shared" si="10"/>
        <v>0</v>
      </c>
      <c r="L82" s="65">
        <f t="shared" si="10"/>
        <v>0</v>
      </c>
      <c r="M82" s="65">
        <f t="shared" si="10"/>
        <v>0</v>
      </c>
      <c r="N82" s="65">
        <f t="shared" si="10"/>
        <v>0</v>
      </c>
      <c r="O82" s="65">
        <f t="shared" si="10"/>
        <v>0</v>
      </c>
      <c r="P82" s="65">
        <f t="shared" si="10"/>
        <v>0</v>
      </c>
    </row>
    <row r="83" spans="1:16" x14ac:dyDescent="0.25">
      <c r="A83" s="49"/>
      <c r="B83" s="50"/>
      <c r="C83" s="50"/>
      <c r="D83" s="51"/>
      <c r="E83" s="51"/>
      <c r="F83" s="51"/>
      <c r="G83" s="68">
        <f t="shared" si="9"/>
        <v>0</v>
      </c>
      <c r="H83" s="65">
        <f>HLOOKUP(A_Stammdaten!$B$9,$J$4:$P$204,ROW(B83)-3,FALSE)+IF(OR(B83=0,A_Stammdaten!$B$9&lt;B83),0,G83*1/20)</f>
        <v>0</v>
      </c>
      <c r="I83" s="65">
        <f>HLOOKUP(A_Stammdaten!$B$9,$J$4:$P$204,ROW(B83)-3,FALSE)</f>
        <v>0</v>
      </c>
      <c r="J83" s="65">
        <f t="shared" si="10"/>
        <v>0</v>
      </c>
      <c r="K83" s="65">
        <f t="shared" si="10"/>
        <v>0</v>
      </c>
      <c r="L83" s="65">
        <f t="shared" si="10"/>
        <v>0</v>
      </c>
      <c r="M83" s="65">
        <f t="shared" si="10"/>
        <v>0</v>
      </c>
      <c r="N83" s="65">
        <f t="shared" si="10"/>
        <v>0</v>
      </c>
      <c r="O83" s="65">
        <f t="shared" si="10"/>
        <v>0</v>
      </c>
      <c r="P83" s="65">
        <f t="shared" si="10"/>
        <v>0</v>
      </c>
    </row>
    <row r="84" spans="1:16" x14ac:dyDescent="0.25">
      <c r="A84" s="49"/>
      <c r="B84" s="50"/>
      <c r="C84" s="50"/>
      <c r="D84" s="51"/>
      <c r="E84" s="51"/>
      <c r="F84" s="51"/>
      <c r="G84" s="68">
        <f t="shared" si="9"/>
        <v>0</v>
      </c>
      <c r="H84" s="65">
        <f>HLOOKUP(A_Stammdaten!$B$9,$J$4:$P$204,ROW(B84)-3,FALSE)+IF(OR(B84=0,A_Stammdaten!$B$9&lt;B84),0,G84*1/20)</f>
        <v>0</v>
      </c>
      <c r="I84" s="65">
        <f>HLOOKUP(A_Stammdaten!$B$9,$J$4:$P$204,ROW(B84)-3,FALSE)</f>
        <v>0</v>
      </c>
      <c r="J84" s="65">
        <f t="shared" si="10"/>
        <v>0</v>
      </c>
      <c r="K84" s="65">
        <f t="shared" si="10"/>
        <v>0</v>
      </c>
      <c r="L84" s="65">
        <f t="shared" si="10"/>
        <v>0</v>
      </c>
      <c r="M84" s="65">
        <f t="shared" si="10"/>
        <v>0</v>
      </c>
      <c r="N84" s="65">
        <f t="shared" si="10"/>
        <v>0</v>
      </c>
      <c r="O84" s="65">
        <f t="shared" si="10"/>
        <v>0</v>
      </c>
      <c r="P84" s="65">
        <f t="shared" si="10"/>
        <v>0</v>
      </c>
    </row>
    <row r="85" spans="1:16" x14ac:dyDescent="0.25">
      <c r="A85" s="49"/>
      <c r="B85" s="50"/>
      <c r="C85" s="50"/>
      <c r="D85" s="51"/>
      <c r="E85" s="51"/>
      <c r="F85" s="51"/>
      <c r="G85" s="68">
        <f t="shared" si="9"/>
        <v>0</v>
      </c>
      <c r="H85" s="65">
        <f>HLOOKUP(A_Stammdaten!$B$9,$J$4:$P$204,ROW(B85)-3,FALSE)+IF(OR(B85=0,A_Stammdaten!$B$9&lt;B85),0,G85*1/20)</f>
        <v>0</v>
      </c>
      <c r="I85" s="65">
        <f>HLOOKUP(A_Stammdaten!$B$9,$J$4:$P$204,ROW(B85)-3,FALSE)</f>
        <v>0</v>
      </c>
      <c r="J85" s="65">
        <f t="shared" ref="J85:P94" si="11">IF(OR($G85=0,J$4&lt;$B85,$B85=0,20-(J$4-$B85)=0),0,$G85*(19-(J$4-$B85))/20)</f>
        <v>0</v>
      </c>
      <c r="K85" s="65">
        <f t="shared" si="11"/>
        <v>0</v>
      </c>
      <c r="L85" s="65">
        <f t="shared" si="11"/>
        <v>0</v>
      </c>
      <c r="M85" s="65">
        <f t="shared" si="11"/>
        <v>0</v>
      </c>
      <c r="N85" s="65">
        <f t="shared" si="11"/>
        <v>0</v>
      </c>
      <c r="O85" s="65">
        <f t="shared" si="11"/>
        <v>0</v>
      </c>
      <c r="P85" s="65">
        <f t="shared" si="11"/>
        <v>0</v>
      </c>
    </row>
    <row r="86" spans="1:16" x14ac:dyDescent="0.25">
      <c r="A86" s="49"/>
      <c r="B86" s="50"/>
      <c r="C86" s="50"/>
      <c r="D86" s="51"/>
      <c r="E86" s="51"/>
      <c r="F86" s="51"/>
      <c r="G86" s="68">
        <f t="shared" si="9"/>
        <v>0</v>
      </c>
      <c r="H86" s="65">
        <f>HLOOKUP(A_Stammdaten!$B$9,$J$4:$P$204,ROW(B86)-3,FALSE)+IF(OR(B86=0,A_Stammdaten!$B$9&lt;B86),0,G86*1/20)</f>
        <v>0</v>
      </c>
      <c r="I86" s="65">
        <f>HLOOKUP(A_Stammdaten!$B$9,$J$4:$P$204,ROW(B86)-3,FALSE)</f>
        <v>0</v>
      </c>
      <c r="J86" s="65">
        <f t="shared" si="11"/>
        <v>0</v>
      </c>
      <c r="K86" s="65">
        <f t="shared" si="11"/>
        <v>0</v>
      </c>
      <c r="L86" s="65">
        <f t="shared" si="11"/>
        <v>0</v>
      </c>
      <c r="M86" s="65">
        <f t="shared" si="11"/>
        <v>0</v>
      </c>
      <c r="N86" s="65">
        <f t="shared" si="11"/>
        <v>0</v>
      </c>
      <c r="O86" s="65">
        <f t="shared" si="11"/>
        <v>0</v>
      </c>
      <c r="P86" s="65">
        <f t="shared" si="11"/>
        <v>0</v>
      </c>
    </row>
    <row r="87" spans="1:16" x14ac:dyDescent="0.25">
      <c r="A87" s="49"/>
      <c r="B87" s="50"/>
      <c r="C87" s="50"/>
      <c r="D87" s="51"/>
      <c r="E87" s="51"/>
      <c r="F87" s="51"/>
      <c r="G87" s="68">
        <f t="shared" si="9"/>
        <v>0</v>
      </c>
      <c r="H87" s="65">
        <f>HLOOKUP(A_Stammdaten!$B$9,$J$4:$P$204,ROW(B87)-3,FALSE)+IF(OR(B87=0,A_Stammdaten!$B$9&lt;B87),0,G87*1/20)</f>
        <v>0</v>
      </c>
      <c r="I87" s="65">
        <f>HLOOKUP(A_Stammdaten!$B$9,$J$4:$P$204,ROW(B87)-3,FALSE)</f>
        <v>0</v>
      </c>
      <c r="J87" s="65">
        <f t="shared" si="11"/>
        <v>0</v>
      </c>
      <c r="K87" s="65">
        <f t="shared" si="11"/>
        <v>0</v>
      </c>
      <c r="L87" s="65">
        <f t="shared" si="11"/>
        <v>0</v>
      </c>
      <c r="M87" s="65">
        <f t="shared" si="11"/>
        <v>0</v>
      </c>
      <c r="N87" s="65">
        <f t="shared" si="11"/>
        <v>0</v>
      </c>
      <c r="O87" s="65">
        <f t="shared" si="11"/>
        <v>0</v>
      </c>
      <c r="P87" s="65">
        <f t="shared" si="11"/>
        <v>0</v>
      </c>
    </row>
    <row r="88" spans="1:16" x14ac:dyDescent="0.25">
      <c r="A88" s="49"/>
      <c r="B88" s="50"/>
      <c r="C88" s="50"/>
      <c r="D88" s="51"/>
      <c r="E88" s="51"/>
      <c r="F88" s="51"/>
      <c r="G88" s="68">
        <f t="shared" si="9"/>
        <v>0</v>
      </c>
      <c r="H88" s="65">
        <f>HLOOKUP(A_Stammdaten!$B$9,$J$4:$P$204,ROW(B88)-3,FALSE)+IF(OR(B88=0,A_Stammdaten!$B$9&lt;B88),0,G88*1/20)</f>
        <v>0</v>
      </c>
      <c r="I88" s="65">
        <f>HLOOKUP(A_Stammdaten!$B$9,$J$4:$P$204,ROW(B88)-3,FALSE)</f>
        <v>0</v>
      </c>
      <c r="J88" s="65">
        <f t="shared" si="11"/>
        <v>0</v>
      </c>
      <c r="K88" s="65">
        <f t="shared" si="11"/>
        <v>0</v>
      </c>
      <c r="L88" s="65">
        <f t="shared" si="11"/>
        <v>0</v>
      </c>
      <c r="M88" s="65">
        <f t="shared" si="11"/>
        <v>0</v>
      </c>
      <c r="N88" s="65">
        <f t="shared" si="11"/>
        <v>0</v>
      </c>
      <c r="O88" s="65">
        <f t="shared" si="11"/>
        <v>0</v>
      </c>
      <c r="P88" s="65">
        <f t="shared" si="11"/>
        <v>0</v>
      </c>
    </row>
    <row r="89" spans="1:16" x14ac:dyDescent="0.25">
      <c r="A89" s="49"/>
      <c r="B89" s="50"/>
      <c r="C89" s="50"/>
      <c r="D89" s="51"/>
      <c r="E89" s="51"/>
      <c r="F89" s="51"/>
      <c r="G89" s="68">
        <f t="shared" si="9"/>
        <v>0</v>
      </c>
      <c r="H89" s="65">
        <f>HLOOKUP(A_Stammdaten!$B$9,$J$4:$P$204,ROW(B89)-3,FALSE)+IF(OR(B89=0,A_Stammdaten!$B$9&lt;B89),0,G89*1/20)</f>
        <v>0</v>
      </c>
      <c r="I89" s="65">
        <f>HLOOKUP(A_Stammdaten!$B$9,$J$4:$P$204,ROW(B89)-3,FALSE)</f>
        <v>0</v>
      </c>
      <c r="J89" s="65">
        <f t="shared" si="11"/>
        <v>0</v>
      </c>
      <c r="K89" s="65">
        <f t="shared" si="11"/>
        <v>0</v>
      </c>
      <c r="L89" s="65">
        <f t="shared" si="11"/>
        <v>0</v>
      </c>
      <c r="M89" s="65">
        <f t="shared" si="11"/>
        <v>0</v>
      </c>
      <c r="N89" s="65">
        <f t="shared" si="11"/>
        <v>0</v>
      </c>
      <c r="O89" s="65">
        <f t="shared" si="11"/>
        <v>0</v>
      </c>
      <c r="P89" s="65">
        <f t="shared" si="11"/>
        <v>0</v>
      </c>
    </row>
    <row r="90" spans="1:16" x14ac:dyDescent="0.25">
      <c r="A90" s="49"/>
      <c r="B90" s="50"/>
      <c r="C90" s="50"/>
      <c r="D90" s="51"/>
      <c r="E90" s="51"/>
      <c r="F90" s="51"/>
      <c r="G90" s="68">
        <f t="shared" si="9"/>
        <v>0</v>
      </c>
      <c r="H90" s="65">
        <f>HLOOKUP(A_Stammdaten!$B$9,$J$4:$P$204,ROW(B90)-3,FALSE)+IF(OR(B90=0,A_Stammdaten!$B$9&lt;B90),0,G90*1/20)</f>
        <v>0</v>
      </c>
      <c r="I90" s="65">
        <f>HLOOKUP(A_Stammdaten!$B$9,$J$4:$P$204,ROW(B90)-3,FALSE)</f>
        <v>0</v>
      </c>
      <c r="J90" s="65">
        <f t="shared" si="11"/>
        <v>0</v>
      </c>
      <c r="K90" s="65">
        <f t="shared" si="11"/>
        <v>0</v>
      </c>
      <c r="L90" s="65">
        <f t="shared" si="11"/>
        <v>0</v>
      </c>
      <c r="M90" s="65">
        <f t="shared" si="11"/>
        <v>0</v>
      </c>
      <c r="N90" s="65">
        <f t="shared" si="11"/>
        <v>0</v>
      </c>
      <c r="O90" s="65">
        <f t="shared" si="11"/>
        <v>0</v>
      </c>
      <c r="P90" s="65">
        <f t="shared" si="11"/>
        <v>0</v>
      </c>
    </row>
    <row r="91" spans="1:16" x14ac:dyDescent="0.25">
      <c r="A91" s="49"/>
      <c r="B91" s="50"/>
      <c r="C91" s="50"/>
      <c r="D91" s="51"/>
      <c r="E91" s="51"/>
      <c r="F91" s="51"/>
      <c r="G91" s="68">
        <f t="shared" si="9"/>
        <v>0</v>
      </c>
      <c r="H91" s="65">
        <f>HLOOKUP(A_Stammdaten!$B$9,$J$4:$P$204,ROW(B91)-3,FALSE)+IF(OR(B91=0,A_Stammdaten!$B$9&lt;B91),0,G91*1/20)</f>
        <v>0</v>
      </c>
      <c r="I91" s="65">
        <f>HLOOKUP(A_Stammdaten!$B$9,$J$4:$P$204,ROW(B91)-3,FALSE)</f>
        <v>0</v>
      </c>
      <c r="J91" s="65">
        <f t="shared" si="11"/>
        <v>0</v>
      </c>
      <c r="K91" s="65">
        <f t="shared" si="11"/>
        <v>0</v>
      </c>
      <c r="L91" s="65">
        <f t="shared" si="11"/>
        <v>0</v>
      </c>
      <c r="M91" s="65">
        <f t="shared" si="11"/>
        <v>0</v>
      </c>
      <c r="N91" s="65">
        <f t="shared" si="11"/>
        <v>0</v>
      </c>
      <c r="O91" s="65">
        <f t="shared" si="11"/>
        <v>0</v>
      </c>
      <c r="P91" s="65">
        <f t="shared" si="11"/>
        <v>0</v>
      </c>
    </row>
    <row r="92" spans="1:16" x14ac:dyDescent="0.25">
      <c r="A92" s="49"/>
      <c r="B92" s="50"/>
      <c r="C92" s="50"/>
      <c r="D92" s="51"/>
      <c r="E92" s="51"/>
      <c r="F92" s="51"/>
      <c r="G92" s="68">
        <f t="shared" si="9"/>
        <v>0</v>
      </c>
      <c r="H92" s="65">
        <f>HLOOKUP(A_Stammdaten!$B$9,$J$4:$P$204,ROW(B92)-3,FALSE)+IF(OR(B92=0,A_Stammdaten!$B$9&lt;B92),0,G92*1/20)</f>
        <v>0</v>
      </c>
      <c r="I92" s="65">
        <f>HLOOKUP(A_Stammdaten!$B$9,$J$4:$P$204,ROW(B92)-3,FALSE)</f>
        <v>0</v>
      </c>
      <c r="J92" s="65">
        <f t="shared" si="11"/>
        <v>0</v>
      </c>
      <c r="K92" s="65">
        <f t="shared" si="11"/>
        <v>0</v>
      </c>
      <c r="L92" s="65">
        <f t="shared" si="11"/>
        <v>0</v>
      </c>
      <c r="M92" s="65">
        <f t="shared" si="11"/>
        <v>0</v>
      </c>
      <c r="N92" s="65">
        <f t="shared" si="11"/>
        <v>0</v>
      </c>
      <c r="O92" s="65">
        <f t="shared" si="11"/>
        <v>0</v>
      </c>
      <c r="P92" s="65">
        <f t="shared" si="11"/>
        <v>0</v>
      </c>
    </row>
    <row r="93" spans="1:16" x14ac:dyDescent="0.25">
      <c r="A93" s="49"/>
      <c r="B93" s="50"/>
      <c r="C93" s="50"/>
      <c r="D93" s="51"/>
      <c r="E93" s="51"/>
      <c r="F93" s="51"/>
      <c r="G93" s="68">
        <f t="shared" si="9"/>
        <v>0</v>
      </c>
      <c r="H93" s="65">
        <f>HLOOKUP(A_Stammdaten!$B$9,$J$4:$P$204,ROW(B93)-3,FALSE)+IF(OR(B93=0,A_Stammdaten!$B$9&lt;B93),0,G93*1/20)</f>
        <v>0</v>
      </c>
      <c r="I93" s="65">
        <f>HLOOKUP(A_Stammdaten!$B$9,$J$4:$P$204,ROW(B93)-3,FALSE)</f>
        <v>0</v>
      </c>
      <c r="J93" s="65">
        <f t="shared" si="11"/>
        <v>0</v>
      </c>
      <c r="K93" s="65">
        <f t="shared" si="11"/>
        <v>0</v>
      </c>
      <c r="L93" s="65">
        <f t="shared" si="11"/>
        <v>0</v>
      </c>
      <c r="M93" s="65">
        <f t="shared" si="11"/>
        <v>0</v>
      </c>
      <c r="N93" s="65">
        <f t="shared" si="11"/>
        <v>0</v>
      </c>
      <c r="O93" s="65">
        <f t="shared" si="11"/>
        <v>0</v>
      </c>
      <c r="P93" s="65">
        <f t="shared" si="11"/>
        <v>0</v>
      </c>
    </row>
    <row r="94" spans="1:16" x14ac:dyDescent="0.25">
      <c r="A94" s="49"/>
      <c r="B94" s="50"/>
      <c r="C94" s="50"/>
      <c r="D94" s="51"/>
      <c r="E94" s="51"/>
      <c r="F94" s="51"/>
      <c r="G94" s="68">
        <f t="shared" si="9"/>
        <v>0</v>
      </c>
      <c r="H94" s="65">
        <f>HLOOKUP(A_Stammdaten!$B$9,$J$4:$P$204,ROW(B94)-3,FALSE)+IF(OR(B94=0,A_Stammdaten!$B$9&lt;B94),0,G94*1/20)</f>
        <v>0</v>
      </c>
      <c r="I94" s="65">
        <f>HLOOKUP(A_Stammdaten!$B$9,$J$4:$P$204,ROW(B94)-3,FALSE)</f>
        <v>0</v>
      </c>
      <c r="J94" s="65">
        <f t="shared" si="11"/>
        <v>0</v>
      </c>
      <c r="K94" s="65">
        <f t="shared" si="11"/>
        <v>0</v>
      </c>
      <c r="L94" s="65">
        <f t="shared" si="11"/>
        <v>0</v>
      </c>
      <c r="M94" s="65">
        <f t="shared" si="11"/>
        <v>0</v>
      </c>
      <c r="N94" s="65">
        <f t="shared" si="11"/>
        <v>0</v>
      </c>
      <c r="O94" s="65">
        <f t="shared" si="11"/>
        <v>0</v>
      </c>
      <c r="P94" s="65">
        <f t="shared" si="11"/>
        <v>0</v>
      </c>
    </row>
    <row r="95" spans="1:16" x14ac:dyDescent="0.25">
      <c r="A95" s="49"/>
      <c r="B95" s="50"/>
      <c r="C95" s="50"/>
      <c r="D95" s="51"/>
      <c r="E95" s="51"/>
      <c r="F95" s="51"/>
      <c r="G95" s="68">
        <f t="shared" si="9"/>
        <v>0</v>
      </c>
      <c r="H95" s="65">
        <f>HLOOKUP(A_Stammdaten!$B$9,$J$4:$P$204,ROW(B95)-3,FALSE)+IF(OR(B95=0,A_Stammdaten!$B$9&lt;B95),0,G95*1/20)</f>
        <v>0</v>
      </c>
      <c r="I95" s="65">
        <f>HLOOKUP(A_Stammdaten!$B$9,$J$4:$P$204,ROW(B95)-3,FALSE)</f>
        <v>0</v>
      </c>
      <c r="J95" s="65">
        <f t="shared" ref="J95:P104" si="12">IF(OR($G95=0,J$4&lt;$B95,$B95=0,20-(J$4-$B95)=0),0,$G95*(19-(J$4-$B95))/20)</f>
        <v>0</v>
      </c>
      <c r="K95" s="65">
        <f t="shared" si="12"/>
        <v>0</v>
      </c>
      <c r="L95" s="65">
        <f t="shared" si="12"/>
        <v>0</v>
      </c>
      <c r="M95" s="65">
        <f t="shared" si="12"/>
        <v>0</v>
      </c>
      <c r="N95" s="65">
        <f t="shared" si="12"/>
        <v>0</v>
      </c>
      <c r="O95" s="65">
        <f t="shared" si="12"/>
        <v>0</v>
      </c>
      <c r="P95" s="65">
        <f t="shared" si="12"/>
        <v>0</v>
      </c>
    </row>
    <row r="96" spans="1:16" x14ac:dyDescent="0.25">
      <c r="A96" s="49"/>
      <c r="B96" s="50"/>
      <c r="C96" s="50"/>
      <c r="D96" s="51"/>
      <c r="E96" s="51"/>
      <c r="F96" s="51"/>
      <c r="G96" s="68">
        <f t="shared" si="9"/>
        <v>0</v>
      </c>
      <c r="H96" s="65">
        <f>HLOOKUP(A_Stammdaten!$B$9,$J$4:$P$204,ROW(B96)-3,FALSE)+IF(OR(B96=0,A_Stammdaten!$B$9&lt;B96),0,G96*1/20)</f>
        <v>0</v>
      </c>
      <c r="I96" s="65">
        <f>HLOOKUP(A_Stammdaten!$B$9,$J$4:$P$204,ROW(B96)-3,FALSE)</f>
        <v>0</v>
      </c>
      <c r="J96" s="65">
        <f t="shared" si="12"/>
        <v>0</v>
      </c>
      <c r="K96" s="65">
        <f t="shared" si="12"/>
        <v>0</v>
      </c>
      <c r="L96" s="65">
        <f t="shared" si="12"/>
        <v>0</v>
      </c>
      <c r="M96" s="65">
        <f t="shared" si="12"/>
        <v>0</v>
      </c>
      <c r="N96" s="65">
        <f t="shared" si="12"/>
        <v>0</v>
      </c>
      <c r="O96" s="65">
        <f t="shared" si="12"/>
        <v>0</v>
      </c>
      <c r="P96" s="65">
        <f t="shared" si="12"/>
        <v>0</v>
      </c>
    </row>
    <row r="97" spans="1:16" x14ac:dyDescent="0.25">
      <c r="A97" s="49"/>
      <c r="B97" s="50"/>
      <c r="C97" s="50"/>
      <c r="D97" s="51"/>
      <c r="E97" s="51"/>
      <c r="F97" s="51"/>
      <c r="G97" s="68">
        <f t="shared" si="9"/>
        <v>0</v>
      </c>
      <c r="H97" s="65">
        <f>HLOOKUP(A_Stammdaten!$B$9,$J$4:$P$204,ROW(B97)-3,FALSE)+IF(OR(B97=0,A_Stammdaten!$B$9&lt;B97),0,G97*1/20)</f>
        <v>0</v>
      </c>
      <c r="I97" s="65">
        <f>HLOOKUP(A_Stammdaten!$B$9,$J$4:$P$204,ROW(B97)-3,FALSE)</f>
        <v>0</v>
      </c>
      <c r="J97" s="65">
        <f t="shared" si="12"/>
        <v>0</v>
      </c>
      <c r="K97" s="65">
        <f t="shared" si="12"/>
        <v>0</v>
      </c>
      <c r="L97" s="65">
        <f t="shared" si="12"/>
        <v>0</v>
      </c>
      <c r="M97" s="65">
        <f t="shared" si="12"/>
        <v>0</v>
      </c>
      <c r="N97" s="65">
        <f t="shared" si="12"/>
        <v>0</v>
      </c>
      <c r="O97" s="65">
        <f t="shared" si="12"/>
        <v>0</v>
      </c>
      <c r="P97" s="65">
        <f t="shared" si="12"/>
        <v>0</v>
      </c>
    </row>
    <row r="98" spans="1:16" x14ac:dyDescent="0.25">
      <c r="A98" s="49"/>
      <c r="B98" s="50"/>
      <c r="C98" s="50"/>
      <c r="D98" s="51"/>
      <c r="E98" s="51"/>
      <c r="F98" s="51"/>
      <c r="G98" s="68">
        <f t="shared" si="9"/>
        <v>0</v>
      </c>
      <c r="H98" s="65">
        <f>HLOOKUP(A_Stammdaten!$B$9,$J$4:$P$204,ROW(B98)-3,FALSE)+IF(OR(B98=0,A_Stammdaten!$B$9&lt;B98),0,G98*1/20)</f>
        <v>0</v>
      </c>
      <c r="I98" s="65">
        <f>HLOOKUP(A_Stammdaten!$B$9,$J$4:$P$204,ROW(B98)-3,FALSE)</f>
        <v>0</v>
      </c>
      <c r="J98" s="65">
        <f t="shared" si="12"/>
        <v>0</v>
      </c>
      <c r="K98" s="65">
        <f t="shared" si="12"/>
        <v>0</v>
      </c>
      <c r="L98" s="65">
        <f t="shared" si="12"/>
        <v>0</v>
      </c>
      <c r="M98" s="65">
        <f t="shared" si="12"/>
        <v>0</v>
      </c>
      <c r="N98" s="65">
        <f t="shared" si="12"/>
        <v>0</v>
      </c>
      <c r="O98" s="65">
        <f t="shared" si="12"/>
        <v>0</v>
      </c>
      <c r="P98" s="65">
        <f t="shared" si="12"/>
        <v>0</v>
      </c>
    </row>
    <row r="99" spans="1:16" x14ac:dyDescent="0.25">
      <c r="A99" s="49"/>
      <c r="B99" s="50"/>
      <c r="C99" s="50"/>
      <c r="D99" s="51"/>
      <c r="E99" s="51"/>
      <c r="F99" s="51"/>
      <c r="G99" s="68">
        <f t="shared" si="9"/>
        <v>0</v>
      </c>
      <c r="H99" s="65">
        <f>HLOOKUP(A_Stammdaten!$B$9,$J$4:$P$204,ROW(B99)-3,FALSE)+IF(OR(B99=0,A_Stammdaten!$B$9&lt;B99),0,G99*1/20)</f>
        <v>0</v>
      </c>
      <c r="I99" s="65">
        <f>HLOOKUP(A_Stammdaten!$B$9,$J$4:$P$204,ROW(B99)-3,FALSE)</f>
        <v>0</v>
      </c>
      <c r="J99" s="65">
        <f t="shared" si="12"/>
        <v>0</v>
      </c>
      <c r="K99" s="65">
        <f t="shared" si="12"/>
        <v>0</v>
      </c>
      <c r="L99" s="65">
        <f t="shared" si="12"/>
        <v>0</v>
      </c>
      <c r="M99" s="65">
        <f t="shared" si="12"/>
        <v>0</v>
      </c>
      <c r="N99" s="65">
        <f t="shared" si="12"/>
        <v>0</v>
      </c>
      <c r="O99" s="65">
        <f t="shared" si="12"/>
        <v>0</v>
      </c>
      <c r="P99" s="65">
        <f t="shared" si="12"/>
        <v>0</v>
      </c>
    </row>
    <row r="100" spans="1:16" x14ac:dyDescent="0.25">
      <c r="A100" s="49"/>
      <c r="B100" s="50"/>
      <c r="C100" s="50"/>
      <c r="D100" s="51"/>
      <c r="E100" s="51"/>
      <c r="F100" s="51"/>
      <c r="G100" s="68">
        <f t="shared" si="9"/>
        <v>0</v>
      </c>
      <c r="H100" s="65">
        <f>HLOOKUP(A_Stammdaten!$B$9,$J$4:$P$204,ROW(B100)-3,FALSE)+IF(OR(B100=0,A_Stammdaten!$B$9&lt;B100),0,G100*1/20)</f>
        <v>0</v>
      </c>
      <c r="I100" s="65">
        <f>HLOOKUP(A_Stammdaten!$B$9,$J$4:$P$204,ROW(B100)-3,FALSE)</f>
        <v>0</v>
      </c>
      <c r="J100" s="65">
        <f t="shared" si="12"/>
        <v>0</v>
      </c>
      <c r="K100" s="65">
        <f t="shared" si="12"/>
        <v>0</v>
      </c>
      <c r="L100" s="65">
        <f t="shared" si="12"/>
        <v>0</v>
      </c>
      <c r="M100" s="65">
        <f t="shared" si="12"/>
        <v>0</v>
      </c>
      <c r="N100" s="65">
        <f t="shared" si="12"/>
        <v>0</v>
      </c>
      <c r="O100" s="65">
        <f t="shared" si="12"/>
        <v>0</v>
      </c>
      <c r="P100" s="65">
        <f t="shared" si="12"/>
        <v>0</v>
      </c>
    </row>
    <row r="101" spans="1:16" x14ac:dyDescent="0.25">
      <c r="A101" s="49"/>
      <c r="B101" s="50"/>
      <c r="C101" s="50"/>
      <c r="D101" s="51"/>
      <c r="E101" s="51"/>
      <c r="F101" s="51"/>
      <c r="G101" s="68">
        <f t="shared" si="9"/>
        <v>0</v>
      </c>
      <c r="H101" s="65">
        <f>HLOOKUP(A_Stammdaten!$B$9,$J$4:$P$204,ROW(B101)-3,FALSE)+IF(OR(B101=0,A_Stammdaten!$B$9&lt;B101),0,G101*1/20)</f>
        <v>0</v>
      </c>
      <c r="I101" s="65">
        <f>HLOOKUP(A_Stammdaten!$B$9,$J$4:$P$204,ROW(B101)-3,FALSE)</f>
        <v>0</v>
      </c>
      <c r="J101" s="65">
        <f t="shared" si="12"/>
        <v>0</v>
      </c>
      <c r="K101" s="65">
        <f t="shared" si="12"/>
        <v>0</v>
      </c>
      <c r="L101" s="65">
        <f t="shared" si="12"/>
        <v>0</v>
      </c>
      <c r="M101" s="65">
        <f t="shared" si="12"/>
        <v>0</v>
      </c>
      <c r="N101" s="65">
        <f t="shared" si="12"/>
        <v>0</v>
      </c>
      <c r="O101" s="65">
        <f t="shared" si="12"/>
        <v>0</v>
      </c>
      <c r="P101" s="65">
        <f t="shared" si="12"/>
        <v>0</v>
      </c>
    </row>
    <row r="102" spans="1:16" x14ac:dyDescent="0.25">
      <c r="A102" s="49"/>
      <c r="B102" s="50"/>
      <c r="C102" s="50"/>
      <c r="D102" s="51"/>
      <c r="E102" s="51"/>
      <c r="F102" s="51"/>
      <c r="G102" s="68">
        <f t="shared" si="9"/>
        <v>0</v>
      </c>
      <c r="H102" s="65">
        <f>HLOOKUP(A_Stammdaten!$B$9,$J$4:$P$204,ROW(B102)-3,FALSE)+IF(OR(B102=0,A_Stammdaten!$B$9&lt;B102),0,G102*1/20)</f>
        <v>0</v>
      </c>
      <c r="I102" s="65">
        <f>HLOOKUP(A_Stammdaten!$B$9,$J$4:$P$204,ROW(B102)-3,FALSE)</f>
        <v>0</v>
      </c>
      <c r="J102" s="65">
        <f t="shared" si="12"/>
        <v>0</v>
      </c>
      <c r="K102" s="65">
        <f t="shared" si="12"/>
        <v>0</v>
      </c>
      <c r="L102" s="65">
        <f t="shared" si="12"/>
        <v>0</v>
      </c>
      <c r="M102" s="65">
        <f t="shared" si="12"/>
        <v>0</v>
      </c>
      <c r="N102" s="65">
        <f t="shared" si="12"/>
        <v>0</v>
      </c>
      <c r="O102" s="65">
        <f t="shared" si="12"/>
        <v>0</v>
      </c>
      <c r="P102" s="65">
        <f t="shared" si="12"/>
        <v>0</v>
      </c>
    </row>
    <row r="103" spans="1:16" x14ac:dyDescent="0.25">
      <c r="A103" s="49"/>
      <c r="B103" s="50"/>
      <c r="C103" s="50"/>
      <c r="D103" s="51"/>
      <c r="E103" s="51"/>
      <c r="F103" s="51"/>
      <c r="G103" s="68">
        <f t="shared" si="9"/>
        <v>0</v>
      </c>
      <c r="H103" s="65">
        <f>HLOOKUP(A_Stammdaten!$B$9,$J$4:$P$204,ROW(B103)-3,FALSE)+IF(OR(B103=0,A_Stammdaten!$B$9&lt;B103),0,G103*1/20)</f>
        <v>0</v>
      </c>
      <c r="I103" s="65">
        <f>HLOOKUP(A_Stammdaten!$B$9,$J$4:$P$204,ROW(B103)-3,FALSE)</f>
        <v>0</v>
      </c>
      <c r="J103" s="65">
        <f t="shared" si="12"/>
        <v>0</v>
      </c>
      <c r="K103" s="65">
        <f t="shared" si="12"/>
        <v>0</v>
      </c>
      <c r="L103" s="65">
        <f t="shared" si="12"/>
        <v>0</v>
      </c>
      <c r="M103" s="65">
        <f t="shared" si="12"/>
        <v>0</v>
      </c>
      <c r="N103" s="65">
        <f t="shared" si="12"/>
        <v>0</v>
      </c>
      <c r="O103" s="65">
        <f t="shared" si="12"/>
        <v>0</v>
      </c>
      <c r="P103" s="65">
        <f t="shared" si="12"/>
        <v>0</v>
      </c>
    </row>
    <row r="104" spans="1:16" x14ac:dyDescent="0.25">
      <c r="A104" s="49"/>
      <c r="B104" s="50"/>
      <c r="C104" s="50"/>
      <c r="D104" s="51"/>
      <c r="E104" s="51"/>
      <c r="F104" s="51"/>
      <c r="G104" s="68">
        <f t="shared" si="9"/>
        <v>0</v>
      </c>
      <c r="H104" s="65">
        <f>HLOOKUP(A_Stammdaten!$B$9,$J$4:$P$204,ROW(B104)-3,FALSE)+IF(OR(B104=0,A_Stammdaten!$B$9&lt;B104),0,G104*1/20)</f>
        <v>0</v>
      </c>
      <c r="I104" s="65">
        <f>HLOOKUP(A_Stammdaten!$B$9,$J$4:$P$204,ROW(B104)-3,FALSE)</f>
        <v>0</v>
      </c>
      <c r="J104" s="65">
        <f t="shared" si="12"/>
        <v>0</v>
      </c>
      <c r="K104" s="65">
        <f t="shared" si="12"/>
        <v>0</v>
      </c>
      <c r="L104" s="65">
        <f t="shared" si="12"/>
        <v>0</v>
      </c>
      <c r="M104" s="65">
        <f t="shared" si="12"/>
        <v>0</v>
      </c>
      <c r="N104" s="65">
        <f t="shared" si="12"/>
        <v>0</v>
      </c>
      <c r="O104" s="65">
        <f t="shared" si="12"/>
        <v>0</v>
      </c>
      <c r="P104" s="65">
        <f t="shared" si="12"/>
        <v>0</v>
      </c>
    </row>
    <row r="105" spans="1:16" x14ac:dyDescent="0.25">
      <c r="A105" s="49"/>
      <c r="B105" s="50"/>
      <c r="C105" s="50"/>
      <c r="D105" s="51"/>
      <c r="E105" s="51"/>
      <c r="F105" s="51"/>
      <c r="G105" s="68">
        <f t="shared" si="9"/>
        <v>0</v>
      </c>
      <c r="H105" s="65">
        <f>HLOOKUP(A_Stammdaten!$B$9,$J$4:$P$204,ROW(B105)-3,FALSE)+IF(OR(B105=0,A_Stammdaten!$B$9&lt;B105),0,G105*1/20)</f>
        <v>0</v>
      </c>
      <c r="I105" s="65">
        <f>HLOOKUP(A_Stammdaten!$B$9,$J$4:$P$204,ROW(B105)-3,FALSE)</f>
        <v>0</v>
      </c>
      <c r="J105" s="65">
        <f t="shared" ref="J105:P114" si="13">IF(OR($G105=0,J$4&lt;$B105,$B105=0,20-(J$4-$B105)=0),0,$G105*(19-(J$4-$B105))/20)</f>
        <v>0</v>
      </c>
      <c r="K105" s="65">
        <f t="shared" si="13"/>
        <v>0</v>
      </c>
      <c r="L105" s="65">
        <f t="shared" si="13"/>
        <v>0</v>
      </c>
      <c r="M105" s="65">
        <f t="shared" si="13"/>
        <v>0</v>
      </c>
      <c r="N105" s="65">
        <f t="shared" si="13"/>
        <v>0</v>
      </c>
      <c r="O105" s="65">
        <f t="shared" si="13"/>
        <v>0</v>
      </c>
      <c r="P105" s="65">
        <f t="shared" si="13"/>
        <v>0</v>
      </c>
    </row>
    <row r="106" spans="1:16" x14ac:dyDescent="0.25">
      <c r="A106" s="49"/>
      <c r="B106" s="50"/>
      <c r="C106" s="50"/>
      <c r="D106" s="51"/>
      <c r="E106" s="51"/>
      <c r="F106" s="51"/>
      <c r="G106" s="68">
        <f t="shared" si="9"/>
        <v>0</v>
      </c>
      <c r="H106" s="65">
        <f>HLOOKUP(A_Stammdaten!$B$9,$J$4:$P$204,ROW(B106)-3,FALSE)+IF(OR(B106=0,A_Stammdaten!$B$9&lt;B106),0,G106*1/20)</f>
        <v>0</v>
      </c>
      <c r="I106" s="65">
        <f>HLOOKUP(A_Stammdaten!$B$9,$J$4:$P$204,ROW(B106)-3,FALSE)</f>
        <v>0</v>
      </c>
      <c r="J106" s="65">
        <f t="shared" si="13"/>
        <v>0</v>
      </c>
      <c r="K106" s="65">
        <f t="shared" si="13"/>
        <v>0</v>
      </c>
      <c r="L106" s="65">
        <f t="shared" si="13"/>
        <v>0</v>
      </c>
      <c r="M106" s="65">
        <f t="shared" si="13"/>
        <v>0</v>
      </c>
      <c r="N106" s="65">
        <f t="shared" si="13"/>
        <v>0</v>
      </c>
      <c r="O106" s="65">
        <f t="shared" si="13"/>
        <v>0</v>
      </c>
      <c r="P106" s="65">
        <f t="shared" si="13"/>
        <v>0</v>
      </c>
    </row>
    <row r="107" spans="1:16" x14ac:dyDescent="0.25">
      <c r="A107" s="49"/>
      <c r="B107" s="50"/>
      <c r="C107" s="50"/>
      <c r="D107" s="51"/>
      <c r="E107" s="51"/>
      <c r="F107" s="51"/>
      <c r="G107" s="68">
        <f t="shared" si="9"/>
        <v>0</v>
      </c>
      <c r="H107" s="65">
        <f>HLOOKUP(A_Stammdaten!$B$9,$J$4:$P$204,ROW(B107)-3,FALSE)+IF(OR(B107=0,A_Stammdaten!$B$9&lt;B107),0,G107*1/20)</f>
        <v>0</v>
      </c>
      <c r="I107" s="65">
        <f>HLOOKUP(A_Stammdaten!$B$9,$J$4:$P$204,ROW(B107)-3,FALSE)</f>
        <v>0</v>
      </c>
      <c r="J107" s="65">
        <f t="shared" si="13"/>
        <v>0</v>
      </c>
      <c r="K107" s="65">
        <f t="shared" si="13"/>
        <v>0</v>
      </c>
      <c r="L107" s="65">
        <f t="shared" si="13"/>
        <v>0</v>
      </c>
      <c r="M107" s="65">
        <f t="shared" si="13"/>
        <v>0</v>
      </c>
      <c r="N107" s="65">
        <f t="shared" si="13"/>
        <v>0</v>
      </c>
      <c r="O107" s="65">
        <f t="shared" si="13"/>
        <v>0</v>
      </c>
      <c r="P107" s="65">
        <f t="shared" si="13"/>
        <v>0</v>
      </c>
    </row>
    <row r="108" spans="1:16" x14ac:dyDescent="0.25">
      <c r="A108" s="49"/>
      <c r="B108" s="50"/>
      <c r="C108" s="50"/>
      <c r="D108" s="51"/>
      <c r="E108" s="51"/>
      <c r="F108" s="51"/>
      <c r="G108" s="68">
        <f t="shared" si="9"/>
        <v>0</v>
      </c>
      <c r="H108" s="65">
        <f>HLOOKUP(A_Stammdaten!$B$9,$J$4:$P$204,ROW(B108)-3,FALSE)+IF(OR(B108=0,A_Stammdaten!$B$9&lt;B108),0,G108*1/20)</f>
        <v>0</v>
      </c>
      <c r="I108" s="65">
        <f>HLOOKUP(A_Stammdaten!$B$9,$J$4:$P$204,ROW(B108)-3,FALSE)</f>
        <v>0</v>
      </c>
      <c r="J108" s="65">
        <f t="shared" si="13"/>
        <v>0</v>
      </c>
      <c r="K108" s="65">
        <f t="shared" si="13"/>
        <v>0</v>
      </c>
      <c r="L108" s="65">
        <f t="shared" si="13"/>
        <v>0</v>
      </c>
      <c r="M108" s="65">
        <f t="shared" si="13"/>
        <v>0</v>
      </c>
      <c r="N108" s="65">
        <f t="shared" si="13"/>
        <v>0</v>
      </c>
      <c r="O108" s="65">
        <f t="shared" si="13"/>
        <v>0</v>
      </c>
      <c r="P108" s="65">
        <f t="shared" si="13"/>
        <v>0</v>
      </c>
    </row>
    <row r="109" spans="1:16" x14ac:dyDescent="0.25">
      <c r="A109" s="49"/>
      <c r="B109" s="50"/>
      <c r="C109" s="50"/>
      <c r="D109" s="51"/>
      <c r="E109" s="51"/>
      <c r="F109" s="51"/>
      <c r="G109" s="68">
        <f t="shared" si="9"/>
        <v>0</v>
      </c>
      <c r="H109" s="65">
        <f>HLOOKUP(A_Stammdaten!$B$9,$J$4:$P$204,ROW(B109)-3,FALSE)+IF(OR(B109=0,A_Stammdaten!$B$9&lt;B109),0,G109*1/20)</f>
        <v>0</v>
      </c>
      <c r="I109" s="65">
        <f>HLOOKUP(A_Stammdaten!$B$9,$J$4:$P$204,ROW(B109)-3,FALSE)</f>
        <v>0</v>
      </c>
      <c r="J109" s="65">
        <f t="shared" si="13"/>
        <v>0</v>
      </c>
      <c r="K109" s="65">
        <f t="shared" si="13"/>
        <v>0</v>
      </c>
      <c r="L109" s="65">
        <f t="shared" si="13"/>
        <v>0</v>
      </c>
      <c r="M109" s="65">
        <f t="shared" si="13"/>
        <v>0</v>
      </c>
      <c r="N109" s="65">
        <f t="shared" si="13"/>
        <v>0</v>
      </c>
      <c r="O109" s="65">
        <f t="shared" si="13"/>
        <v>0</v>
      </c>
      <c r="P109" s="65">
        <f t="shared" si="13"/>
        <v>0</v>
      </c>
    </row>
    <row r="110" spans="1:16" x14ac:dyDescent="0.25">
      <c r="A110" s="49"/>
      <c r="B110" s="50"/>
      <c r="C110" s="50"/>
      <c r="D110" s="51"/>
      <c r="E110" s="51"/>
      <c r="F110" s="51"/>
      <c r="G110" s="68">
        <f t="shared" si="9"/>
        <v>0</v>
      </c>
      <c r="H110" s="65">
        <f>HLOOKUP(A_Stammdaten!$B$9,$J$4:$P$204,ROW(B110)-3,FALSE)+IF(OR(B110=0,A_Stammdaten!$B$9&lt;B110),0,G110*1/20)</f>
        <v>0</v>
      </c>
      <c r="I110" s="65">
        <f>HLOOKUP(A_Stammdaten!$B$9,$J$4:$P$204,ROW(B110)-3,FALSE)</f>
        <v>0</v>
      </c>
      <c r="J110" s="65">
        <f t="shared" si="13"/>
        <v>0</v>
      </c>
      <c r="K110" s="65">
        <f t="shared" si="13"/>
        <v>0</v>
      </c>
      <c r="L110" s="65">
        <f t="shared" si="13"/>
        <v>0</v>
      </c>
      <c r="M110" s="65">
        <f t="shared" si="13"/>
        <v>0</v>
      </c>
      <c r="N110" s="65">
        <f t="shared" si="13"/>
        <v>0</v>
      </c>
      <c r="O110" s="65">
        <f t="shared" si="13"/>
        <v>0</v>
      </c>
      <c r="P110" s="65">
        <f t="shared" si="13"/>
        <v>0</v>
      </c>
    </row>
    <row r="111" spans="1:16" x14ac:dyDescent="0.25">
      <c r="A111" s="49"/>
      <c r="B111" s="50"/>
      <c r="C111" s="50"/>
      <c r="D111" s="51"/>
      <c r="E111" s="51"/>
      <c r="F111" s="51"/>
      <c r="G111" s="68">
        <f t="shared" si="9"/>
        <v>0</v>
      </c>
      <c r="H111" s="65">
        <f>HLOOKUP(A_Stammdaten!$B$9,$J$4:$P$204,ROW(B111)-3,FALSE)+IF(OR(B111=0,A_Stammdaten!$B$9&lt;B111),0,G111*1/20)</f>
        <v>0</v>
      </c>
      <c r="I111" s="65">
        <f>HLOOKUP(A_Stammdaten!$B$9,$J$4:$P$204,ROW(B111)-3,FALSE)</f>
        <v>0</v>
      </c>
      <c r="J111" s="65">
        <f t="shared" si="13"/>
        <v>0</v>
      </c>
      <c r="K111" s="65">
        <f t="shared" si="13"/>
        <v>0</v>
      </c>
      <c r="L111" s="65">
        <f t="shared" si="13"/>
        <v>0</v>
      </c>
      <c r="M111" s="65">
        <f t="shared" si="13"/>
        <v>0</v>
      </c>
      <c r="N111" s="65">
        <f t="shared" si="13"/>
        <v>0</v>
      </c>
      <c r="O111" s="65">
        <f t="shared" si="13"/>
        <v>0</v>
      </c>
      <c r="P111" s="65">
        <f t="shared" si="13"/>
        <v>0</v>
      </c>
    </row>
    <row r="112" spans="1:16" x14ac:dyDescent="0.25">
      <c r="A112" s="49"/>
      <c r="B112" s="50"/>
      <c r="C112" s="50"/>
      <c r="D112" s="51"/>
      <c r="E112" s="51"/>
      <c r="F112" s="51"/>
      <c r="G112" s="68">
        <f t="shared" si="9"/>
        <v>0</v>
      </c>
      <c r="H112" s="65">
        <f>HLOOKUP(A_Stammdaten!$B$9,$J$4:$P$204,ROW(B112)-3,FALSE)+IF(OR(B112=0,A_Stammdaten!$B$9&lt;B112),0,G112*1/20)</f>
        <v>0</v>
      </c>
      <c r="I112" s="65">
        <f>HLOOKUP(A_Stammdaten!$B$9,$J$4:$P$204,ROW(B112)-3,FALSE)</f>
        <v>0</v>
      </c>
      <c r="J112" s="65">
        <f t="shared" si="13"/>
        <v>0</v>
      </c>
      <c r="K112" s="65">
        <f t="shared" si="13"/>
        <v>0</v>
      </c>
      <c r="L112" s="65">
        <f t="shared" si="13"/>
        <v>0</v>
      </c>
      <c r="M112" s="65">
        <f t="shared" si="13"/>
        <v>0</v>
      </c>
      <c r="N112" s="65">
        <f t="shared" si="13"/>
        <v>0</v>
      </c>
      <c r="O112" s="65">
        <f t="shared" si="13"/>
        <v>0</v>
      </c>
      <c r="P112" s="65">
        <f t="shared" si="13"/>
        <v>0</v>
      </c>
    </row>
    <row r="113" spans="1:16" x14ac:dyDescent="0.25">
      <c r="A113" s="49"/>
      <c r="B113" s="50"/>
      <c r="C113" s="50"/>
      <c r="D113" s="51"/>
      <c r="E113" s="51"/>
      <c r="F113" s="51"/>
      <c r="G113" s="68">
        <f t="shared" si="9"/>
        <v>0</v>
      </c>
      <c r="H113" s="65">
        <f>HLOOKUP(A_Stammdaten!$B$9,$J$4:$P$204,ROW(B113)-3,FALSE)+IF(OR(B113=0,A_Stammdaten!$B$9&lt;B113),0,G113*1/20)</f>
        <v>0</v>
      </c>
      <c r="I113" s="65">
        <f>HLOOKUP(A_Stammdaten!$B$9,$J$4:$P$204,ROW(B113)-3,FALSE)</f>
        <v>0</v>
      </c>
      <c r="J113" s="65">
        <f t="shared" si="13"/>
        <v>0</v>
      </c>
      <c r="K113" s="65">
        <f t="shared" si="13"/>
        <v>0</v>
      </c>
      <c r="L113" s="65">
        <f t="shared" si="13"/>
        <v>0</v>
      </c>
      <c r="M113" s="65">
        <f t="shared" si="13"/>
        <v>0</v>
      </c>
      <c r="N113" s="65">
        <f t="shared" si="13"/>
        <v>0</v>
      </c>
      <c r="O113" s="65">
        <f t="shared" si="13"/>
        <v>0</v>
      </c>
      <c r="P113" s="65">
        <f t="shared" si="13"/>
        <v>0</v>
      </c>
    </row>
    <row r="114" spans="1:16" x14ac:dyDescent="0.25">
      <c r="A114" s="49"/>
      <c r="B114" s="50"/>
      <c r="C114" s="50"/>
      <c r="D114" s="51"/>
      <c r="E114" s="51"/>
      <c r="F114" s="51"/>
      <c r="G114" s="68">
        <f t="shared" si="9"/>
        <v>0</v>
      </c>
      <c r="H114" s="65">
        <f>HLOOKUP(A_Stammdaten!$B$9,$J$4:$P$204,ROW(B114)-3,FALSE)+IF(OR(B114=0,A_Stammdaten!$B$9&lt;B114),0,G114*1/20)</f>
        <v>0</v>
      </c>
      <c r="I114" s="65">
        <f>HLOOKUP(A_Stammdaten!$B$9,$J$4:$P$204,ROW(B114)-3,FALSE)</f>
        <v>0</v>
      </c>
      <c r="J114" s="65">
        <f t="shared" si="13"/>
        <v>0</v>
      </c>
      <c r="K114" s="65">
        <f t="shared" si="13"/>
        <v>0</v>
      </c>
      <c r="L114" s="65">
        <f t="shared" si="13"/>
        <v>0</v>
      </c>
      <c r="M114" s="65">
        <f t="shared" si="13"/>
        <v>0</v>
      </c>
      <c r="N114" s="65">
        <f t="shared" si="13"/>
        <v>0</v>
      </c>
      <c r="O114" s="65">
        <f t="shared" si="13"/>
        <v>0</v>
      </c>
      <c r="P114" s="65">
        <f t="shared" si="13"/>
        <v>0</v>
      </c>
    </row>
    <row r="115" spans="1:16" x14ac:dyDescent="0.25">
      <c r="A115" s="49"/>
      <c r="B115" s="50"/>
      <c r="C115" s="50"/>
      <c r="D115" s="51"/>
      <c r="E115" s="51"/>
      <c r="F115" s="51"/>
      <c r="G115" s="68">
        <f t="shared" si="9"/>
        <v>0</v>
      </c>
      <c r="H115" s="65">
        <f>HLOOKUP(A_Stammdaten!$B$9,$J$4:$P$204,ROW(B115)-3,FALSE)+IF(OR(B115=0,A_Stammdaten!$B$9&lt;B115),0,G115*1/20)</f>
        <v>0</v>
      </c>
      <c r="I115" s="65">
        <f>HLOOKUP(A_Stammdaten!$B$9,$J$4:$P$204,ROW(B115)-3,FALSE)</f>
        <v>0</v>
      </c>
      <c r="J115" s="65">
        <f t="shared" ref="J115:P124" si="14">IF(OR($G115=0,J$4&lt;$B115,$B115=0,20-(J$4-$B115)=0),0,$G115*(19-(J$4-$B115))/20)</f>
        <v>0</v>
      </c>
      <c r="K115" s="65">
        <f t="shared" si="14"/>
        <v>0</v>
      </c>
      <c r="L115" s="65">
        <f t="shared" si="14"/>
        <v>0</v>
      </c>
      <c r="M115" s="65">
        <f t="shared" si="14"/>
        <v>0</v>
      </c>
      <c r="N115" s="65">
        <f t="shared" si="14"/>
        <v>0</v>
      </c>
      <c r="O115" s="65">
        <f t="shared" si="14"/>
        <v>0</v>
      </c>
      <c r="P115" s="65">
        <f t="shared" si="14"/>
        <v>0</v>
      </c>
    </row>
    <row r="116" spans="1:16" x14ac:dyDescent="0.25">
      <c r="A116" s="49"/>
      <c r="B116" s="50"/>
      <c r="C116" s="50"/>
      <c r="D116" s="51"/>
      <c r="E116" s="51"/>
      <c r="F116" s="51"/>
      <c r="G116" s="68">
        <f t="shared" si="9"/>
        <v>0</v>
      </c>
      <c r="H116" s="65">
        <f>HLOOKUP(A_Stammdaten!$B$9,$J$4:$P$204,ROW(B116)-3,FALSE)+IF(OR(B116=0,A_Stammdaten!$B$9&lt;B116),0,G116*1/20)</f>
        <v>0</v>
      </c>
      <c r="I116" s="65">
        <f>HLOOKUP(A_Stammdaten!$B$9,$J$4:$P$204,ROW(B116)-3,FALSE)</f>
        <v>0</v>
      </c>
      <c r="J116" s="65">
        <f t="shared" si="14"/>
        <v>0</v>
      </c>
      <c r="K116" s="65">
        <f t="shared" si="14"/>
        <v>0</v>
      </c>
      <c r="L116" s="65">
        <f t="shared" si="14"/>
        <v>0</v>
      </c>
      <c r="M116" s="65">
        <f t="shared" si="14"/>
        <v>0</v>
      </c>
      <c r="N116" s="65">
        <f t="shared" si="14"/>
        <v>0</v>
      </c>
      <c r="O116" s="65">
        <f t="shared" si="14"/>
        <v>0</v>
      </c>
      <c r="P116" s="65">
        <f t="shared" si="14"/>
        <v>0</v>
      </c>
    </row>
    <row r="117" spans="1:16" x14ac:dyDescent="0.25">
      <c r="A117" s="49"/>
      <c r="B117" s="50"/>
      <c r="C117" s="50"/>
      <c r="D117" s="51"/>
      <c r="E117" s="51"/>
      <c r="F117" s="51"/>
      <c r="G117" s="68">
        <f t="shared" si="9"/>
        <v>0</v>
      </c>
      <c r="H117" s="65">
        <f>HLOOKUP(A_Stammdaten!$B$9,$J$4:$P$204,ROW(B117)-3,FALSE)+IF(OR(B117=0,A_Stammdaten!$B$9&lt;B117),0,G117*1/20)</f>
        <v>0</v>
      </c>
      <c r="I117" s="65">
        <f>HLOOKUP(A_Stammdaten!$B$9,$J$4:$P$204,ROW(B117)-3,FALSE)</f>
        <v>0</v>
      </c>
      <c r="J117" s="65">
        <f t="shared" si="14"/>
        <v>0</v>
      </c>
      <c r="K117" s="65">
        <f t="shared" si="14"/>
        <v>0</v>
      </c>
      <c r="L117" s="65">
        <f t="shared" si="14"/>
        <v>0</v>
      </c>
      <c r="M117" s="65">
        <f t="shared" si="14"/>
        <v>0</v>
      </c>
      <c r="N117" s="65">
        <f t="shared" si="14"/>
        <v>0</v>
      </c>
      <c r="O117" s="65">
        <f t="shared" si="14"/>
        <v>0</v>
      </c>
      <c r="P117" s="65">
        <f t="shared" si="14"/>
        <v>0</v>
      </c>
    </row>
    <row r="118" spans="1:16" x14ac:dyDescent="0.25">
      <c r="A118" s="49"/>
      <c r="B118" s="50"/>
      <c r="C118" s="50"/>
      <c r="D118" s="51"/>
      <c r="E118" s="51"/>
      <c r="F118" s="51"/>
      <c r="G118" s="68">
        <f t="shared" si="9"/>
        <v>0</v>
      </c>
      <c r="H118" s="65">
        <f>HLOOKUP(A_Stammdaten!$B$9,$J$4:$P$204,ROW(B118)-3,FALSE)+IF(OR(B118=0,A_Stammdaten!$B$9&lt;B118),0,G118*1/20)</f>
        <v>0</v>
      </c>
      <c r="I118" s="65">
        <f>HLOOKUP(A_Stammdaten!$B$9,$J$4:$P$204,ROW(B118)-3,FALSE)</f>
        <v>0</v>
      </c>
      <c r="J118" s="65">
        <f t="shared" si="14"/>
        <v>0</v>
      </c>
      <c r="K118" s="65">
        <f t="shared" si="14"/>
        <v>0</v>
      </c>
      <c r="L118" s="65">
        <f t="shared" si="14"/>
        <v>0</v>
      </c>
      <c r="M118" s="65">
        <f t="shared" si="14"/>
        <v>0</v>
      </c>
      <c r="N118" s="65">
        <f t="shared" si="14"/>
        <v>0</v>
      </c>
      <c r="O118" s="65">
        <f t="shared" si="14"/>
        <v>0</v>
      </c>
      <c r="P118" s="65">
        <f t="shared" si="14"/>
        <v>0</v>
      </c>
    </row>
    <row r="119" spans="1:16" x14ac:dyDescent="0.25">
      <c r="A119" s="49"/>
      <c r="B119" s="50"/>
      <c r="C119" s="50"/>
      <c r="D119" s="51"/>
      <c r="E119" s="51"/>
      <c r="F119" s="51"/>
      <c r="G119" s="68">
        <f t="shared" si="9"/>
        <v>0</v>
      </c>
      <c r="H119" s="65">
        <f>HLOOKUP(A_Stammdaten!$B$9,$J$4:$P$204,ROW(B119)-3,FALSE)+IF(OR(B119=0,A_Stammdaten!$B$9&lt;B119),0,G119*1/20)</f>
        <v>0</v>
      </c>
      <c r="I119" s="65">
        <f>HLOOKUP(A_Stammdaten!$B$9,$J$4:$P$204,ROW(B119)-3,FALSE)</f>
        <v>0</v>
      </c>
      <c r="J119" s="65">
        <f t="shared" si="14"/>
        <v>0</v>
      </c>
      <c r="K119" s="65">
        <f t="shared" si="14"/>
        <v>0</v>
      </c>
      <c r="L119" s="65">
        <f t="shared" si="14"/>
        <v>0</v>
      </c>
      <c r="M119" s="65">
        <f t="shared" si="14"/>
        <v>0</v>
      </c>
      <c r="N119" s="65">
        <f t="shared" si="14"/>
        <v>0</v>
      </c>
      <c r="O119" s="65">
        <f t="shared" si="14"/>
        <v>0</v>
      </c>
      <c r="P119" s="65">
        <f t="shared" si="14"/>
        <v>0</v>
      </c>
    </row>
    <row r="120" spans="1:16" x14ac:dyDescent="0.25">
      <c r="A120" s="49"/>
      <c r="B120" s="50"/>
      <c r="C120" s="50"/>
      <c r="D120" s="51"/>
      <c r="E120" s="51"/>
      <c r="F120" s="51"/>
      <c r="G120" s="68">
        <f t="shared" si="9"/>
        <v>0</v>
      </c>
      <c r="H120" s="65">
        <f>HLOOKUP(A_Stammdaten!$B$9,$J$4:$P$204,ROW(B120)-3,FALSE)+IF(OR(B120=0,A_Stammdaten!$B$9&lt;B120),0,G120*1/20)</f>
        <v>0</v>
      </c>
      <c r="I120" s="65">
        <f>HLOOKUP(A_Stammdaten!$B$9,$J$4:$P$204,ROW(B120)-3,FALSE)</f>
        <v>0</v>
      </c>
      <c r="J120" s="65">
        <f t="shared" si="14"/>
        <v>0</v>
      </c>
      <c r="K120" s="65">
        <f t="shared" si="14"/>
        <v>0</v>
      </c>
      <c r="L120" s="65">
        <f t="shared" si="14"/>
        <v>0</v>
      </c>
      <c r="M120" s="65">
        <f t="shared" si="14"/>
        <v>0</v>
      </c>
      <c r="N120" s="65">
        <f t="shared" si="14"/>
        <v>0</v>
      </c>
      <c r="O120" s="65">
        <f t="shared" si="14"/>
        <v>0</v>
      </c>
      <c r="P120" s="65">
        <f t="shared" si="14"/>
        <v>0</v>
      </c>
    </row>
    <row r="121" spans="1:16" x14ac:dyDescent="0.25">
      <c r="A121" s="49"/>
      <c r="B121" s="50"/>
      <c r="C121" s="50"/>
      <c r="D121" s="51"/>
      <c r="E121" s="51"/>
      <c r="F121" s="51"/>
      <c r="G121" s="68">
        <f t="shared" si="9"/>
        <v>0</v>
      </c>
      <c r="H121" s="65">
        <f>HLOOKUP(A_Stammdaten!$B$9,$J$4:$P$204,ROW(B121)-3,FALSE)+IF(OR(B121=0,A_Stammdaten!$B$9&lt;B121),0,G121*1/20)</f>
        <v>0</v>
      </c>
      <c r="I121" s="65">
        <f>HLOOKUP(A_Stammdaten!$B$9,$J$4:$P$204,ROW(B121)-3,FALSE)</f>
        <v>0</v>
      </c>
      <c r="J121" s="65">
        <f t="shared" si="14"/>
        <v>0</v>
      </c>
      <c r="K121" s="65">
        <f t="shared" si="14"/>
        <v>0</v>
      </c>
      <c r="L121" s="65">
        <f t="shared" si="14"/>
        <v>0</v>
      </c>
      <c r="M121" s="65">
        <f t="shared" si="14"/>
        <v>0</v>
      </c>
      <c r="N121" s="65">
        <f t="shared" si="14"/>
        <v>0</v>
      </c>
      <c r="O121" s="65">
        <f t="shared" si="14"/>
        <v>0</v>
      </c>
      <c r="P121" s="65">
        <f t="shared" si="14"/>
        <v>0</v>
      </c>
    </row>
    <row r="122" spans="1:16" x14ac:dyDescent="0.25">
      <c r="A122" s="49"/>
      <c r="B122" s="50"/>
      <c r="C122" s="50"/>
      <c r="D122" s="51"/>
      <c r="E122" s="51"/>
      <c r="F122" s="51"/>
      <c r="G122" s="68">
        <f t="shared" si="9"/>
        <v>0</v>
      </c>
      <c r="H122" s="65">
        <f>HLOOKUP(A_Stammdaten!$B$9,$J$4:$P$204,ROW(B122)-3,FALSE)+IF(OR(B122=0,A_Stammdaten!$B$9&lt;B122),0,G122*1/20)</f>
        <v>0</v>
      </c>
      <c r="I122" s="65">
        <f>HLOOKUP(A_Stammdaten!$B$9,$J$4:$P$204,ROW(B122)-3,FALSE)</f>
        <v>0</v>
      </c>
      <c r="J122" s="65">
        <f t="shared" si="14"/>
        <v>0</v>
      </c>
      <c r="K122" s="65">
        <f t="shared" si="14"/>
        <v>0</v>
      </c>
      <c r="L122" s="65">
        <f t="shared" si="14"/>
        <v>0</v>
      </c>
      <c r="M122" s="65">
        <f t="shared" si="14"/>
        <v>0</v>
      </c>
      <c r="N122" s="65">
        <f t="shared" si="14"/>
        <v>0</v>
      </c>
      <c r="O122" s="65">
        <f t="shared" si="14"/>
        <v>0</v>
      </c>
      <c r="P122" s="65">
        <f t="shared" si="14"/>
        <v>0</v>
      </c>
    </row>
    <row r="123" spans="1:16" x14ac:dyDescent="0.25">
      <c r="A123" s="49"/>
      <c r="B123" s="50"/>
      <c r="C123" s="50"/>
      <c r="D123" s="51"/>
      <c r="E123" s="51"/>
      <c r="F123" s="51"/>
      <c r="G123" s="68">
        <f t="shared" si="9"/>
        <v>0</v>
      </c>
      <c r="H123" s="65">
        <f>HLOOKUP(A_Stammdaten!$B$9,$J$4:$P$204,ROW(B123)-3,FALSE)+IF(OR(B123=0,A_Stammdaten!$B$9&lt;B123),0,G123*1/20)</f>
        <v>0</v>
      </c>
      <c r="I123" s="65">
        <f>HLOOKUP(A_Stammdaten!$B$9,$J$4:$P$204,ROW(B123)-3,FALSE)</f>
        <v>0</v>
      </c>
      <c r="J123" s="65">
        <f t="shared" si="14"/>
        <v>0</v>
      </c>
      <c r="K123" s="65">
        <f t="shared" si="14"/>
        <v>0</v>
      </c>
      <c r="L123" s="65">
        <f t="shared" si="14"/>
        <v>0</v>
      </c>
      <c r="M123" s="65">
        <f t="shared" si="14"/>
        <v>0</v>
      </c>
      <c r="N123" s="65">
        <f t="shared" si="14"/>
        <v>0</v>
      </c>
      <c r="O123" s="65">
        <f t="shared" si="14"/>
        <v>0</v>
      </c>
      <c r="P123" s="65">
        <f t="shared" si="14"/>
        <v>0</v>
      </c>
    </row>
    <row r="124" spans="1:16" x14ac:dyDescent="0.25">
      <c r="A124" s="49"/>
      <c r="B124" s="50"/>
      <c r="C124" s="50"/>
      <c r="D124" s="51"/>
      <c r="E124" s="51"/>
      <c r="F124" s="51"/>
      <c r="G124" s="68">
        <f t="shared" si="9"/>
        <v>0</v>
      </c>
      <c r="H124" s="65">
        <f>HLOOKUP(A_Stammdaten!$B$9,$J$4:$P$204,ROW(B124)-3,FALSE)+IF(OR(B124=0,A_Stammdaten!$B$9&lt;B124),0,G124*1/20)</f>
        <v>0</v>
      </c>
      <c r="I124" s="65">
        <f>HLOOKUP(A_Stammdaten!$B$9,$J$4:$P$204,ROW(B124)-3,FALSE)</f>
        <v>0</v>
      </c>
      <c r="J124" s="65">
        <f t="shared" si="14"/>
        <v>0</v>
      </c>
      <c r="K124" s="65">
        <f t="shared" si="14"/>
        <v>0</v>
      </c>
      <c r="L124" s="65">
        <f t="shared" si="14"/>
        <v>0</v>
      </c>
      <c r="M124" s="65">
        <f t="shared" si="14"/>
        <v>0</v>
      </c>
      <c r="N124" s="65">
        <f t="shared" si="14"/>
        <v>0</v>
      </c>
      <c r="O124" s="65">
        <f t="shared" si="14"/>
        <v>0</v>
      </c>
      <c r="P124" s="65">
        <f t="shared" si="14"/>
        <v>0</v>
      </c>
    </row>
    <row r="125" spans="1:16" x14ac:dyDescent="0.25">
      <c r="A125" s="49"/>
      <c r="B125" s="50"/>
      <c r="C125" s="50"/>
      <c r="D125" s="51"/>
      <c r="E125" s="51"/>
      <c r="F125" s="51"/>
      <c r="G125" s="68">
        <f t="shared" si="9"/>
        <v>0</v>
      </c>
      <c r="H125" s="65">
        <f>HLOOKUP(A_Stammdaten!$B$9,$J$4:$P$204,ROW(B125)-3,FALSE)+IF(OR(B125=0,A_Stammdaten!$B$9&lt;B125),0,G125*1/20)</f>
        <v>0</v>
      </c>
      <c r="I125" s="65">
        <f>HLOOKUP(A_Stammdaten!$B$9,$J$4:$P$204,ROW(B125)-3,FALSE)</f>
        <v>0</v>
      </c>
      <c r="J125" s="65">
        <f t="shared" ref="J125:P134" si="15">IF(OR($G125=0,J$4&lt;$B125,$B125=0,20-(J$4-$B125)=0),0,$G125*(19-(J$4-$B125))/20)</f>
        <v>0</v>
      </c>
      <c r="K125" s="65">
        <f t="shared" si="15"/>
        <v>0</v>
      </c>
      <c r="L125" s="65">
        <f t="shared" si="15"/>
        <v>0</v>
      </c>
      <c r="M125" s="65">
        <f t="shared" si="15"/>
        <v>0</v>
      </c>
      <c r="N125" s="65">
        <f t="shared" si="15"/>
        <v>0</v>
      </c>
      <c r="O125" s="65">
        <f t="shared" si="15"/>
        <v>0</v>
      </c>
      <c r="P125" s="65">
        <f t="shared" si="15"/>
        <v>0</v>
      </c>
    </row>
    <row r="126" spans="1:16" x14ac:dyDescent="0.25">
      <c r="A126" s="49"/>
      <c r="B126" s="50"/>
      <c r="C126" s="50"/>
      <c r="D126" s="51"/>
      <c r="E126" s="51"/>
      <c r="F126" s="51"/>
      <c r="G126" s="68">
        <f t="shared" si="9"/>
        <v>0</v>
      </c>
      <c r="H126" s="65">
        <f>HLOOKUP(A_Stammdaten!$B$9,$J$4:$P$204,ROW(B126)-3,FALSE)+IF(OR(B126=0,A_Stammdaten!$B$9&lt;B126),0,G126*1/20)</f>
        <v>0</v>
      </c>
      <c r="I126" s="65">
        <f>HLOOKUP(A_Stammdaten!$B$9,$J$4:$P$204,ROW(B126)-3,FALSE)</f>
        <v>0</v>
      </c>
      <c r="J126" s="65">
        <f t="shared" si="15"/>
        <v>0</v>
      </c>
      <c r="K126" s="65">
        <f t="shared" si="15"/>
        <v>0</v>
      </c>
      <c r="L126" s="65">
        <f t="shared" si="15"/>
        <v>0</v>
      </c>
      <c r="M126" s="65">
        <f t="shared" si="15"/>
        <v>0</v>
      </c>
      <c r="N126" s="65">
        <f t="shared" si="15"/>
        <v>0</v>
      </c>
      <c r="O126" s="65">
        <f t="shared" si="15"/>
        <v>0</v>
      </c>
      <c r="P126" s="65">
        <f t="shared" si="15"/>
        <v>0</v>
      </c>
    </row>
    <row r="127" spans="1:16" x14ac:dyDescent="0.25">
      <c r="A127" s="49"/>
      <c r="B127" s="50"/>
      <c r="C127" s="50"/>
      <c r="D127" s="51"/>
      <c r="E127" s="51"/>
      <c r="F127" s="51"/>
      <c r="G127" s="68">
        <f t="shared" si="9"/>
        <v>0</v>
      </c>
      <c r="H127" s="65">
        <f>HLOOKUP(A_Stammdaten!$B$9,$J$4:$P$204,ROW(B127)-3,FALSE)+IF(OR(B127=0,A_Stammdaten!$B$9&lt;B127),0,G127*1/20)</f>
        <v>0</v>
      </c>
      <c r="I127" s="65">
        <f>HLOOKUP(A_Stammdaten!$B$9,$J$4:$P$204,ROW(B127)-3,FALSE)</f>
        <v>0</v>
      </c>
      <c r="J127" s="65">
        <f t="shared" si="15"/>
        <v>0</v>
      </c>
      <c r="K127" s="65">
        <f t="shared" si="15"/>
        <v>0</v>
      </c>
      <c r="L127" s="65">
        <f t="shared" si="15"/>
        <v>0</v>
      </c>
      <c r="M127" s="65">
        <f t="shared" si="15"/>
        <v>0</v>
      </c>
      <c r="N127" s="65">
        <f t="shared" si="15"/>
        <v>0</v>
      </c>
      <c r="O127" s="65">
        <f t="shared" si="15"/>
        <v>0</v>
      </c>
      <c r="P127" s="65">
        <f t="shared" si="15"/>
        <v>0</v>
      </c>
    </row>
    <row r="128" spans="1:16" x14ac:dyDescent="0.25">
      <c r="A128" s="49"/>
      <c r="B128" s="50"/>
      <c r="C128" s="50"/>
      <c r="D128" s="51"/>
      <c r="E128" s="51"/>
      <c r="F128" s="51"/>
      <c r="G128" s="68">
        <f t="shared" si="9"/>
        <v>0</v>
      </c>
      <c r="H128" s="65">
        <f>HLOOKUP(A_Stammdaten!$B$9,$J$4:$P$204,ROW(B128)-3,FALSE)+IF(OR(B128=0,A_Stammdaten!$B$9&lt;B128),0,G128*1/20)</f>
        <v>0</v>
      </c>
      <c r="I128" s="65">
        <f>HLOOKUP(A_Stammdaten!$B$9,$J$4:$P$204,ROW(B128)-3,FALSE)</f>
        <v>0</v>
      </c>
      <c r="J128" s="65">
        <f t="shared" si="15"/>
        <v>0</v>
      </c>
      <c r="K128" s="65">
        <f t="shared" si="15"/>
        <v>0</v>
      </c>
      <c r="L128" s="65">
        <f t="shared" si="15"/>
        <v>0</v>
      </c>
      <c r="M128" s="65">
        <f t="shared" si="15"/>
        <v>0</v>
      </c>
      <c r="N128" s="65">
        <f t="shared" si="15"/>
        <v>0</v>
      </c>
      <c r="O128" s="65">
        <f t="shared" si="15"/>
        <v>0</v>
      </c>
      <c r="P128" s="65">
        <f t="shared" si="15"/>
        <v>0</v>
      </c>
    </row>
    <row r="129" spans="1:16" x14ac:dyDescent="0.25">
      <c r="A129" s="49"/>
      <c r="B129" s="50"/>
      <c r="C129" s="50"/>
      <c r="D129" s="51"/>
      <c r="E129" s="51"/>
      <c r="F129" s="51"/>
      <c r="G129" s="68">
        <f t="shared" si="9"/>
        <v>0</v>
      </c>
      <c r="H129" s="65">
        <f>HLOOKUP(A_Stammdaten!$B$9,$J$4:$P$204,ROW(B129)-3,FALSE)+IF(OR(B129=0,A_Stammdaten!$B$9&lt;B129),0,G129*1/20)</f>
        <v>0</v>
      </c>
      <c r="I129" s="65">
        <f>HLOOKUP(A_Stammdaten!$B$9,$J$4:$P$204,ROW(B129)-3,FALSE)</f>
        <v>0</v>
      </c>
      <c r="J129" s="65">
        <f t="shared" si="15"/>
        <v>0</v>
      </c>
      <c r="K129" s="65">
        <f t="shared" si="15"/>
        <v>0</v>
      </c>
      <c r="L129" s="65">
        <f t="shared" si="15"/>
        <v>0</v>
      </c>
      <c r="M129" s="65">
        <f t="shared" si="15"/>
        <v>0</v>
      </c>
      <c r="N129" s="65">
        <f t="shared" si="15"/>
        <v>0</v>
      </c>
      <c r="O129" s="65">
        <f t="shared" si="15"/>
        <v>0</v>
      </c>
      <c r="P129" s="65">
        <f t="shared" si="15"/>
        <v>0</v>
      </c>
    </row>
    <row r="130" spans="1:16" x14ac:dyDescent="0.25">
      <c r="A130" s="49"/>
      <c r="B130" s="50"/>
      <c r="C130" s="50"/>
      <c r="D130" s="51"/>
      <c r="E130" s="51"/>
      <c r="F130" s="51"/>
      <c r="G130" s="68">
        <f t="shared" si="9"/>
        <v>0</v>
      </c>
      <c r="H130" s="65">
        <f>HLOOKUP(A_Stammdaten!$B$9,$J$4:$P$204,ROW(B130)-3,FALSE)+IF(OR(B130=0,A_Stammdaten!$B$9&lt;B130),0,G130*1/20)</f>
        <v>0</v>
      </c>
      <c r="I130" s="65">
        <f>HLOOKUP(A_Stammdaten!$B$9,$J$4:$P$204,ROW(B130)-3,FALSE)</f>
        <v>0</v>
      </c>
      <c r="J130" s="65">
        <f t="shared" si="15"/>
        <v>0</v>
      </c>
      <c r="K130" s="65">
        <f t="shared" si="15"/>
        <v>0</v>
      </c>
      <c r="L130" s="65">
        <f t="shared" si="15"/>
        <v>0</v>
      </c>
      <c r="M130" s="65">
        <f t="shared" si="15"/>
        <v>0</v>
      </c>
      <c r="N130" s="65">
        <f t="shared" si="15"/>
        <v>0</v>
      </c>
      <c r="O130" s="65">
        <f t="shared" si="15"/>
        <v>0</v>
      </c>
      <c r="P130" s="65">
        <f t="shared" si="15"/>
        <v>0</v>
      </c>
    </row>
    <row r="131" spans="1:16" x14ac:dyDescent="0.25">
      <c r="A131" s="49"/>
      <c r="B131" s="50"/>
      <c r="C131" s="50"/>
      <c r="D131" s="51"/>
      <c r="E131" s="51"/>
      <c r="F131" s="51"/>
      <c r="G131" s="68">
        <f t="shared" si="9"/>
        <v>0</v>
      </c>
      <c r="H131" s="65">
        <f>HLOOKUP(A_Stammdaten!$B$9,$J$4:$P$204,ROW(B131)-3,FALSE)+IF(OR(B131=0,A_Stammdaten!$B$9&lt;B131),0,G131*1/20)</f>
        <v>0</v>
      </c>
      <c r="I131" s="65">
        <f>HLOOKUP(A_Stammdaten!$B$9,$J$4:$P$204,ROW(B131)-3,FALSE)</f>
        <v>0</v>
      </c>
      <c r="J131" s="65">
        <f t="shared" si="15"/>
        <v>0</v>
      </c>
      <c r="K131" s="65">
        <f t="shared" si="15"/>
        <v>0</v>
      </c>
      <c r="L131" s="65">
        <f t="shared" si="15"/>
        <v>0</v>
      </c>
      <c r="M131" s="65">
        <f t="shared" si="15"/>
        <v>0</v>
      </c>
      <c r="N131" s="65">
        <f t="shared" si="15"/>
        <v>0</v>
      </c>
      <c r="O131" s="65">
        <f t="shared" si="15"/>
        <v>0</v>
      </c>
      <c r="P131" s="65">
        <f t="shared" si="15"/>
        <v>0</v>
      </c>
    </row>
    <row r="132" spans="1:16" x14ac:dyDescent="0.25">
      <c r="A132" s="49"/>
      <c r="B132" s="50"/>
      <c r="C132" s="50"/>
      <c r="D132" s="51"/>
      <c r="E132" s="51"/>
      <c r="F132" s="51"/>
      <c r="G132" s="68">
        <f t="shared" si="9"/>
        <v>0</v>
      </c>
      <c r="H132" s="65">
        <f>HLOOKUP(A_Stammdaten!$B$9,$J$4:$P$204,ROW(B132)-3,FALSE)+IF(OR(B132=0,A_Stammdaten!$B$9&lt;B132),0,G132*1/20)</f>
        <v>0</v>
      </c>
      <c r="I132" s="65">
        <f>HLOOKUP(A_Stammdaten!$B$9,$J$4:$P$204,ROW(B132)-3,FALSE)</f>
        <v>0</v>
      </c>
      <c r="J132" s="65">
        <f t="shared" si="15"/>
        <v>0</v>
      </c>
      <c r="K132" s="65">
        <f t="shared" si="15"/>
        <v>0</v>
      </c>
      <c r="L132" s="65">
        <f t="shared" si="15"/>
        <v>0</v>
      </c>
      <c r="M132" s="65">
        <f t="shared" si="15"/>
        <v>0</v>
      </c>
      <c r="N132" s="65">
        <f t="shared" si="15"/>
        <v>0</v>
      </c>
      <c r="O132" s="65">
        <f t="shared" si="15"/>
        <v>0</v>
      </c>
      <c r="P132" s="65">
        <f t="shared" si="15"/>
        <v>0</v>
      </c>
    </row>
    <row r="133" spans="1:16" x14ac:dyDescent="0.25">
      <c r="A133" s="49"/>
      <c r="B133" s="50"/>
      <c r="C133" s="50"/>
      <c r="D133" s="51"/>
      <c r="E133" s="51"/>
      <c r="F133" s="51"/>
      <c r="G133" s="68">
        <f t="shared" si="9"/>
        <v>0</v>
      </c>
      <c r="H133" s="65">
        <f>HLOOKUP(A_Stammdaten!$B$9,$J$4:$P$204,ROW(B133)-3,FALSE)+IF(OR(B133=0,A_Stammdaten!$B$9&lt;B133),0,G133*1/20)</f>
        <v>0</v>
      </c>
      <c r="I133" s="65">
        <f>HLOOKUP(A_Stammdaten!$B$9,$J$4:$P$204,ROW(B133)-3,FALSE)</f>
        <v>0</v>
      </c>
      <c r="J133" s="65">
        <f t="shared" si="15"/>
        <v>0</v>
      </c>
      <c r="K133" s="65">
        <f t="shared" si="15"/>
        <v>0</v>
      </c>
      <c r="L133" s="65">
        <f t="shared" si="15"/>
        <v>0</v>
      </c>
      <c r="M133" s="65">
        <f t="shared" si="15"/>
        <v>0</v>
      </c>
      <c r="N133" s="65">
        <f t="shared" si="15"/>
        <v>0</v>
      </c>
      <c r="O133" s="65">
        <f t="shared" si="15"/>
        <v>0</v>
      </c>
      <c r="P133" s="65">
        <f t="shared" si="15"/>
        <v>0</v>
      </c>
    </row>
    <row r="134" spans="1:16" x14ac:dyDescent="0.25">
      <c r="A134" s="49"/>
      <c r="B134" s="50"/>
      <c r="C134" s="50"/>
      <c r="D134" s="51"/>
      <c r="E134" s="51"/>
      <c r="F134" s="51"/>
      <c r="G134" s="68">
        <f t="shared" ref="G134:G197" si="16">SUM(D134,E134)-F134</f>
        <v>0</v>
      </c>
      <c r="H134" s="65">
        <f>HLOOKUP(A_Stammdaten!$B$9,$J$4:$P$204,ROW(B134)-3,FALSE)+IF(OR(B134=0,A_Stammdaten!$B$9&lt;B134),0,G134*1/20)</f>
        <v>0</v>
      </c>
      <c r="I134" s="65">
        <f>HLOOKUP(A_Stammdaten!$B$9,$J$4:$P$204,ROW(B134)-3,FALSE)</f>
        <v>0</v>
      </c>
      <c r="J134" s="65">
        <f t="shared" si="15"/>
        <v>0</v>
      </c>
      <c r="K134" s="65">
        <f t="shared" si="15"/>
        <v>0</v>
      </c>
      <c r="L134" s="65">
        <f t="shared" si="15"/>
        <v>0</v>
      </c>
      <c r="M134" s="65">
        <f t="shared" si="15"/>
        <v>0</v>
      </c>
      <c r="N134" s="65">
        <f t="shared" si="15"/>
        <v>0</v>
      </c>
      <c r="O134" s="65">
        <f t="shared" si="15"/>
        <v>0</v>
      </c>
      <c r="P134" s="65">
        <f t="shared" si="15"/>
        <v>0</v>
      </c>
    </row>
    <row r="135" spans="1:16" x14ac:dyDescent="0.25">
      <c r="A135" s="49"/>
      <c r="B135" s="50"/>
      <c r="C135" s="50"/>
      <c r="D135" s="51"/>
      <c r="E135" s="51"/>
      <c r="F135" s="51"/>
      <c r="G135" s="68">
        <f t="shared" si="16"/>
        <v>0</v>
      </c>
      <c r="H135" s="65">
        <f>HLOOKUP(A_Stammdaten!$B$9,$J$4:$P$204,ROW(B135)-3,FALSE)+IF(OR(B135=0,A_Stammdaten!$B$9&lt;B135),0,G135*1/20)</f>
        <v>0</v>
      </c>
      <c r="I135" s="65">
        <f>HLOOKUP(A_Stammdaten!$B$9,$J$4:$P$204,ROW(B135)-3,FALSE)</f>
        <v>0</v>
      </c>
      <c r="J135" s="65">
        <f t="shared" ref="J135:P144" si="17">IF(OR($G135=0,J$4&lt;$B135,$B135=0,20-(J$4-$B135)=0),0,$G135*(19-(J$4-$B135))/20)</f>
        <v>0</v>
      </c>
      <c r="K135" s="65">
        <f t="shared" si="17"/>
        <v>0</v>
      </c>
      <c r="L135" s="65">
        <f t="shared" si="17"/>
        <v>0</v>
      </c>
      <c r="M135" s="65">
        <f t="shared" si="17"/>
        <v>0</v>
      </c>
      <c r="N135" s="65">
        <f t="shared" si="17"/>
        <v>0</v>
      </c>
      <c r="O135" s="65">
        <f t="shared" si="17"/>
        <v>0</v>
      </c>
      <c r="P135" s="65">
        <f t="shared" si="17"/>
        <v>0</v>
      </c>
    </row>
    <row r="136" spans="1:16" x14ac:dyDescent="0.25">
      <c r="A136" s="49"/>
      <c r="B136" s="50"/>
      <c r="C136" s="50"/>
      <c r="D136" s="51"/>
      <c r="E136" s="51"/>
      <c r="F136" s="51"/>
      <c r="G136" s="68">
        <f t="shared" si="16"/>
        <v>0</v>
      </c>
      <c r="H136" s="65">
        <f>HLOOKUP(A_Stammdaten!$B$9,$J$4:$P$204,ROW(B136)-3,FALSE)+IF(OR(B136=0,A_Stammdaten!$B$9&lt;B136),0,G136*1/20)</f>
        <v>0</v>
      </c>
      <c r="I136" s="65">
        <f>HLOOKUP(A_Stammdaten!$B$9,$J$4:$P$204,ROW(B136)-3,FALSE)</f>
        <v>0</v>
      </c>
      <c r="J136" s="65">
        <f t="shared" si="17"/>
        <v>0</v>
      </c>
      <c r="K136" s="65">
        <f t="shared" si="17"/>
        <v>0</v>
      </c>
      <c r="L136" s="65">
        <f t="shared" si="17"/>
        <v>0</v>
      </c>
      <c r="M136" s="65">
        <f t="shared" si="17"/>
        <v>0</v>
      </c>
      <c r="N136" s="65">
        <f t="shared" si="17"/>
        <v>0</v>
      </c>
      <c r="O136" s="65">
        <f t="shared" si="17"/>
        <v>0</v>
      </c>
      <c r="P136" s="65">
        <f t="shared" si="17"/>
        <v>0</v>
      </c>
    </row>
    <row r="137" spans="1:16" x14ac:dyDescent="0.25">
      <c r="A137" s="49"/>
      <c r="B137" s="50"/>
      <c r="C137" s="50"/>
      <c r="D137" s="51"/>
      <c r="E137" s="51"/>
      <c r="F137" s="51"/>
      <c r="G137" s="68">
        <f t="shared" si="16"/>
        <v>0</v>
      </c>
      <c r="H137" s="65">
        <f>HLOOKUP(A_Stammdaten!$B$9,$J$4:$P$204,ROW(B137)-3,FALSE)+IF(OR(B137=0,A_Stammdaten!$B$9&lt;B137),0,G137*1/20)</f>
        <v>0</v>
      </c>
      <c r="I137" s="65">
        <f>HLOOKUP(A_Stammdaten!$B$9,$J$4:$P$204,ROW(B137)-3,FALSE)</f>
        <v>0</v>
      </c>
      <c r="J137" s="65">
        <f t="shared" si="17"/>
        <v>0</v>
      </c>
      <c r="K137" s="65">
        <f t="shared" si="17"/>
        <v>0</v>
      </c>
      <c r="L137" s="65">
        <f t="shared" si="17"/>
        <v>0</v>
      </c>
      <c r="M137" s="65">
        <f t="shared" si="17"/>
        <v>0</v>
      </c>
      <c r="N137" s="65">
        <f t="shared" si="17"/>
        <v>0</v>
      </c>
      <c r="O137" s="65">
        <f t="shared" si="17"/>
        <v>0</v>
      </c>
      <c r="P137" s="65">
        <f t="shared" si="17"/>
        <v>0</v>
      </c>
    </row>
    <row r="138" spans="1:16" x14ac:dyDescent="0.25">
      <c r="A138" s="49"/>
      <c r="B138" s="50"/>
      <c r="C138" s="50"/>
      <c r="D138" s="51"/>
      <c r="E138" s="51"/>
      <c r="F138" s="51"/>
      <c r="G138" s="68">
        <f t="shared" si="16"/>
        <v>0</v>
      </c>
      <c r="H138" s="65">
        <f>HLOOKUP(A_Stammdaten!$B$9,$J$4:$P$204,ROW(B138)-3,FALSE)+IF(OR(B138=0,A_Stammdaten!$B$9&lt;B138),0,G138*1/20)</f>
        <v>0</v>
      </c>
      <c r="I138" s="65">
        <f>HLOOKUP(A_Stammdaten!$B$9,$J$4:$P$204,ROW(B138)-3,FALSE)</f>
        <v>0</v>
      </c>
      <c r="J138" s="65">
        <f t="shared" si="17"/>
        <v>0</v>
      </c>
      <c r="K138" s="65">
        <f t="shared" si="17"/>
        <v>0</v>
      </c>
      <c r="L138" s="65">
        <f t="shared" si="17"/>
        <v>0</v>
      </c>
      <c r="M138" s="65">
        <f t="shared" si="17"/>
        <v>0</v>
      </c>
      <c r="N138" s="65">
        <f t="shared" si="17"/>
        <v>0</v>
      </c>
      <c r="O138" s="65">
        <f t="shared" si="17"/>
        <v>0</v>
      </c>
      <c r="P138" s="65">
        <f t="shared" si="17"/>
        <v>0</v>
      </c>
    </row>
    <row r="139" spans="1:16" x14ac:dyDescent="0.25">
      <c r="A139" s="49"/>
      <c r="B139" s="50"/>
      <c r="C139" s="50"/>
      <c r="D139" s="51"/>
      <c r="E139" s="51"/>
      <c r="F139" s="51"/>
      <c r="G139" s="68">
        <f t="shared" si="16"/>
        <v>0</v>
      </c>
      <c r="H139" s="65">
        <f>HLOOKUP(A_Stammdaten!$B$9,$J$4:$P$204,ROW(B139)-3,FALSE)+IF(OR(B139=0,A_Stammdaten!$B$9&lt;B139),0,G139*1/20)</f>
        <v>0</v>
      </c>
      <c r="I139" s="65">
        <f>HLOOKUP(A_Stammdaten!$B$9,$J$4:$P$204,ROW(B139)-3,FALSE)</f>
        <v>0</v>
      </c>
      <c r="J139" s="65">
        <f t="shared" si="17"/>
        <v>0</v>
      </c>
      <c r="K139" s="65">
        <f t="shared" si="17"/>
        <v>0</v>
      </c>
      <c r="L139" s="65">
        <f t="shared" si="17"/>
        <v>0</v>
      </c>
      <c r="M139" s="65">
        <f t="shared" si="17"/>
        <v>0</v>
      </c>
      <c r="N139" s="65">
        <f t="shared" si="17"/>
        <v>0</v>
      </c>
      <c r="O139" s="65">
        <f t="shared" si="17"/>
        <v>0</v>
      </c>
      <c r="P139" s="65">
        <f t="shared" si="17"/>
        <v>0</v>
      </c>
    </row>
    <row r="140" spans="1:16" x14ac:dyDescent="0.25">
      <c r="A140" s="49"/>
      <c r="B140" s="50"/>
      <c r="C140" s="50"/>
      <c r="D140" s="51"/>
      <c r="E140" s="51"/>
      <c r="F140" s="51"/>
      <c r="G140" s="68">
        <f t="shared" si="16"/>
        <v>0</v>
      </c>
      <c r="H140" s="65">
        <f>HLOOKUP(A_Stammdaten!$B$9,$J$4:$P$204,ROW(B140)-3,FALSE)+IF(OR(B140=0,A_Stammdaten!$B$9&lt;B140),0,G140*1/20)</f>
        <v>0</v>
      </c>
      <c r="I140" s="65">
        <f>HLOOKUP(A_Stammdaten!$B$9,$J$4:$P$204,ROW(B140)-3,FALSE)</f>
        <v>0</v>
      </c>
      <c r="J140" s="65">
        <f t="shared" si="17"/>
        <v>0</v>
      </c>
      <c r="K140" s="65">
        <f t="shared" si="17"/>
        <v>0</v>
      </c>
      <c r="L140" s="65">
        <f t="shared" si="17"/>
        <v>0</v>
      </c>
      <c r="M140" s="65">
        <f t="shared" si="17"/>
        <v>0</v>
      </c>
      <c r="N140" s="65">
        <f t="shared" si="17"/>
        <v>0</v>
      </c>
      <c r="O140" s="65">
        <f t="shared" si="17"/>
        <v>0</v>
      </c>
      <c r="P140" s="65">
        <f t="shared" si="17"/>
        <v>0</v>
      </c>
    </row>
    <row r="141" spans="1:16" x14ac:dyDescent="0.25">
      <c r="A141" s="49"/>
      <c r="B141" s="50"/>
      <c r="C141" s="50"/>
      <c r="D141" s="51"/>
      <c r="E141" s="51"/>
      <c r="F141" s="51"/>
      <c r="G141" s="68">
        <f t="shared" si="16"/>
        <v>0</v>
      </c>
      <c r="H141" s="65">
        <f>HLOOKUP(A_Stammdaten!$B$9,$J$4:$P$204,ROW(B141)-3,FALSE)+IF(OR(B141=0,A_Stammdaten!$B$9&lt;B141),0,G141*1/20)</f>
        <v>0</v>
      </c>
      <c r="I141" s="65">
        <f>HLOOKUP(A_Stammdaten!$B$9,$J$4:$P$204,ROW(B141)-3,FALSE)</f>
        <v>0</v>
      </c>
      <c r="J141" s="65">
        <f t="shared" si="17"/>
        <v>0</v>
      </c>
      <c r="K141" s="65">
        <f t="shared" si="17"/>
        <v>0</v>
      </c>
      <c r="L141" s="65">
        <f t="shared" si="17"/>
        <v>0</v>
      </c>
      <c r="M141" s="65">
        <f t="shared" si="17"/>
        <v>0</v>
      </c>
      <c r="N141" s="65">
        <f t="shared" si="17"/>
        <v>0</v>
      </c>
      <c r="O141" s="65">
        <f t="shared" si="17"/>
        <v>0</v>
      </c>
      <c r="P141" s="65">
        <f t="shared" si="17"/>
        <v>0</v>
      </c>
    </row>
    <row r="142" spans="1:16" x14ac:dyDescent="0.25">
      <c r="A142" s="49"/>
      <c r="B142" s="50"/>
      <c r="C142" s="50"/>
      <c r="D142" s="51"/>
      <c r="E142" s="51"/>
      <c r="F142" s="51"/>
      <c r="G142" s="68">
        <f t="shared" si="16"/>
        <v>0</v>
      </c>
      <c r="H142" s="65">
        <f>HLOOKUP(A_Stammdaten!$B$9,$J$4:$P$204,ROW(B142)-3,FALSE)+IF(OR(B142=0,A_Stammdaten!$B$9&lt;B142),0,G142*1/20)</f>
        <v>0</v>
      </c>
      <c r="I142" s="65">
        <f>HLOOKUP(A_Stammdaten!$B$9,$J$4:$P$204,ROW(B142)-3,FALSE)</f>
        <v>0</v>
      </c>
      <c r="J142" s="65">
        <f t="shared" si="17"/>
        <v>0</v>
      </c>
      <c r="K142" s="65">
        <f t="shared" si="17"/>
        <v>0</v>
      </c>
      <c r="L142" s="65">
        <f t="shared" si="17"/>
        <v>0</v>
      </c>
      <c r="M142" s="65">
        <f t="shared" si="17"/>
        <v>0</v>
      </c>
      <c r="N142" s="65">
        <f t="shared" si="17"/>
        <v>0</v>
      </c>
      <c r="O142" s="65">
        <f t="shared" si="17"/>
        <v>0</v>
      </c>
      <c r="P142" s="65">
        <f t="shared" si="17"/>
        <v>0</v>
      </c>
    </row>
    <row r="143" spans="1:16" x14ac:dyDescent="0.25">
      <c r="A143" s="49"/>
      <c r="B143" s="50"/>
      <c r="C143" s="50"/>
      <c r="D143" s="51"/>
      <c r="E143" s="51"/>
      <c r="F143" s="51"/>
      <c r="G143" s="68">
        <f t="shared" si="16"/>
        <v>0</v>
      </c>
      <c r="H143" s="65">
        <f>HLOOKUP(A_Stammdaten!$B$9,$J$4:$P$204,ROW(B143)-3,FALSE)+IF(OR(B143=0,A_Stammdaten!$B$9&lt;B143),0,G143*1/20)</f>
        <v>0</v>
      </c>
      <c r="I143" s="65">
        <f>HLOOKUP(A_Stammdaten!$B$9,$J$4:$P$204,ROW(B143)-3,FALSE)</f>
        <v>0</v>
      </c>
      <c r="J143" s="65">
        <f t="shared" si="17"/>
        <v>0</v>
      </c>
      <c r="K143" s="65">
        <f t="shared" si="17"/>
        <v>0</v>
      </c>
      <c r="L143" s="65">
        <f t="shared" si="17"/>
        <v>0</v>
      </c>
      <c r="M143" s="65">
        <f t="shared" si="17"/>
        <v>0</v>
      </c>
      <c r="N143" s="65">
        <f t="shared" si="17"/>
        <v>0</v>
      </c>
      <c r="O143" s="65">
        <f t="shared" si="17"/>
        <v>0</v>
      </c>
      <c r="P143" s="65">
        <f t="shared" si="17"/>
        <v>0</v>
      </c>
    </row>
    <row r="144" spans="1:16" x14ac:dyDescent="0.25">
      <c r="A144" s="49"/>
      <c r="B144" s="50"/>
      <c r="C144" s="50"/>
      <c r="D144" s="51"/>
      <c r="E144" s="51"/>
      <c r="F144" s="51"/>
      <c r="G144" s="68">
        <f t="shared" si="16"/>
        <v>0</v>
      </c>
      <c r="H144" s="65">
        <f>HLOOKUP(A_Stammdaten!$B$9,$J$4:$P$204,ROW(B144)-3,FALSE)+IF(OR(B144=0,A_Stammdaten!$B$9&lt;B144),0,G144*1/20)</f>
        <v>0</v>
      </c>
      <c r="I144" s="65">
        <f>HLOOKUP(A_Stammdaten!$B$9,$J$4:$P$204,ROW(B144)-3,FALSE)</f>
        <v>0</v>
      </c>
      <c r="J144" s="65">
        <f t="shared" si="17"/>
        <v>0</v>
      </c>
      <c r="K144" s="65">
        <f t="shared" si="17"/>
        <v>0</v>
      </c>
      <c r="L144" s="65">
        <f t="shared" si="17"/>
        <v>0</v>
      </c>
      <c r="M144" s="65">
        <f t="shared" si="17"/>
        <v>0</v>
      </c>
      <c r="N144" s="65">
        <f t="shared" si="17"/>
        <v>0</v>
      </c>
      <c r="O144" s="65">
        <f t="shared" si="17"/>
        <v>0</v>
      </c>
      <c r="P144" s="65">
        <f t="shared" si="17"/>
        <v>0</v>
      </c>
    </row>
    <row r="145" spans="1:16" x14ac:dyDescent="0.25">
      <c r="A145" s="49"/>
      <c r="B145" s="50"/>
      <c r="C145" s="50"/>
      <c r="D145" s="51"/>
      <c r="E145" s="51"/>
      <c r="F145" s="51"/>
      <c r="G145" s="68">
        <f t="shared" si="16"/>
        <v>0</v>
      </c>
      <c r="H145" s="65">
        <f>HLOOKUP(A_Stammdaten!$B$9,$J$4:$P$204,ROW(B145)-3,FALSE)+IF(OR(B145=0,A_Stammdaten!$B$9&lt;B145),0,G145*1/20)</f>
        <v>0</v>
      </c>
      <c r="I145" s="65">
        <f>HLOOKUP(A_Stammdaten!$B$9,$J$4:$P$204,ROW(B145)-3,FALSE)</f>
        <v>0</v>
      </c>
      <c r="J145" s="65">
        <f t="shared" ref="J145:P154" si="18">IF(OR($G145=0,J$4&lt;$B145,$B145=0,20-(J$4-$B145)=0),0,$G145*(19-(J$4-$B145))/20)</f>
        <v>0</v>
      </c>
      <c r="K145" s="65">
        <f t="shared" si="18"/>
        <v>0</v>
      </c>
      <c r="L145" s="65">
        <f t="shared" si="18"/>
        <v>0</v>
      </c>
      <c r="M145" s="65">
        <f t="shared" si="18"/>
        <v>0</v>
      </c>
      <c r="N145" s="65">
        <f t="shared" si="18"/>
        <v>0</v>
      </c>
      <c r="O145" s="65">
        <f t="shared" si="18"/>
        <v>0</v>
      </c>
      <c r="P145" s="65">
        <f t="shared" si="18"/>
        <v>0</v>
      </c>
    </row>
    <row r="146" spans="1:16" x14ac:dyDescent="0.25">
      <c r="A146" s="49"/>
      <c r="B146" s="50"/>
      <c r="C146" s="50"/>
      <c r="D146" s="51"/>
      <c r="E146" s="51"/>
      <c r="F146" s="51"/>
      <c r="G146" s="68">
        <f t="shared" si="16"/>
        <v>0</v>
      </c>
      <c r="H146" s="65">
        <f>HLOOKUP(A_Stammdaten!$B$9,$J$4:$P$204,ROW(B146)-3,FALSE)+IF(OR(B146=0,A_Stammdaten!$B$9&lt;B146),0,G146*1/20)</f>
        <v>0</v>
      </c>
      <c r="I146" s="65">
        <f>HLOOKUP(A_Stammdaten!$B$9,$J$4:$P$204,ROW(B146)-3,FALSE)</f>
        <v>0</v>
      </c>
      <c r="J146" s="65">
        <f t="shared" si="18"/>
        <v>0</v>
      </c>
      <c r="K146" s="65">
        <f t="shared" si="18"/>
        <v>0</v>
      </c>
      <c r="L146" s="65">
        <f t="shared" si="18"/>
        <v>0</v>
      </c>
      <c r="M146" s="65">
        <f t="shared" si="18"/>
        <v>0</v>
      </c>
      <c r="N146" s="65">
        <f t="shared" si="18"/>
        <v>0</v>
      </c>
      <c r="O146" s="65">
        <f t="shared" si="18"/>
        <v>0</v>
      </c>
      <c r="P146" s="65">
        <f t="shared" si="18"/>
        <v>0</v>
      </c>
    </row>
    <row r="147" spans="1:16" x14ac:dyDescent="0.25">
      <c r="A147" s="49"/>
      <c r="B147" s="50"/>
      <c r="C147" s="50"/>
      <c r="D147" s="51"/>
      <c r="E147" s="51"/>
      <c r="F147" s="51"/>
      <c r="G147" s="68">
        <f t="shared" si="16"/>
        <v>0</v>
      </c>
      <c r="H147" s="65">
        <f>HLOOKUP(A_Stammdaten!$B$9,$J$4:$P$204,ROW(B147)-3,FALSE)+IF(OR(B147=0,A_Stammdaten!$B$9&lt;B147),0,G147*1/20)</f>
        <v>0</v>
      </c>
      <c r="I147" s="65">
        <f>HLOOKUP(A_Stammdaten!$B$9,$J$4:$P$204,ROW(B147)-3,FALSE)</f>
        <v>0</v>
      </c>
      <c r="J147" s="65">
        <f t="shared" si="18"/>
        <v>0</v>
      </c>
      <c r="K147" s="65">
        <f t="shared" si="18"/>
        <v>0</v>
      </c>
      <c r="L147" s="65">
        <f t="shared" si="18"/>
        <v>0</v>
      </c>
      <c r="M147" s="65">
        <f t="shared" si="18"/>
        <v>0</v>
      </c>
      <c r="N147" s="65">
        <f t="shared" si="18"/>
        <v>0</v>
      </c>
      <c r="O147" s="65">
        <f t="shared" si="18"/>
        <v>0</v>
      </c>
      <c r="P147" s="65">
        <f t="shared" si="18"/>
        <v>0</v>
      </c>
    </row>
    <row r="148" spans="1:16" x14ac:dyDescent="0.25">
      <c r="A148" s="49"/>
      <c r="B148" s="50"/>
      <c r="C148" s="50"/>
      <c r="D148" s="51"/>
      <c r="E148" s="51"/>
      <c r="F148" s="51"/>
      <c r="G148" s="68">
        <f t="shared" si="16"/>
        <v>0</v>
      </c>
      <c r="H148" s="65">
        <f>HLOOKUP(A_Stammdaten!$B$9,$J$4:$P$204,ROW(B148)-3,FALSE)+IF(OR(B148=0,A_Stammdaten!$B$9&lt;B148),0,G148*1/20)</f>
        <v>0</v>
      </c>
      <c r="I148" s="65">
        <f>HLOOKUP(A_Stammdaten!$B$9,$J$4:$P$204,ROW(B148)-3,FALSE)</f>
        <v>0</v>
      </c>
      <c r="J148" s="65">
        <f t="shared" si="18"/>
        <v>0</v>
      </c>
      <c r="K148" s="65">
        <f t="shared" si="18"/>
        <v>0</v>
      </c>
      <c r="L148" s="65">
        <f t="shared" si="18"/>
        <v>0</v>
      </c>
      <c r="M148" s="65">
        <f t="shared" si="18"/>
        <v>0</v>
      </c>
      <c r="N148" s="65">
        <f t="shared" si="18"/>
        <v>0</v>
      </c>
      <c r="O148" s="65">
        <f t="shared" si="18"/>
        <v>0</v>
      </c>
      <c r="P148" s="65">
        <f t="shared" si="18"/>
        <v>0</v>
      </c>
    </row>
    <row r="149" spans="1:16" x14ac:dyDescent="0.25">
      <c r="A149" s="49"/>
      <c r="B149" s="50"/>
      <c r="C149" s="50"/>
      <c r="D149" s="51"/>
      <c r="E149" s="51"/>
      <c r="F149" s="51"/>
      <c r="G149" s="68">
        <f t="shared" si="16"/>
        <v>0</v>
      </c>
      <c r="H149" s="65">
        <f>HLOOKUP(A_Stammdaten!$B$9,$J$4:$P$204,ROW(B149)-3,FALSE)+IF(OR(B149=0,A_Stammdaten!$B$9&lt;B149),0,G149*1/20)</f>
        <v>0</v>
      </c>
      <c r="I149" s="65">
        <f>HLOOKUP(A_Stammdaten!$B$9,$J$4:$P$204,ROW(B149)-3,FALSE)</f>
        <v>0</v>
      </c>
      <c r="J149" s="65">
        <f t="shared" si="18"/>
        <v>0</v>
      </c>
      <c r="K149" s="65">
        <f t="shared" si="18"/>
        <v>0</v>
      </c>
      <c r="L149" s="65">
        <f t="shared" si="18"/>
        <v>0</v>
      </c>
      <c r="M149" s="65">
        <f t="shared" si="18"/>
        <v>0</v>
      </c>
      <c r="N149" s="65">
        <f t="shared" si="18"/>
        <v>0</v>
      </c>
      <c r="O149" s="65">
        <f t="shared" si="18"/>
        <v>0</v>
      </c>
      <c r="P149" s="65">
        <f t="shared" si="18"/>
        <v>0</v>
      </c>
    </row>
    <row r="150" spans="1:16" x14ac:dyDescent="0.25">
      <c r="A150" s="49"/>
      <c r="B150" s="50"/>
      <c r="C150" s="50"/>
      <c r="D150" s="51"/>
      <c r="E150" s="51"/>
      <c r="F150" s="51"/>
      <c r="G150" s="68">
        <f t="shared" si="16"/>
        <v>0</v>
      </c>
      <c r="H150" s="65">
        <f>HLOOKUP(A_Stammdaten!$B$9,$J$4:$P$204,ROW(B150)-3,FALSE)+IF(OR(B150=0,A_Stammdaten!$B$9&lt;B150),0,G150*1/20)</f>
        <v>0</v>
      </c>
      <c r="I150" s="65">
        <f>HLOOKUP(A_Stammdaten!$B$9,$J$4:$P$204,ROW(B150)-3,FALSE)</f>
        <v>0</v>
      </c>
      <c r="J150" s="65">
        <f t="shared" si="18"/>
        <v>0</v>
      </c>
      <c r="K150" s="65">
        <f t="shared" si="18"/>
        <v>0</v>
      </c>
      <c r="L150" s="65">
        <f t="shared" si="18"/>
        <v>0</v>
      </c>
      <c r="M150" s="65">
        <f t="shared" si="18"/>
        <v>0</v>
      </c>
      <c r="N150" s="65">
        <f t="shared" si="18"/>
        <v>0</v>
      </c>
      <c r="O150" s="65">
        <f t="shared" si="18"/>
        <v>0</v>
      </c>
      <c r="P150" s="65">
        <f t="shared" si="18"/>
        <v>0</v>
      </c>
    </row>
    <row r="151" spans="1:16" x14ac:dyDescent="0.25">
      <c r="A151" s="49"/>
      <c r="B151" s="50"/>
      <c r="C151" s="50"/>
      <c r="D151" s="51"/>
      <c r="E151" s="51"/>
      <c r="F151" s="51"/>
      <c r="G151" s="68">
        <f t="shared" si="16"/>
        <v>0</v>
      </c>
      <c r="H151" s="65">
        <f>HLOOKUP(A_Stammdaten!$B$9,$J$4:$P$204,ROW(B151)-3,FALSE)+IF(OR(B151=0,A_Stammdaten!$B$9&lt;B151),0,G151*1/20)</f>
        <v>0</v>
      </c>
      <c r="I151" s="65">
        <f>HLOOKUP(A_Stammdaten!$B$9,$J$4:$P$204,ROW(B151)-3,FALSE)</f>
        <v>0</v>
      </c>
      <c r="J151" s="65">
        <f t="shared" si="18"/>
        <v>0</v>
      </c>
      <c r="K151" s="65">
        <f t="shared" si="18"/>
        <v>0</v>
      </c>
      <c r="L151" s="65">
        <f t="shared" si="18"/>
        <v>0</v>
      </c>
      <c r="M151" s="65">
        <f t="shared" si="18"/>
        <v>0</v>
      </c>
      <c r="N151" s="65">
        <f t="shared" si="18"/>
        <v>0</v>
      </c>
      <c r="O151" s="65">
        <f t="shared" si="18"/>
        <v>0</v>
      </c>
      <c r="P151" s="65">
        <f t="shared" si="18"/>
        <v>0</v>
      </c>
    </row>
    <row r="152" spans="1:16" x14ac:dyDescent="0.25">
      <c r="A152" s="49"/>
      <c r="B152" s="50"/>
      <c r="C152" s="50"/>
      <c r="D152" s="51"/>
      <c r="E152" s="51"/>
      <c r="F152" s="51"/>
      <c r="G152" s="68">
        <f t="shared" si="16"/>
        <v>0</v>
      </c>
      <c r="H152" s="65">
        <f>HLOOKUP(A_Stammdaten!$B$9,$J$4:$P$204,ROW(B152)-3,FALSE)+IF(OR(B152=0,A_Stammdaten!$B$9&lt;B152),0,G152*1/20)</f>
        <v>0</v>
      </c>
      <c r="I152" s="65">
        <f>HLOOKUP(A_Stammdaten!$B$9,$J$4:$P$204,ROW(B152)-3,FALSE)</f>
        <v>0</v>
      </c>
      <c r="J152" s="65">
        <f t="shared" si="18"/>
        <v>0</v>
      </c>
      <c r="K152" s="65">
        <f t="shared" si="18"/>
        <v>0</v>
      </c>
      <c r="L152" s="65">
        <f t="shared" si="18"/>
        <v>0</v>
      </c>
      <c r="M152" s="65">
        <f t="shared" si="18"/>
        <v>0</v>
      </c>
      <c r="N152" s="65">
        <f t="shared" si="18"/>
        <v>0</v>
      </c>
      <c r="O152" s="65">
        <f t="shared" si="18"/>
        <v>0</v>
      </c>
      <c r="P152" s="65">
        <f t="shared" si="18"/>
        <v>0</v>
      </c>
    </row>
    <row r="153" spans="1:16" x14ac:dyDescent="0.25">
      <c r="A153" s="49"/>
      <c r="B153" s="50"/>
      <c r="C153" s="50"/>
      <c r="D153" s="51"/>
      <c r="E153" s="51"/>
      <c r="F153" s="51"/>
      <c r="G153" s="68">
        <f t="shared" si="16"/>
        <v>0</v>
      </c>
      <c r="H153" s="65">
        <f>HLOOKUP(A_Stammdaten!$B$9,$J$4:$P$204,ROW(B153)-3,FALSE)+IF(OR(B153=0,A_Stammdaten!$B$9&lt;B153),0,G153*1/20)</f>
        <v>0</v>
      </c>
      <c r="I153" s="65">
        <f>HLOOKUP(A_Stammdaten!$B$9,$J$4:$P$204,ROW(B153)-3,FALSE)</f>
        <v>0</v>
      </c>
      <c r="J153" s="65">
        <f t="shared" si="18"/>
        <v>0</v>
      </c>
      <c r="K153" s="65">
        <f t="shared" si="18"/>
        <v>0</v>
      </c>
      <c r="L153" s="65">
        <f t="shared" si="18"/>
        <v>0</v>
      </c>
      <c r="M153" s="65">
        <f t="shared" si="18"/>
        <v>0</v>
      </c>
      <c r="N153" s="65">
        <f t="shared" si="18"/>
        <v>0</v>
      </c>
      <c r="O153" s="65">
        <f t="shared" si="18"/>
        <v>0</v>
      </c>
      <c r="P153" s="65">
        <f t="shared" si="18"/>
        <v>0</v>
      </c>
    </row>
    <row r="154" spans="1:16" x14ac:dyDescent="0.25">
      <c r="A154" s="49"/>
      <c r="B154" s="50"/>
      <c r="C154" s="50"/>
      <c r="D154" s="51"/>
      <c r="E154" s="51"/>
      <c r="F154" s="51"/>
      <c r="G154" s="68">
        <f t="shared" si="16"/>
        <v>0</v>
      </c>
      <c r="H154" s="65">
        <f>HLOOKUP(A_Stammdaten!$B$9,$J$4:$P$204,ROW(B154)-3,FALSE)+IF(OR(B154=0,A_Stammdaten!$B$9&lt;B154),0,G154*1/20)</f>
        <v>0</v>
      </c>
      <c r="I154" s="65">
        <f>HLOOKUP(A_Stammdaten!$B$9,$J$4:$P$204,ROW(B154)-3,FALSE)</f>
        <v>0</v>
      </c>
      <c r="J154" s="65">
        <f t="shared" si="18"/>
        <v>0</v>
      </c>
      <c r="K154" s="65">
        <f t="shared" si="18"/>
        <v>0</v>
      </c>
      <c r="L154" s="65">
        <f t="shared" si="18"/>
        <v>0</v>
      </c>
      <c r="M154" s="65">
        <f t="shared" si="18"/>
        <v>0</v>
      </c>
      <c r="N154" s="65">
        <f t="shared" si="18"/>
        <v>0</v>
      </c>
      <c r="O154" s="65">
        <f t="shared" si="18"/>
        <v>0</v>
      </c>
      <c r="P154" s="65">
        <f t="shared" si="18"/>
        <v>0</v>
      </c>
    </row>
    <row r="155" spans="1:16" x14ac:dyDescent="0.25">
      <c r="A155" s="49"/>
      <c r="B155" s="50"/>
      <c r="C155" s="50"/>
      <c r="D155" s="51"/>
      <c r="E155" s="51"/>
      <c r="F155" s="51"/>
      <c r="G155" s="68">
        <f t="shared" si="16"/>
        <v>0</v>
      </c>
      <c r="H155" s="65">
        <f>HLOOKUP(A_Stammdaten!$B$9,$J$4:$P$204,ROW(B155)-3,FALSE)+IF(OR(B155=0,A_Stammdaten!$B$9&lt;B155),0,G155*1/20)</f>
        <v>0</v>
      </c>
      <c r="I155" s="65">
        <f>HLOOKUP(A_Stammdaten!$B$9,$J$4:$P$204,ROW(B155)-3,FALSE)</f>
        <v>0</v>
      </c>
      <c r="J155" s="65">
        <f t="shared" ref="J155:P164" si="19">IF(OR($G155=0,J$4&lt;$B155,$B155=0,20-(J$4-$B155)=0),0,$G155*(19-(J$4-$B155))/20)</f>
        <v>0</v>
      </c>
      <c r="K155" s="65">
        <f t="shared" si="19"/>
        <v>0</v>
      </c>
      <c r="L155" s="65">
        <f t="shared" si="19"/>
        <v>0</v>
      </c>
      <c r="M155" s="65">
        <f t="shared" si="19"/>
        <v>0</v>
      </c>
      <c r="N155" s="65">
        <f t="shared" si="19"/>
        <v>0</v>
      </c>
      <c r="O155" s="65">
        <f t="shared" si="19"/>
        <v>0</v>
      </c>
      <c r="P155" s="65">
        <f t="shared" si="19"/>
        <v>0</v>
      </c>
    </row>
    <row r="156" spans="1:16" x14ac:dyDescent="0.25">
      <c r="A156" s="49"/>
      <c r="B156" s="50"/>
      <c r="C156" s="50"/>
      <c r="D156" s="51"/>
      <c r="E156" s="51"/>
      <c r="F156" s="51"/>
      <c r="G156" s="68">
        <f t="shared" si="16"/>
        <v>0</v>
      </c>
      <c r="H156" s="65">
        <f>HLOOKUP(A_Stammdaten!$B$9,$J$4:$P$204,ROW(B156)-3,FALSE)+IF(OR(B156=0,A_Stammdaten!$B$9&lt;B156),0,G156*1/20)</f>
        <v>0</v>
      </c>
      <c r="I156" s="65">
        <f>HLOOKUP(A_Stammdaten!$B$9,$J$4:$P$204,ROW(B156)-3,FALSE)</f>
        <v>0</v>
      </c>
      <c r="J156" s="65">
        <f t="shared" si="19"/>
        <v>0</v>
      </c>
      <c r="K156" s="65">
        <f t="shared" si="19"/>
        <v>0</v>
      </c>
      <c r="L156" s="65">
        <f t="shared" si="19"/>
        <v>0</v>
      </c>
      <c r="M156" s="65">
        <f t="shared" si="19"/>
        <v>0</v>
      </c>
      <c r="N156" s="65">
        <f t="shared" si="19"/>
        <v>0</v>
      </c>
      <c r="O156" s="65">
        <f t="shared" si="19"/>
        <v>0</v>
      </c>
      <c r="P156" s="65">
        <f t="shared" si="19"/>
        <v>0</v>
      </c>
    </row>
    <row r="157" spans="1:16" x14ac:dyDescent="0.25">
      <c r="A157" s="49"/>
      <c r="B157" s="50"/>
      <c r="C157" s="50"/>
      <c r="D157" s="51"/>
      <c r="E157" s="51"/>
      <c r="F157" s="51"/>
      <c r="G157" s="68">
        <f t="shared" si="16"/>
        <v>0</v>
      </c>
      <c r="H157" s="65">
        <f>HLOOKUP(A_Stammdaten!$B$9,$J$4:$P$204,ROW(B157)-3,FALSE)+IF(OR(B157=0,A_Stammdaten!$B$9&lt;B157),0,G157*1/20)</f>
        <v>0</v>
      </c>
      <c r="I157" s="65">
        <f>HLOOKUP(A_Stammdaten!$B$9,$J$4:$P$204,ROW(B157)-3,FALSE)</f>
        <v>0</v>
      </c>
      <c r="J157" s="65">
        <f t="shared" si="19"/>
        <v>0</v>
      </c>
      <c r="K157" s="65">
        <f t="shared" si="19"/>
        <v>0</v>
      </c>
      <c r="L157" s="65">
        <f t="shared" si="19"/>
        <v>0</v>
      </c>
      <c r="M157" s="65">
        <f t="shared" si="19"/>
        <v>0</v>
      </c>
      <c r="N157" s="65">
        <f t="shared" si="19"/>
        <v>0</v>
      </c>
      <c r="O157" s="65">
        <f t="shared" si="19"/>
        <v>0</v>
      </c>
      <c r="P157" s="65">
        <f t="shared" si="19"/>
        <v>0</v>
      </c>
    </row>
    <row r="158" spans="1:16" x14ac:dyDescent="0.25">
      <c r="A158" s="49"/>
      <c r="B158" s="50"/>
      <c r="C158" s="50"/>
      <c r="D158" s="51"/>
      <c r="E158" s="51"/>
      <c r="F158" s="51"/>
      <c r="G158" s="68">
        <f t="shared" si="16"/>
        <v>0</v>
      </c>
      <c r="H158" s="65">
        <f>HLOOKUP(A_Stammdaten!$B$9,$J$4:$P$204,ROW(B158)-3,FALSE)+IF(OR(B158=0,A_Stammdaten!$B$9&lt;B158),0,G158*1/20)</f>
        <v>0</v>
      </c>
      <c r="I158" s="65">
        <f>HLOOKUP(A_Stammdaten!$B$9,$J$4:$P$204,ROW(B158)-3,FALSE)</f>
        <v>0</v>
      </c>
      <c r="J158" s="65">
        <f t="shared" si="19"/>
        <v>0</v>
      </c>
      <c r="K158" s="65">
        <f t="shared" si="19"/>
        <v>0</v>
      </c>
      <c r="L158" s="65">
        <f t="shared" si="19"/>
        <v>0</v>
      </c>
      <c r="M158" s="65">
        <f t="shared" si="19"/>
        <v>0</v>
      </c>
      <c r="N158" s="65">
        <f t="shared" si="19"/>
        <v>0</v>
      </c>
      <c r="O158" s="65">
        <f t="shared" si="19"/>
        <v>0</v>
      </c>
      <c r="P158" s="65">
        <f t="shared" si="19"/>
        <v>0</v>
      </c>
    </row>
    <row r="159" spans="1:16" x14ac:dyDescent="0.25">
      <c r="A159" s="49"/>
      <c r="B159" s="50"/>
      <c r="C159" s="50"/>
      <c r="D159" s="51"/>
      <c r="E159" s="51"/>
      <c r="F159" s="51"/>
      <c r="G159" s="68">
        <f t="shared" si="16"/>
        <v>0</v>
      </c>
      <c r="H159" s="65">
        <f>HLOOKUP(A_Stammdaten!$B$9,$J$4:$P$204,ROW(B159)-3,FALSE)+IF(OR(B159=0,A_Stammdaten!$B$9&lt;B159),0,G159*1/20)</f>
        <v>0</v>
      </c>
      <c r="I159" s="65">
        <f>HLOOKUP(A_Stammdaten!$B$9,$J$4:$P$204,ROW(B159)-3,FALSE)</f>
        <v>0</v>
      </c>
      <c r="J159" s="65">
        <f t="shared" si="19"/>
        <v>0</v>
      </c>
      <c r="K159" s="65">
        <f t="shared" si="19"/>
        <v>0</v>
      </c>
      <c r="L159" s="65">
        <f t="shared" si="19"/>
        <v>0</v>
      </c>
      <c r="M159" s="65">
        <f t="shared" si="19"/>
        <v>0</v>
      </c>
      <c r="N159" s="65">
        <f t="shared" si="19"/>
        <v>0</v>
      </c>
      <c r="O159" s="65">
        <f t="shared" si="19"/>
        <v>0</v>
      </c>
      <c r="P159" s="65">
        <f t="shared" si="19"/>
        <v>0</v>
      </c>
    </row>
    <row r="160" spans="1:16" x14ac:dyDescent="0.25">
      <c r="A160" s="49"/>
      <c r="B160" s="50"/>
      <c r="C160" s="50"/>
      <c r="D160" s="51"/>
      <c r="E160" s="51"/>
      <c r="F160" s="51"/>
      <c r="G160" s="68">
        <f t="shared" si="16"/>
        <v>0</v>
      </c>
      <c r="H160" s="65">
        <f>HLOOKUP(A_Stammdaten!$B$9,$J$4:$P$204,ROW(B160)-3,FALSE)+IF(OR(B160=0,A_Stammdaten!$B$9&lt;B160),0,G160*1/20)</f>
        <v>0</v>
      </c>
      <c r="I160" s="65">
        <f>HLOOKUP(A_Stammdaten!$B$9,$J$4:$P$204,ROW(B160)-3,FALSE)</f>
        <v>0</v>
      </c>
      <c r="J160" s="65">
        <f t="shared" si="19"/>
        <v>0</v>
      </c>
      <c r="K160" s="65">
        <f t="shared" si="19"/>
        <v>0</v>
      </c>
      <c r="L160" s="65">
        <f t="shared" si="19"/>
        <v>0</v>
      </c>
      <c r="M160" s="65">
        <f t="shared" si="19"/>
        <v>0</v>
      </c>
      <c r="N160" s="65">
        <f t="shared" si="19"/>
        <v>0</v>
      </c>
      <c r="O160" s="65">
        <f t="shared" si="19"/>
        <v>0</v>
      </c>
      <c r="P160" s="65">
        <f t="shared" si="19"/>
        <v>0</v>
      </c>
    </row>
    <row r="161" spans="1:16" x14ac:dyDescent="0.25">
      <c r="A161" s="49"/>
      <c r="B161" s="50"/>
      <c r="C161" s="50"/>
      <c r="D161" s="51"/>
      <c r="E161" s="51"/>
      <c r="F161" s="51"/>
      <c r="G161" s="68">
        <f t="shared" si="16"/>
        <v>0</v>
      </c>
      <c r="H161" s="65">
        <f>HLOOKUP(A_Stammdaten!$B$9,$J$4:$P$204,ROW(B161)-3,FALSE)+IF(OR(B161=0,A_Stammdaten!$B$9&lt;B161),0,G161*1/20)</f>
        <v>0</v>
      </c>
      <c r="I161" s="65">
        <f>HLOOKUP(A_Stammdaten!$B$9,$J$4:$P$204,ROW(B161)-3,FALSE)</f>
        <v>0</v>
      </c>
      <c r="J161" s="65">
        <f t="shared" si="19"/>
        <v>0</v>
      </c>
      <c r="K161" s="65">
        <f t="shared" si="19"/>
        <v>0</v>
      </c>
      <c r="L161" s="65">
        <f t="shared" si="19"/>
        <v>0</v>
      </c>
      <c r="M161" s="65">
        <f t="shared" si="19"/>
        <v>0</v>
      </c>
      <c r="N161" s="65">
        <f t="shared" si="19"/>
        <v>0</v>
      </c>
      <c r="O161" s="65">
        <f t="shared" si="19"/>
        <v>0</v>
      </c>
      <c r="P161" s="65">
        <f t="shared" si="19"/>
        <v>0</v>
      </c>
    </row>
    <row r="162" spans="1:16" x14ac:dyDescent="0.25">
      <c r="A162" s="49"/>
      <c r="B162" s="50"/>
      <c r="C162" s="50"/>
      <c r="D162" s="51"/>
      <c r="E162" s="51"/>
      <c r="F162" s="51"/>
      <c r="G162" s="68">
        <f t="shared" si="16"/>
        <v>0</v>
      </c>
      <c r="H162" s="65">
        <f>HLOOKUP(A_Stammdaten!$B$9,$J$4:$P$204,ROW(B162)-3,FALSE)+IF(OR(B162=0,A_Stammdaten!$B$9&lt;B162),0,G162*1/20)</f>
        <v>0</v>
      </c>
      <c r="I162" s="65">
        <f>HLOOKUP(A_Stammdaten!$B$9,$J$4:$P$204,ROW(B162)-3,FALSE)</f>
        <v>0</v>
      </c>
      <c r="J162" s="65">
        <f t="shared" si="19"/>
        <v>0</v>
      </c>
      <c r="K162" s="65">
        <f t="shared" si="19"/>
        <v>0</v>
      </c>
      <c r="L162" s="65">
        <f t="shared" si="19"/>
        <v>0</v>
      </c>
      <c r="M162" s="65">
        <f t="shared" si="19"/>
        <v>0</v>
      </c>
      <c r="N162" s="65">
        <f t="shared" si="19"/>
        <v>0</v>
      </c>
      <c r="O162" s="65">
        <f t="shared" si="19"/>
        <v>0</v>
      </c>
      <c r="P162" s="65">
        <f t="shared" si="19"/>
        <v>0</v>
      </c>
    </row>
    <row r="163" spans="1:16" x14ac:dyDescent="0.25">
      <c r="A163" s="49"/>
      <c r="B163" s="50"/>
      <c r="C163" s="50"/>
      <c r="D163" s="51"/>
      <c r="E163" s="51"/>
      <c r="F163" s="51"/>
      <c r="G163" s="68">
        <f t="shared" si="16"/>
        <v>0</v>
      </c>
      <c r="H163" s="65">
        <f>HLOOKUP(A_Stammdaten!$B$9,$J$4:$P$204,ROW(B163)-3,FALSE)+IF(OR(B163=0,A_Stammdaten!$B$9&lt;B163),0,G163*1/20)</f>
        <v>0</v>
      </c>
      <c r="I163" s="65">
        <f>HLOOKUP(A_Stammdaten!$B$9,$J$4:$P$204,ROW(B163)-3,FALSE)</f>
        <v>0</v>
      </c>
      <c r="J163" s="65">
        <f t="shared" si="19"/>
        <v>0</v>
      </c>
      <c r="K163" s="65">
        <f t="shared" si="19"/>
        <v>0</v>
      </c>
      <c r="L163" s="65">
        <f t="shared" si="19"/>
        <v>0</v>
      </c>
      <c r="M163" s="65">
        <f t="shared" si="19"/>
        <v>0</v>
      </c>
      <c r="N163" s="65">
        <f t="shared" si="19"/>
        <v>0</v>
      </c>
      <c r="O163" s="65">
        <f t="shared" si="19"/>
        <v>0</v>
      </c>
      <c r="P163" s="65">
        <f t="shared" si="19"/>
        <v>0</v>
      </c>
    </row>
    <row r="164" spans="1:16" x14ac:dyDescent="0.25">
      <c r="A164" s="49"/>
      <c r="B164" s="50"/>
      <c r="C164" s="50"/>
      <c r="D164" s="51"/>
      <c r="E164" s="51"/>
      <c r="F164" s="51"/>
      <c r="G164" s="68">
        <f t="shared" si="16"/>
        <v>0</v>
      </c>
      <c r="H164" s="65">
        <f>HLOOKUP(A_Stammdaten!$B$9,$J$4:$P$204,ROW(B164)-3,FALSE)+IF(OR(B164=0,A_Stammdaten!$B$9&lt;B164),0,G164*1/20)</f>
        <v>0</v>
      </c>
      <c r="I164" s="65">
        <f>HLOOKUP(A_Stammdaten!$B$9,$J$4:$P$204,ROW(B164)-3,FALSE)</f>
        <v>0</v>
      </c>
      <c r="J164" s="65">
        <f t="shared" si="19"/>
        <v>0</v>
      </c>
      <c r="K164" s="65">
        <f t="shared" si="19"/>
        <v>0</v>
      </c>
      <c r="L164" s="65">
        <f t="shared" si="19"/>
        <v>0</v>
      </c>
      <c r="M164" s="65">
        <f t="shared" si="19"/>
        <v>0</v>
      </c>
      <c r="N164" s="65">
        <f t="shared" si="19"/>
        <v>0</v>
      </c>
      <c r="O164" s="65">
        <f t="shared" si="19"/>
        <v>0</v>
      </c>
      <c r="P164" s="65">
        <f t="shared" si="19"/>
        <v>0</v>
      </c>
    </row>
    <row r="165" spans="1:16" x14ac:dyDescent="0.25">
      <c r="A165" s="49"/>
      <c r="B165" s="50"/>
      <c r="C165" s="50"/>
      <c r="D165" s="51"/>
      <c r="E165" s="51"/>
      <c r="F165" s="51"/>
      <c r="G165" s="68">
        <f t="shared" si="16"/>
        <v>0</v>
      </c>
      <c r="H165" s="65">
        <f>HLOOKUP(A_Stammdaten!$B$9,$J$4:$P$204,ROW(B165)-3,FALSE)+IF(OR(B165=0,A_Stammdaten!$B$9&lt;B165),0,G165*1/20)</f>
        <v>0</v>
      </c>
      <c r="I165" s="65">
        <f>HLOOKUP(A_Stammdaten!$B$9,$J$4:$P$204,ROW(B165)-3,FALSE)</f>
        <v>0</v>
      </c>
      <c r="J165" s="65">
        <f t="shared" ref="J165:P174" si="20">IF(OR($G165=0,J$4&lt;$B165,$B165=0,20-(J$4-$B165)=0),0,$G165*(19-(J$4-$B165))/20)</f>
        <v>0</v>
      </c>
      <c r="K165" s="65">
        <f t="shared" si="20"/>
        <v>0</v>
      </c>
      <c r="L165" s="65">
        <f t="shared" si="20"/>
        <v>0</v>
      </c>
      <c r="M165" s="65">
        <f t="shared" si="20"/>
        <v>0</v>
      </c>
      <c r="N165" s="65">
        <f t="shared" si="20"/>
        <v>0</v>
      </c>
      <c r="O165" s="65">
        <f t="shared" si="20"/>
        <v>0</v>
      </c>
      <c r="P165" s="65">
        <f t="shared" si="20"/>
        <v>0</v>
      </c>
    </row>
    <row r="166" spans="1:16" x14ac:dyDescent="0.25">
      <c r="A166" s="49"/>
      <c r="B166" s="50"/>
      <c r="C166" s="50"/>
      <c r="D166" s="51"/>
      <c r="E166" s="51"/>
      <c r="F166" s="51"/>
      <c r="G166" s="68">
        <f t="shared" si="16"/>
        <v>0</v>
      </c>
      <c r="H166" s="65">
        <f>HLOOKUP(A_Stammdaten!$B$9,$J$4:$P$204,ROW(B166)-3,FALSE)+IF(OR(B166=0,A_Stammdaten!$B$9&lt;B166),0,G166*1/20)</f>
        <v>0</v>
      </c>
      <c r="I166" s="65">
        <f>HLOOKUP(A_Stammdaten!$B$9,$J$4:$P$204,ROW(B166)-3,FALSE)</f>
        <v>0</v>
      </c>
      <c r="J166" s="65">
        <f t="shared" si="20"/>
        <v>0</v>
      </c>
      <c r="K166" s="65">
        <f t="shared" si="20"/>
        <v>0</v>
      </c>
      <c r="L166" s="65">
        <f t="shared" si="20"/>
        <v>0</v>
      </c>
      <c r="M166" s="65">
        <f t="shared" si="20"/>
        <v>0</v>
      </c>
      <c r="N166" s="65">
        <f t="shared" si="20"/>
        <v>0</v>
      </c>
      <c r="O166" s="65">
        <f t="shared" si="20"/>
        <v>0</v>
      </c>
      <c r="P166" s="65">
        <f t="shared" si="20"/>
        <v>0</v>
      </c>
    </row>
    <row r="167" spans="1:16" x14ac:dyDescent="0.25">
      <c r="A167" s="49"/>
      <c r="B167" s="50"/>
      <c r="C167" s="50"/>
      <c r="D167" s="51"/>
      <c r="E167" s="51"/>
      <c r="F167" s="51"/>
      <c r="G167" s="68">
        <f t="shared" si="16"/>
        <v>0</v>
      </c>
      <c r="H167" s="65">
        <f>HLOOKUP(A_Stammdaten!$B$9,$J$4:$P$204,ROW(B167)-3,FALSE)+IF(OR(B167=0,A_Stammdaten!$B$9&lt;B167),0,G167*1/20)</f>
        <v>0</v>
      </c>
      <c r="I167" s="65">
        <f>HLOOKUP(A_Stammdaten!$B$9,$J$4:$P$204,ROW(B167)-3,FALSE)</f>
        <v>0</v>
      </c>
      <c r="J167" s="65">
        <f t="shared" si="20"/>
        <v>0</v>
      </c>
      <c r="K167" s="65">
        <f t="shared" si="20"/>
        <v>0</v>
      </c>
      <c r="L167" s="65">
        <f t="shared" si="20"/>
        <v>0</v>
      </c>
      <c r="M167" s="65">
        <f t="shared" si="20"/>
        <v>0</v>
      </c>
      <c r="N167" s="65">
        <f t="shared" si="20"/>
        <v>0</v>
      </c>
      <c r="O167" s="65">
        <f t="shared" si="20"/>
        <v>0</v>
      </c>
      <c r="P167" s="65">
        <f t="shared" si="20"/>
        <v>0</v>
      </c>
    </row>
    <row r="168" spans="1:16" x14ac:dyDescent="0.25">
      <c r="A168" s="49"/>
      <c r="B168" s="50"/>
      <c r="C168" s="50"/>
      <c r="D168" s="51"/>
      <c r="E168" s="51"/>
      <c r="F168" s="51"/>
      <c r="G168" s="68">
        <f t="shared" si="16"/>
        <v>0</v>
      </c>
      <c r="H168" s="65">
        <f>HLOOKUP(A_Stammdaten!$B$9,$J$4:$P$204,ROW(B168)-3,FALSE)+IF(OR(B168=0,A_Stammdaten!$B$9&lt;B168),0,G168*1/20)</f>
        <v>0</v>
      </c>
      <c r="I168" s="65">
        <f>HLOOKUP(A_Stammdaten!$B$9,$J$4:$P$204,ROW(B168)-3,FALSE)</f>
        <v>0</v>
      </c>
      <c r="J168" s="65">
        <f t="shared" si="20"/>
        <v>0</v>
      </c>
      <c r="K168" s="65">
        <f t="shared" si="20"/>
        <v>0</v>
      </c>
      <c r="L168" s="65">
        <f t="shared" si="20"/>
        <v>0</v>
      </c>
      <c r="M168" s="65">
        <f t="shared" si="20"/>
        <v>0</v>
      </c>
      <c r="N168" s="65">
        <f t="shared" si="20"/>
        <v>0</v>
      </c>
      <c r="O168" s="65">
        <f t="shared" si="20"/>
        <v>0</v>
      </c>
      <c r="P168" s="65">
        <f t="shared" si="20"/>
        <v>0</v>
      </c>
    </row>
    <row r="169" spans="1:16" x14ac:dyDescent="0.25">
      <c r="A169" s="49"/>
      <c r="B169" s="50"/>
      <c r="C169" s="50"/>
      <c r="D169" s="51"/>
      <c r="E169" s="51"/>
      <c r="F169" s="51"/>
      <c r="G169" s="68">
        <f t="shared" si="16"/>
        <v>0</v>
      </c>
      <c r="H169" s="65">
        <f>HLOOKUP(A_Stammdaten!$B$9,$J$4:$P$204,ROW(B169)-3,FALSE)+IF(OR(B169=0,A_Stammdaten!$B$9&lt;B169),0,G169*1/20)</f>
        <v>0</v>
      </c>
      <c r="I169" s="65">
        <f>HLOOKUP(A_Stammdaten!$B$9,$J$4:$P$204,ROW(B169)-3,FALSE)</f>
        <v>0</v>
      </c>
      <c r="J169" s="65">
        <f t="shared" si="20"/>
        <v>0</v>
      </c>
      <c r="K169" s="65">
        <f t="shared" si="20"/>
        <v>0</v>
      </c>
      <c r="L169" s="65">
        <f t="shared" si="20"/>
        <v>0</v>
      </c>
      <c r="M169" s="65">
        <f t="shared" si="20"/>
        <v>0</v>
      </c>
      <c r="N169" s="65">
        <f t="shared" si="20"/>
        <v>0</v>
      </c>
      <c r="O169" s="65">
        <f t="shared" si="20"/>
        <v>0</v>
      </c>
      <c r="P169" s="65">
        <f t="shared" si="20"/>
        <v>0</v>
      </c>
    </row>
    <row r="170" spans="1:16" x14ac:dyDescent="0.25">
      <c r="A170" s="49"/>
      <c r="B170" s="50"/>
      <c r="C170" s="50"/>
      <c r="D170" s="51"/>
      <c r="E170" s="51"/>
      <c r="F170" s="51"/>
      <c r="G170" s="68">
        <f t="shared" si="16"/>
        <v>0</v>
      </c>
      <c r="H170" s="65">
        <f>HLOOKUP(A_Stammdaten!$B$9,$J$4:$P$204,ROW(B170)-3,FALSE)+IF(OR(B170=0,A_Stammdaten!$B$9&lt;B170),0,G170*1/20)</f>
        <v>0</v>
      </c>
      <c r="I170" s="65">
        <f>HLOOKUP(A_Stammdaten!$B$9,$J$4:$P$204,ROW(B170)-3,FALSE)</f>
        <v>0</v>
      </c>
      <c r="J170" s="65">
        <f t="shared" si="20"/>
        <v>0</v>
      </c>
      <c r="K170" s="65">
        <f t="shared" si="20"/>
        <v>0</v>
      </c>
      <c r="L170" s="65">
        <f t="shared" si="20"/>
        <v>0</v>
      </c>
      <c r="M170" s="65">
        <f t="shared" si="20"/>
        <v>0</v>
      </c>
      <c r="N170" s="65">
        <f t="shared" si="20"/>
        <v>0</v>
      </c>
      <c r="O170" s="65">
        <f t="shared" si="20"/>
        <v>0</v>
      </c>
      <c r="P170" s="65">
        <f t="shared" si="20"/>
        <v>0</v>
      </c>
    </row>
    <row r="171" spans="1:16" x14ac:dyDescent="0.25">
      <c r="A171" s="49"/>
      <c r="B171" s="50"/>
      <c r="C171" s="50"/>
      <c r="D171" s="51"/>
      <c r="E171" s="51"/>
      <c r="F171" s="51"/>
      <c r="G171" s="68">
        <f t="shared" si="16"/>
        <v>0</v>
      </c>
      <c r="H171" s="65">
        <f>HLOOKUP(A_Stammdaten!$B$9,$J$4:$P$204,ROW(B171)-3,FALSE)+IF(OR(B171=0,A_Stammdaten!$B$9&lt;B171),0,G171*1/20)</f>
        <v>0</v>
      </c>
      <c r="I171" s="65">
        <f>HLOOKUP(A_Stammdaten!$B$9,$J$4:$P$204,ROW(B171)-3,FALSE)</f>
        <v>0</v>
      </c>
      <c r="J171" s="65">
        <f t="shared" si="20"/>
        <v>0</v>
      </c>
      <c r="K171" s="65">
        <f t="shared" si="20"/>
        <v>0</v>
      </c>
      <c r="L171" s="65">
        <f t="shared" si="20"/>
        <v>0</v>
      </c>
      <c r="M171" s="65">
        <f t="shared" si="20"/>
        <v>0</v>
      </c>
      <c r="N171" s="65">
        <f t="shared" si="20"/>
        <v>0</v>
      </c>
      <c r="O171" s="65">
        <f t="shared" si="20"/>
        <v>0</v>
      </c>
      <c r="P171" s="65">
        <f t="shared" si="20"/>
        <v>0</v>
      </c>
    </row>
    <row r="172" spans="1:16" x14ac:dyDescent="0.25">
      <c r="A172" s="49"/>
      <c r="B172" s="50"/>
      <c r="C172" s="50"/>
      <c r="D172" s="51"/>
      <c r="E172" s="51"/>
      <c r="F172" s="51"/>
      <c r="G172" s="68">
        <f t="shared" si="16"/>
        <v>0</v>
      </c>
      <c r="H172" s="65">
        <f>HLOOKUP(A_Stammdaten!$B$9,$J$4:$P$204,ROW(B172)-3,FALSE)+IF(OR(B172=0,A_Stammdaten!$B$9&lt;B172),0,G172*1/20)</f>
        <v>0</v>
      </c>
      <c r="I172" s="65">
        <f>HLOOKUP(A_Stammdaten!$B$9,$J$4:$P$204,ROW(B172)-3,FALSE)</f>
        <v>0</v>
      </c>
      <c r="J172" s="65">
        <f t="shared" si="20"/>
        <v>0</v>
      </c>
      <c r="K172" s="65">
        <f t="shared" si="20"/>
        <v>0</v>
      </c>
      <c r="L172" s="65">
        <f t="shared" si="20"/>
        <v>0</v>
      </c>
      <c r="M172" s="65">
        <f t="shared" si="20"/>
        <v>0</v>
      </c>
      <c r="N172" s="65">
        <f t="shared" si="20"/>
        <v>0</v>
      </c>
      <c r="O172" s="65">
        <f t="shared" si="20"/>
        <v>0</v>
      </c>
      <c r="P172" s="65">
        <f t="shared" si="20"/>
        <v>0</v>
      </c>
    </row>
    <row r="173" spans="1:16" x14ac:dyDescent="0.25">
      <c r="A173" s="49"/>
      <c r="B173" s="50"/>
      <c r="C173" s="50"/>
      <c r="D173" s="51"/>
      <c r="E173" s="51"/>
      <c r="F173" s="51"/>
      <c r="G173" s="68">
        <f t="shared" si="16"/>
        <v>0</v>
      </c>
      <c r="H173" s="65">
        <f>HLOOKUP(A_Stammdaten!$B$9,$J$4:$P$204,ROW(B173)-3,FALSE)+IF(OR(B173=0,A_Stammdaten!$B$9&lt;B173),0,G173*1/20)</f>
        <v>0</v>
      </c>
      <c r="I173" s="65">
        <f>HLOOKUP(A_Stammdaten!$B$9,$J$4:$P$204,ROW(B173)-3,FALSE)</f>
        <v>0</v>
      </c>
      <c r="J173" s="65">
        <f t="shared" si="20"/>
        <v>0</v>
      </c>
      <c r="K173" s="65">
        <f t="shared" si="20"/>
        <v>0</v>
      </c>
      <c r="L173" s="65">
        <f t="shared" si="20"/>
        <v>0</v>
      </c>
      <c r="M173" s="65">
        <f t="shared" si="20"/>
        <v>0</v>
      </c>
      <c r="N173" s="65">
        <f t="shared" si="20"/>
        <v>0</v>
      </c>
      <c r="O173" s="65">
        <f t="shared" si="20"/>
        <v>0</v>
      </c>
      <c r="P173" s="65">
        <f t="shared" si="20"/>
        <v>0</v>
      </c>
    </row>
    <row r="174" spans="1:16" x14ac:dyDescent="0.25">
      <c r="A174" s="49"/>
      <c r="B174" s="50"/>
      <c r="C174" s="50"/>
      <c r="D174" s="51"/>
      <c r="E174" s="51"/>
      <c r="F174" s="51"/>
      <c r="G174" s="68">
        <f t="shared" si="16"/>
        <v>0</v>
      </c>
      <c r="H174" s="65">
        <f>HLOOKUP(A_Stammdaten!$B$9,$J$4:$P$204,ROW(B174)-3,FALSE)+IF(OR(B174=0,A_Stammdaten!$B$9&lt;B174),0,G174*1/20)</f>
        <v>0</v>
      </c>
      <c r="I174" s="65">
        <f>HLOOKUP(A_Stammdaten!$B$9,$J$4:$P$204,ROW(B174)-3,FALSE)</f>
        <v>0</v>
      </c>
      <c r="J174" s="65">
        <f t="shared" si="20"/>
        <v>0</v>
      </c>
      <c r="K174" s="65">
        <f t="shared" si="20"/>
        <v>0</v>
      </c>
      <c r="L174" s="65">
        <f t="shared" si="20"/>
        <v>0</v>
      </c>
      <c r="M174" s="65">
        <f t="shared" si="20"/>
        <v>0</v>
      </c>
      <c r="N174" s="65">
        <f t="shared" si="20"/>
        <v>0</v>
      </c>
      <c r="O174" s="65">
        <f t="shared" si="20"/>
        <v>0</v>
      </c>
      <c r="P174" s="65">
        <f t="shared" si="20"/>
        <v>0</v>
      </c>
    </row>
    <row r="175" spans="1:16" x14ac:dyDescent="0.25">
      <c r="A175" s="49"/>
      <c r="B175" s="50"/>
      <c r="C175" s="50"/>
      <c r="D175" s="51"/>
      <c r="E175" s="51"/>
      <c r="F175" s="51"/>
      <c r="G175" s="68">
        <f t="shared" si="16"/>
        <v>0</v>
      </c>
      <c r="H175" s="65">
        <f>HLOOKUP(A_Stammdaten!$B$9,$J$4:$P$204,ROW(B175)-3,FALSE)+IF(OR(B175=0,A_Stammdaten!$B$9&lt;B175),0,G175*1/20)</f>
        <v>0</v>
      </c>
      <c r="I175" s="65">
        <f>HLOOKUP(A_Stammdaten!$B$9,$J$4:$P$204,ROW(B175)-3,FALSE)</f>
        <v>0</v>
      </c>
      <c r="J175" s="65">
        <f t="shared" ref="J175:P184" si="21">IF(OR($G175=0,J$4&lt;$B175,$B175=0,20-(J$4-$B175)=0),0,$G175*(19-(J$4-$B175))/20)</f>
        <v>0</v>
      </c>
      <c r="K175" s="65">
        <f t="shared" si="21"/>
        <v>0</v>
      </c>
      <c r="L175" s="65">
        <f t="shared" si="21"/>
        <v>0</v>
      </c>
      <c r="M175" s="65">
        <f t="shared" si="21"/>
        <v>0</v>
      </c>
      <c r="N175" s="65">
        <f t="shared" si="21"/>
        <v>0</v>
      </c>
      <c r="O175" s="65">
        <f t="shared" si="21"/>
        <v>0</v>
      </c>
      <c r="P175" s="65">
        <f t="shared" si="21"/>
        <v>0</v>
      </c>
    </row>
    <row r="176" spans="1:16" x14ac:dyDescent="0.25">
      <c r="A176" s="49"/>
      <c r="B176" s="50"/>
      <c r="C176" s="50"/>
      <c r="D176" s="51"/>
      <c r="E176" s="51"/>
      <c r="F176" s="51"/>
      <c r="G176" s="68">
        <f t="shared" si="16"/>
        <v>0</v>
      </c>
      <c r="H176" s="65">
        <f>HLOOKUP(A_Stammdaten!$B$9,$J$4:$P$204,ROW(B176)-3,FALSE)+IF(OR(B176=0,A_Stammdaten!$B$9&lt;B176),0,G176*1/20)</f>
        <v>0</v>
      </c>
      <c r="I176" s="65">
        <f>HLOOKUP(A_Stammdaten!$B$9,$J$4:$P$204,ROW(B176)-3,FALSE)</f>
        <v>0</v>
      </c>
      <c r="J176" s="65">
        <f t="shared" si="21"/>
        <v>0</v>
      </c>
      <c r="K176" s="65">
        <f t="shared" si="21"/>
        <v>0</v>
      </c>
      <c r="L176" s="65">
        <f t="shared" si="21"/>
        <v>0</v>
      </c>
      <c r="M176" s="65">
        <f t="shared" si="21"/>
        <v>0</v>
      </c>
      <c r="N176" s="65">
        <f t="shared" si="21"/>
        <v>0</v>
      </c>
      <c r="O176" s="65">
        <f t="shared" si="21"/>
        <v>0</v>
      </c>
      <c r="P176" s="65">
        <f t="shared" si="21"/>
        <v>0</v>
      </c>
    </row>
    <row r="177" spans="1:16" x14ac:dyDescent="0.25">
      <c r="A177" s="49"/>
      <c r="B177" s="50"/>
      <c r="C177" s="50"/>
      <c r="D177" s="51"/>
      <c r="E177" s="51"/>
      <c r="F177" s="51"/>
      <c r="G177" s="68">
        <f t="shared" si="16"/>
        <v>0</v>
      </c>
      <c r="H177" s="65">
        <f>HLOOKUP(A_Stammdaten!$B$9,$J$4:$P$204,ROW(B177)-3,FALSE)+IF(OR(B177=0,A_Stammdaten!$B$9&lt;B177),0,G177*1/20)</f>
        <v>0</v>
      </c>
      <c r="I177" s="65">
        <f>HLOOKUP(A_Stammdaten!$B$9,$J$4:$P$204,ROW(B177)-3,FALSE)</f>
        <v>0</v>
      </c>
      <c r="J177" s="65">
        <f t="shared" si="21"/>
        <v>0</v>
      </c>
      <c r="K177" s="65">
        <f t="shared" si="21"/>
        <v>0</v>
      </c>
      <c r="L177" s="65">
        <f t="shared" si="21"/>
        <v>0</v>
      </c>
      <c r="M177" s="65">
        <f t="shared" si="21"/>
        <v>0</v>
      </c>
      <c r="N177" s="65">
        <f t="shared" si="21"/>
        <v>0</v>
      </c>
      <c r="O177" s="65">
        <f t="shared" si="21"/>
        <v>0</v>
      </c>
      <c r="P177" s="65">
        <f t="shared" si="21"/>
        <v>0</v>
      </c>
    </row>
    <row r="178" spans="1:16" x14ac:dyDescent="0.25">
      <c r="A178" s="49"/>
      <c r="B178" s="50"/>
      <c r="C178" s="50"/>
      <c r="D178" s="51"/>
      <c r="E178" s="51"/>
      <c r="F178" s="51"/>
      <c r="G178" s="68">
        <f t="shared" si="16"/>
        <v>0</v>
      </c>
      <c r="H178" s="65">
        <f>HLOOKUP(A_Stammdaten!$B$9,$J$4:$P$204,ROW(B178)-3,FALSE)+IF(OR(B178=0,A_Stammdaten!$B$9&lt;B178),0,G178*1/20)</f>
        <v>0</v>
      </c>
      <c r="I178" s="65">
        <f>HLOOKUP(A_Stammdaten!$B$9,$J$4:$P$204,ROW(B178)-3,FALSE)</f>
        <v>0</v>
      </c>
      <c r="J178" s="65">
        <f t="shared" si="21"/>
        <v>0</v>
      </c>
      <c r="K178" s="65">
        <f t="shared" si="21"/>
        <v>0</v>
      </c>
      <c r="L178" s="65">
        <f t="shared" si="21"/>
        <v>0</v>
      </c>
      <c r="M178" s="65">
        <f t="shared" si="21"/>
        <v>0</v>
      </c>
      <c r="N178" s="65">
        <f t="shared" si="21"/>
        <v>0</v>
      </c>
      <c r="O178" s="65">
        <f t="shared" si="21"/>
        <v>0</v>
      </c>
      <c r="P178" s="65">
        <f t="shared" si="21"/>
        <v>0</v>
      </c>
    </row>
    <row r="179" spans="1:16" x14ac:dyDescent="0.25">
      <c r="A179" s="49"/>
      <c r="B179" s="50"/>
      <c r="C179" s="50"/>
      <c r="D179" s="51"/>
      <c r="E179" s="51"/>
      <c r="F179" s="51"/>
      <c r="G179" s="68">
        <f t="shared" si="16"/>
        <v>0</v>
      </c>
      <c r="H179" s="65">
        <f>HLOOKUP(A_Stammdaten!$B$9,$J$4:$P$204,ROW(B179)-3,FALSE)+IF(OR(B179=0,A_Stammdaten!$B$9&lt;B179),0,G179*1/20)</f>
        <v>0</v>
      </c>
      <c r="I179" s="65">
        <f>HLOOKUP(A_Stammdaten!$B$9,$J$4:$P$204,ROW(B179)-3,FALSE)</f>
        <v>0</v>
      </c>
      <c r="J179" s="65">
        <f t="shared" si="21"/>
        <v>0</v>
      </c>
      <c r="K179" s="65">
        <f t="shared" si="21"/>
        <v>0</v>
      </c>
      <c r="L179" s="65">
        <f t="shared" si="21"/>
        <v>0</v>
      </c>
      <c r="M179" s="65">
        <f t="shared" si="21"/>
        <v>0</v>
      </c>
      <c r="N179" s="65">
        <f t="shared" si="21"/>
        <v>0</v>
      </c>
      <c r="O179" s="65">
        <f t="shared" si="21"/>
        <v>0</v>
      </c>
      <c r="P179" s="65">
        <f t="shared" si="21"/>
        <v>0</v>
      </c>
    </row>
    <row r="180" spans="1:16" x14ac:dyDescent="0.25">
      <c r="A180" s="49"/>
      <c r="B180" s="50"/>
      <c r="C180" s="50"/>
      <c r="D180" s="51"/>
      <c r="E180" s="51"/>
      <c r="F180" s="51"/>
      <c r="G180" s="68">
        <f t="shared" si="16"/>
        <v>0</v>
      </c>
      <c r="H180" s="65">
        <f>HLOOKUP(A_Stammdaten!$B$9,$J$4:$P$204,ROW(B180)-3,FALSE)+IF(OR(B180=0,A_Stammdaten!$B$9&lt;B180),0,G180*1/20)</f>
        <v>0</v>
      </c>
      <c r="I180" s="65">
        <f>HLOOKUP(A_Stammdaten!$B$9,$J$4:$P$204,ROW(B180)-3,FALSE)</f>
        <v>0</v>
      </c>
      <c r="J180" s="65">
        <f t="shared" si="21"/>
        <v>0</v>
      </c>
      <c r="K180" s="65">
        <f t="shared" si="21"/>
        <v>0</v>
      </c>
      <c r="L180" s="65">
        <f t="shared" si="21"/>
        <v>0</v>
      </c>
      <c r="M180" s="65">
        <f t="shared" si="21"/>
        <v>0</v>
      </c>
      <c r="N180" s="65">
        <f t="shared" si="21"/>
        <v>0</v>
      </c>
      <c r="O180" s="65">
        <f t="shared" si="21"/>
        <v>0</v>
      </c>
      <c r="P180" s="65">
        <f t="shared" si="21"/>
        <v>0</v>
      </c>
    </row>
    <row r="181" spans="1:16" x14ac:dyDescent="0.25">
      <c r="A181" s="49"/>
      <c r="B181" s="50"/>
      <c r="C181" s="50"/>
      <c r="D181" s="51"/>
      <c r="E181" s="51"/>
      <c r="F181" s="51"/>
      <c r="G181" s="68">
        <f t="shared" si="16"/>
        <v>0</v>
      </c>
      <c r="H181" s="65">
        <f>HLOOKUP(A_Stammdaten!$B$9,$J$4:$P$204,ROW(B181)-3,FALSE)+IF(OR(B181=0,A_Stammdaten!$B$9&lt;B181),0,G181*1/20)</f>
        <v>0</v>
      </c>
      <c r="I181" s="65">
        <f>HLOOKUP(A_Stammdaten!$B$9,$J$4:$P$204,ROW(B181)-3,FALSE)</f>
        <v>0</v>
      </c>
      <c r="J181" s="65">
        <f t="shared" si="21"/>
        <v>0</v>
      </c>
      <c r="K181" s="65">
        <f t="shared" si="21"/>
        <v>0</v>
      </c>
      <c r="L181" s="65">
        <f t="shared" si="21"/>
        <v>0</v>
      </c>
      <c r="M181" s="65">
        <f t="shared" si="21"/>
        <v>0</v>
      </c>
      <c r="N181" s="65">
        <f t="shared" si="21"/>
        <v>0</v>
      </c>
      <c r="O181" s="65">
        <f t="shared" si="21"/>
        <v>0</v>
      </c>
      <c r="P181" s="65">
        <f t="shared" si="21"/>
        <v>0</v>
      </c>
    </row>
    <row r="182" spans="1:16" x14ac:dyDescent="0.25">
      <c r="A182" s="49"/>
      <c r="B182" s="50"/>
      <c r="C182" s="50"/>
      <c r="D182" s="51"/>
      <c r="E182" s="51"/>
      <c r="F182" s="51"/>
      <c r="G182" s="68">
        <f t="shared" si="16"/>
        <v>0</v>
      </c>
      <c r="H182" s="65">
        <f>HLOOKUP(A_Stammdaten!$B$9,$J$4:$P$204,ROW(B182)-3,FALSE)+IF(OR(B182=0,A_Stammdaten!$B$9&lt;B182),0,G182*1/20)</f>
        <v>0</v>
      </c>
      <c r="I182" s="65">
        <f>HLOOKUP(A_Stammdaten!$B$9,$J$4:$P$204,ROW(B182)-3,FALSE)</f>
        <v>0</v>
      </c>
      <c r="J182" s="65">
        <f t="shared" si="21"/>
        <v>0</v>
      </c>
      <c r="K182" s="65">
        <f t="shared" si="21"/>
        <v>0</v>
      </c>
      <c r="L182" s="65">
        <f t="shared" si="21"/>
        <v>0</v>
      </c>
      <c r="M182" s="65">
        <f t="shared" si="21"/>
        <v>0</v>
      </c>
      <c r="N182" s="65">
        <f t="shared" si="21"/>
        <v>0</v>
      </c>
      <c r="O182" s="65">
        <f t="shared" si="21"/>
        <v>0</v>
      </c>
      <c r="P182" s="65">
        <f t="shared" si="21"/>
        <v>0</v>
      </c>
    </row>
    <row r="183" spans="1:16" x14ac:dyDescent="0.25">
      <c r="A183" s="49"/>
      <c r="B183" s="50"/>
      <c r="C183" s="50"/>
      <c r="D183" s="51"/>
      <c r="E183" s="51"/>
      <c r="F183" s="51"/>
      <c r="G183" s="68">
        <f t="shared" si="16"/>
        <v>0</v>
      </c>
      <c r="H183" s="65">
        <f>HLOOKUP(A_Stammdaten!$B$9,$J$4:$P$204,ROW(B183)-3,FALSE)+IF(OR(B183=0,A_Stammdaten!$B$9&lt;B183),0,G183*1/20)</f>
        <v>0</v>
      </c>
      <c r="I183" s="65">
        <f>HLOOKUP(A_Stammdaten!$B$9,$J$4:$P$204,ROW(B183)-3,FALSE)</f>
        <v>0</v>
      </c>
      <c r="J183" s="65">
        <f t="shared" si="21"/>
        <v>0</v>
      </c>
      <c r="K183" s="65">
        <f t="shared" si="21"/>
        <v>0</v>
      </c>
      <c r="L183" s="65">
        <f t="shared" si="21"/>
        <v>0</v>
      </c>
      <c r="M183" s="65">
        <f t="shared" si="21"/>
        <v>0</v>
      </c>
      <c r="N183" s="65">
        <f t="shared" si="21"/>
        <v>0</v>
      </c>
      <c r="O183" s="65">
        <f t="shared" si="21"/>
        <v>0</v>
      </c>
      <c r="P183" s="65">
        <f t="shared" si="21"/>
        <v>0</v>
      </c>
    </row>
    <row r="184" spans="1:16" x14ac:dyDescent="0.25">
      <c r="A184" s="49"/>
      <c r="B184" s="50"/>
      <c r="C184" s="50"/>
      <c r="D184" s="51"/>
      <c r="E184" s="51"/>
      <c r="F184" s="51"/>
      <c r="G184" s="68">
        <f t="shared" si="16"/>
        <v>0</v>
      </c>
      <c r="H184" s="65">
        <f>HLOOKUP(A_Stammdaten!$B$9,$J$4:$P$204,ROW(B184)-3,FALSE)+IF(OR(B184=0,A_Stammdaten!$B$9&lt;B184),0,G184*1/20)</f>
        <v>0</v>
      </c>
      <c r="I184" s="65">
        <f>HLOOKUP(A_Stammdaten!$B$9,$J$4:$P$204,ROW(B184)-3,FALSE)</f>
        <v>0</v>
      </c>
      <c r="J184" s="65">
        <f t="shared" si="21"/>
        <v>0</v>
      </c>
      <c r="K184" s="65">
        <f t="shared" si="21"/>
        <v>0</v>
      </c>
      <c r="L184" s="65">
        <f t="shared" si="21"/>
        <v>0</v>
      </c>
      <c r="M184" s="65">
        <f t="shared" si="21"/>
        <v>0</v>
      </c>
      <c r="N184" s="65">
        <f t="shared" si="21"/>
        <v>0</v>
      </c>
      <c r="O184" s="65">
        <f t="shared" si="21"/>
        <v>0</v>
      </c>
      <c r="P184" s="65">
        <f t="shared" si="21"/>
        <v>0</v>
      </c>
    </row>
    <row r="185" spans="1:16" x14ac:dyDescent="0.25">
      <c r="A185" s="49"/>
      <c r="B185" s="50"/>
      <c r="C185" s="50"/>
      <c r="D185" s="51"/>
      <c r="E185" s="51"/>
      <c r="F185" s="51"/>
      <c r="G185" s="68">
        <f t="shared" si="16"/>
        <v>0</v>
      </c>
      <c r="H185" s="65">
        <f>HLOOKUP(A_Stammdaten!$B$9,$J$4:$P$204,ROW(B185)-3,FALSE)+IF(OR(B185=0,A_Stammdaten!$B$9&lt;B185),0,G185*1/20)</f>
        <v>0</v>
      </c>
      <c r="I185" s="65">
        <f>HLOOKUP(A_Stammdaten!$B$9,$J$4:$P$204,ROW(B185)-3,FALSE)</f>
        <v>0</v>
      </c>
      <c r="J185" s="65">
        <f t="shared" ref="J185:P194" si="22">IF(OR($G185=0,J$4&lt;$B185,$B185=0,20-(J$4-$B185)=0),0,$G185*(19-(J$4-$B185))/20)</f>
        <v>0</v>
      </c>
      <c r="K185" s="65">
        <f t="shared" si="22"/>
        <v>0</v>
      </c>
      <c r="L185" s="65">
        <f t="shared" si="22"/>
        <v>0</v>
      </c>
      <c r="M185" s="65">
        <f t="shared" si="22"/>
        <v>0</v>
      </c>
      <c r="N185" s="65">
        <f t="shared" si="22"/>
        <v>0</v>
      </c>
      <c r="O185" s="65">
        <f t="shared" si="22"/>
        <v>0</v>
      </c>
      <c r="P185" s="65">
        <f t="shared" si="22"/>
        <v>0</v>
      </c>
    </row>
    <row r="186" spans="1:16" x14ac:dyDescent="0.25">
      <c r="A186" s="49"/>
      <c r="B186" s="50"/>
      <c r="C186" s="50"/>
      <c r="D186" s="51"/>
      <c r="E186" s="51"/>
      <c r="F186" s="51"/>
      <c r="G186" s="68">
        <f t="shared" si="16"/>
        <v>0</v>
      </c>
      <c r="H186" s="65">
        <f>HLOOKUP(A_Stammdaten!$B$9,$J$4:$P$204,ROW(B186)-3,FALSE)+IF(OR(B186=0,A_Stammdaten!$B$9&lt;B186),0,G186*1/20)</f>
        <v>0</v>
      </c>
      <c r="I186" s="65">
        <f>HLOOKUP(A_Stammdaten!$B$9,$J$4:$P$204,ROW(B186)-3,FALSE)</f>
        <v>0</v>
      </c>
      <c r="J186" s="65">
        <f t="shared" si="22"/>
        <v>0</v>
      </c>
      <c r="K186" s="65">
        <f t="shared" si="22"/>
        <v>0</v>
      </c>
      <c r="L186" s="65">
        <f t="shared" si="22"/>
        <v>0</v>
      </c>
      <c r="M186" s="65">
        <f t="shared" si="22"/>
        <v>0</v>
      </c>
      <c r="N186" s="65">
        <f t="shared" si="22"/>
        <v>0</v>
      </c>
      <c r="O186" s="65">
        <f t="shared" si="22"/>
        <v>0</v>
      </c>
      <c r="P186" s="65">
        <f t="shared" si="22"/>
        <v>0</v>
      </c>
    </row>
    <row r="187" spans="1:16" x14ac:dyDescent="0.25">
      <c r="A187" s="49"/>
      <c r="B187" s="50"/>
      <c r="C187" s="50"/>
      <c r="D187" s="51"/>
      <c r="E187" s="51"/>
      <c r="F187" s="51"/>
      <c r="G187" s="68">
        <f t="shared" si="16"/>
        <v>0</v>
      </c>
      <c r="H187" s="65">
        <f>HLOOKUP(A_Stammdaten!$B$9,$J$4:$P$204,ROW(B187)-3,FALSE)+IF(OR(B187=0,A_Stammdaten!$B$9&lt;B187),0,G187*1/20)</f>
        <v>0</v>
      </c>
      <c r="I187" s="65">
        <f>HLOOKUP(A_Stammdaten!$B$9,$J$4:$P$204,ROW(B187)-3,FALSE)</f>
        <v>0</v>
      </c>
      <c r="J187" s="65">
        <f t="shared" si="22"/>
        <v>0</v>
      </c>
      <c r="K187" s="65">
        <f t="shared" si="22"/>
        <v>0</v>
      </c>
      <c r="L187" s="65">
        <f t="shared" si="22"/>
        <v>0</v>
      </c>
      <c r="M187" s="65">
        <f t="shared" si="22"/>
        <v>0</v>
      </c>
      <c r="N187" s="65">
        <f t="shared" si="22"/>
        <v>0</v>
      </c>
      <c r="O187" s="65">
        <f t="shared" si="22"/>
        <v>0</v>
      </c>
      <c r="P187" s="65">
        <f t="shared" si="22"/>
        <v>0</v>
      </c>
    </row>
    <row r="188" spans="1:16" x14ac:dyDescent="0.25">
      <c r="A188" s="49"/>
      <c r="B188" s="50"/>
      <c r="C188" s="50"/>
      <c r="D188" s="51"/>
      <c r="E188" s="51"/>
      <c r="F188" s="51"/>
      <c r="G188" s="68">
        <f t="shared" si="16"/>
        <v>0</v>
      </c>
      <c r="H188" s="65">
        <f>HLOOKUP(A_Stammdaten!$B$9,$J$4:$P$204,ROW(B188)-3,FALSE)+IF(OR(B188=0,A_Stammdaten!$B$9&lt;B188),0,G188*1/20)</f>
        <v>0</v>
      </c>
      <c r="I188" s="65">
        <f>HLOOKUP(A_Stammdaten!$B$9,$J$4:$P$204,ROW(B188)-3,FALSE)</f>
        <v>0</v>
      </c>
      <c r="J188" s="65">
        <f t="shared" si="22"/>
        <v>0</v>
      </c>
      <c r="K188" s="65">
        <f t="shared" si="22"/>
        <v>0</v>
      </c>
      <c r="L188" s="65">
        <f t="shared" si="22"/>
        <v>0</v>
      </c>
      <c r="M188" s="65">
        <f t="shared" si="22"/>
        <v>0</v>
      </c>
      <c r="N188" s="65">
        <f t="shared" si="22"/>
        <v>0</v>
      </c>
      <c r="O188" s="65">
        <f t="shared" si="22"/>
        <v>0</v>
      </c>
      <c r="P188" s="65">
        <f t="shared" si="22"/>
        <v>0</v>
      </c>
    </row>
    <row r="189" spans="1:16" x14ac:dyDescent="0.25">
      <c r="A189" s="49"/>
      <c r="B189" s="50"/>
      <c r="C189" s="50"/>
      <c r="D189" s="51"/>
      <c r="E189" s="51"/>
      <c r="F189" s="51"/>
      <c r="G189" s="68">
        <f t="shared" si="16"/>
        <v>0</v>
      </c>
      <c r="H189" s="65">
        <f>HLOOKUP(A_Stammdaten!$B$9,$J$4:$P$204,ROW(B189)-3,FALSE)+IF(OR(B189=0,A_Stammdaten!$B$9&lt;B189),0,G189*1/20)</f>
        <v>0</v>
      </c>
      <c r="I189" s="65">
        <f>HLOOKUP(A_Stammdaten!$B$9,$J$4:$P$204,ROW(B189)-3,FALSE)</f>
        <v>0</v>
      </c>
      <c r="J189" s="65">
        <f t="shared" si="22"/>
        <v>0</v>
      </c>
      <c r="K189" s="65">
        <f t="shared" si="22"/>
        <v>0</v>
      </c>
      <c r="L189" s="65">
        <f t="shared" si="22"/>
        <v>0</v>
      </c>
      <c r="M189" s="65">
        <f t="shared" si="22"/>
        <v>0</v>
      </c>
      <c r="N189" s="65">
        <f t="shared" si="22"/>
        <v>0</v>
      </c>
      <c r="O189" s="65">
        <f t="shared" si="22"/>
        <v>0</v>
      </c>
      <c r="P189" s="65">
        <f t="shared" si="22"/>
        <v>0</v>
      </c>
    </row>
    <row r="190" spans="1:16" x14ac:dyDescent="0.25">
      <c r="A190" s="49"/>
      <c r="B190" s="50"/>
      <c r="C190" s="50"/>
      <c r="D190" s="51"/>
      <c r="E190" s="51"/>
      <c r="F190" s="51"/>
      <c r="G190" s="68">
        <f t="shared" si="16"/>
        <v>0</v>
      </c>
      <c r="H190" s="65">
        <f>HLOOKUP(A_Stammdaten!$B$9,$J$4:$P$204,ROW(B190)-3,FALSE)+IF(OR(B190=0,A_Stammdaten!$B$9&lt;B190),0,G190*1/20)</f>
        <v>0</v>
      </c>
      <c r="I190" s="65">
        <f>HLOOKUP(A_Stammdaten!$B$9,$J$4:$P$204,ROW(B190)-3,FALSE)</f>
        <v>0</v>
      </c>
      <c r="J190" s="65">
        <f t="shared" si="22"/>
        <v>0</v>
      </c>
      <c r="K190" s="65">
        <f t="shared" si="22"/>
        <v>0</v>
      </c>
      <c r="L190" s="65">
        <f t="shared" si="22"/>
        <v>0</v>
      </c>
      <c r="M190" s="65">
        <f t="shared" si="22"/>
        <v>0</v>
      </c>
      <c r="N190" s="65">
        <f t="shared" si="22"/>
        <v>0</v>
      </c>
      <c r="O190" s="65">
        <f t="shared" si="22"/>
        <v>0</v>
      </c>
      <c r="P190" s="65">
        <f t="shared" si="22"/>
        <v>0</v>
      </c>
    </row>
    <row r="191" spans="1:16" x14ac:dyDescent="0.25">
      <c r="A191" s="49"/>
      <c r="B191" s="50"/>
      <c r="C191" s="50"/>
      <c r="D191" s="51"/>
      <c r="E191" s="51"/>
      <c r="F191" s="51"/>
      <c r="G191" s="68">
        <f t="shared" si="16"/>
        <v>0</v>
      </c>
      <c r="H191" s="65">
        <f>HLOOKUP(A_Stammdaten!$B$9,$J$4:$P$204,ROW(B191)-3,FALSE)+IF(OR(B191=0,A_Stammdaten!$B$9&lt;B191),0,G191*1/20)</f>
        <v>0</v>
      </c>
      <c r="I191" s="65">
        <f>HLOOKUP(A_Stammdaten!$B$9,$J$4:$P$204,ROW(B191)-3,FALSE)</f>
        <v>0</v>
      </c>
      <c r="J191" s="65">
        <f t="shared" si="22"/>
        <v>0</v>
      </c>
      <c r="K191" s="65">
        <f t="shared" si="22"/>
        <v>0</v>
      </c>
      <c r="L191" s="65">
        <f t="shared" si="22"/>
        <v>0</v>
      </c>
      <c r="M191" s="65">
        <f t="shared" si="22"/>
        <v>0</v>
      </c>
      <c r="N191" s="65">
        <f t="shared" si="22"/>
        <v>0</v>
      </c>
      <c r="O191" s="65">
        <f t="shared" si="22"/>
        <v>0</v>
      </c>
      <c r="P191" s="65">
        <f t="shared" si="22"/>
        <v>0</v>
      </c>
    </row>
    <row r="192" spans="1:16" x14ac:dyDescent="0.25">
      <c r="A192" s="49"/>
      <c r="B192" s="50"/>
      <c r="C192" s="50"/>
      <c r="D192" s="51"/>
      <c r="E192" s="51"/>
      <c r="F192" s="51"/>
      <c r="G192" s="68">
        <f t="shared" si="16"/>
        <v>0</v>
      </c>
      <c r="H192" s="65">
        <f>HLOOKUP(A_Stammdaten!$B$9,$J$4:$P$204,ROW(B192)-3,FALSE)+IF(OR(B192=0,A_Stammdaten!$B$9&lt;B192),0,G192*1/20)</f>
        <v>0</v>
      </c>
      <c r="I192" s="65">
        <f>HLOOKUP(A_Stammdaten!$B$9,$J$4:$P$204,ROW(B192)-3,FALSE)</f>
        <v>0</v>
      </c>
      <c r="J192" s="65">
        <f t="shared" si="22"/>
        <v>0</v>
      </c>
      <c r="K192" s="65">
        <f t="shared" si="22"/>
        <v>0</v>
      </c>
      <c r="L192" s="65">
        <f t="shared" si="22"/>
        <v>0</v>
      </c>
      <c r="M192" s="65">
        <f t="shared" si="22"/>
        <v>0</v>
      </c>
      <c r="N192" s="65">
        <f t="shared" si="22"/>
        <v>0</v>
      </c>
      <c r="O192" s="65">
        <f t="shared" si="22"/>
        <v>0</v>
      </c>
      <c r="P192" s="65">
        <f t="shared" si="22"/>
        <v>0</v>
      </c>
    </row>
    <row r="193" spans="1:16" x14ac:dyDescent="0.25">
      <c r="A193" s="49"/>
      <c r="B193" s="50"/>
      <c r="C193" s="50"/>
      <c r="D193" s="51"/>
      <c r="E193" s="51"/>
      <c r="F193" s="51"/>
      <c r="G193" s="68">
        <f t="shared" si="16"/>
        <v>0</v>
      </c>
      <c r="H193" s="65">
        <f>HLOOKUP(A_Stammdaten!$B$9,$J$4:$P$204,ROW(B193)-3,FALSE)+IF(OR(B193=0,A_Stammdaten!$B$9&lt;B193),0,G193*1/20)</f>
        <v>0</v>
      </c>
      <c r="I193" s="65">
        <f>HLOOKUP(A_Stammdaten!$B$9,$J$4:$P$204,ROW(B193)-3,FALSE)</f>
        <v>0</v>
      </c>
      <c r="J193" s="65">
        <f t="shared" si="22"/>
        <v>0</v>
      </c>
      <c r="K193" s="65">
        <f t="shared" si="22"/>
        <v>0</v>
      </c>
      <c r="L193" s="65">
        <f t="shared" si="22"/>
        <v>0</v>
      </c>
      <c r="M193" s="65">
        <f t="shared" si="22"/>
        <v>0</v>
      </c>
      <c r="N193" s="65">
        <f t="shared" si="22"/>
        <v>0</v>
      </c>
      <c r="O193" s="65">
        <f t="shared" si="22"/>
        <v>0</v>
      </c>
      <c r="P193" s="65">
        <f t="shared" si="22"/>
        <v>0</v>
      </c>
    </row>
    <row r="194" spans="1:16" x14ac:dyDescent="0.25">
      <c r="A194" s="49"/>
      <c r="B194" s="50"/>
      <c r="C194" s="50"/>
      <c r="D194" s="51"/>
      <c r="E194" s="51"/>
      <c r="F194" s="51"/>
      <c r="G194" s="68">
        <f t="shared" si="16"/>
        <v>0</v>
      </c>
      <c r="H194" s="65">
        <f>HLOOKUP(A_Stammdaten!$B$9,$J$4:$P$204,ROW(B194)-3,FALSE)+IF(OR(B194=0,A_Stammdaten!$B$9&lt;B194),0,G194*1/20)</f>
        <v>0</v>
      </c>
      <c r="I194" s="65">
        <f>HLOOKUP(A_Stammdaten!$B$9,$J$4:$P$204,ROW(B194)-3,FALSE)</f>
        <v>0</v>
      </c>
      <c r="J194" s="65">
        <f t="shared" si="22"/>
        <v>0</v>
      </c>
      <c r="K194" s="65">
        <f t="shared" si="22"/>
        <v>0</v>
      </c>
      <c r="L194" s="65">
        <f t="shared" si="22"/>
        <v>0</v>
      </c>
      <c r="M194" s="65">
        <f t="shared" si="22"/>
        <v>0</v>
      </c>
      <c r="N194" s="65">
        <f t="shared" si="22"/>
        <v>0</v>
      </c>
      <c r="O194" s="65">
        <f t="shared" si="22"/>
        <v>0</v>
      </c>
      <c r="P194" s="65">
        <f t="shared" si="22"/>
        <v>0</v>
      </c>
    </row>
    <row r="195" spans="1:16" x14ac:dyDescent="0.25">
      <c r="A195" s="49"/>
      <c r="B195" s="50"/>
      <c r="C195" s="50"/>
      <c r="D195" s="51"/>
      <c r="E195" s="51"/>
      <c r="F195" s="51"/>
      <c r="G195" s="68">
        <f t="shared" si="16"/>
        <v>0</v>
      </c>
      <c r="H195" s="65">
        <f>HLOOKUP(A_Stammdaten!$B$9,$J$4:$P$204,ROW(B195)-3,FALSE)+IF(OR(B195=0,A_Stammdaten!$B$9&lt;B195),0,G195*1/20)</f>
        <v>0</v>
      </c>
      <c r="I195" s="65">
        <f>HLOOKUP(A_Stammdaten!$B$9,$J$4:$P$204,ROW(B195)-3,FALSE)</f>
        <v>0</v>
      </c>
      <c r="J195" s="65">
        <f t="shared" ref="J195:P204" si="23">IF(OR($G195=0,J$4&lt;$B195,$B195=0,20-(J$4-$B195)=0),0,$G195*(19-(J$4-$B195))/20)</f>
        <v>0</v>
      </c>
      <c r="K195" s="65">
        <f t="shared" si="23"/>
        <v>0</v>
      </c>
      <c r="L195" s="65">
        <f t="shared" si="23"/>
        <v>0</v>
      </c>
      <c r="M195" s="65">
        <f t="shared" si="23"/>
        <v>0</v>
      </c>
      <c r="N195" s="65">
        <f t="shared" si="23"/>
        <v>0</v>
      </c>
      <c r="O195" s="65">
        <f t="shared" si="23"/>
        <v>0</v>
      </c>
      <c r="P195" s="65">
        <f t="shared" si="23"/>
        <v>0</v>
      </c>
    </row>
    <row r="196" spans="1:16" x14ac:dyDescent="0.25">
      <c r="A196" s="49"/>
      <c r="B196" s="50"/>
      <c r="C196" s="50"/>
      <c r="D196" s="51"/>
      <c r="E196" s="51"/>
      <c r="F196" s="51"/>
      <c r="G196" s="68">
        <f t="shared" si="16"/>
        <v>0</v>
      </c>
      <c r="H196" s="65">
        <f>HLOOKUP(A_Stammdaten!$B$9,$J$4:$P$204,ROW(B196)-3,FALSE)+IF(OR(B196=0,A_Stammdaten!$B$9&lt;B196),0,G196*1/20)</f>
        <v>0</v>
      </c>
      <c r="I196" s="65">
        <f>HLOOKUP(A_Stammdaten!$B$9,$J$4:$P$204,ROW(B196)-3,FALSE)</f>
        <v>0</v>
      </c>
      <c r="J196" s="65">
        <f t="shared" si="23"/>
        <v>0</v>
      </c>
      <c r="K196" s="65">
        <f t="shared" si="23"/>
        <v>0</v>
      </c>
      <c r="L196" s="65">
        <f t="shared" si="23"/>
        <v>0</v>
      </c>
      <c r="M196" s="65">
        <f t="shared" si="23"/>
        <v>0</v>
      </c>
      <c r="N196" s="65">
        <f t="shared" si="23"/>
        <v>0</v>
      </c>
      <c r="O196" s="65">
        <f t="shared" si="23"/>
        <v>0</v>
      </c>
      <c r="P196" s="65">
        <f t="shared" si="23"/>
        <v>0</v>
      </c>
    </row>
    <row r="197" spans="1:16" x14ac:dyDescent="0.25">
      <c r="A197" s="49"/>
      <c r="B197" s="50"/>
      <c r="C197" s="50"/>
      <c r="D197" s="51"/>
      <c r="E197" s="51"/>
      <c r="F197" s="51"/>
      <c r="G197" s="68">
        <f t="shared" si="16"/>
        <v>0</v>
      </c>
      <c r="H197" s="65">
        <f>HLOOKUP(A_Stammdaten!$B$9,$J$4:$P$204,ROW(B197)-3,FALSE)+IF(OR(B197=0,A_Stammdaten!$B$9&lt;B197),0,G197*1/20)</f>
        <v>0</v>
      </c>
      <c r="I197" s="65">
        <f>HLOOKUP(A_Stammdaten!$B$9,$J$4:$P$204,ROW(B197)-3,FALSE)</f>
        <v>0</v>
      </c>
      <c r="J197" s="65">
        <f t="shared" si="23"/>
        <v>0</v>
      </c>
      <c r="K197" s="65">
        <f t="shared" si="23"/>
        <v>0</v>
      </c>
      <c r="L197" s="65">
        <f t="shared" si="23"/>
        <v>0</v>
      </c>
      <c r="M197" s="65">
        <f t="shared" si="23"/>
        <v>0</v>
      </c>
      <c r="N197" s="65">
        <f t="shared" si="23"/>
        <v>0</v>
      </c>
      <c r="O197" s="65">
        <f t="shared" si="23"/>
        <v>0</v>
      </c>
      <c r="P197" s="65">
        <f t="shared" si="23"/>
        <v>0</v>
      </c>
    </row>
    <row r="198" spans="1:16" x14ac:dyDescent="0.25">
      <c r="A198" s="49"/>
      <c r="B198" s="50"/>
      <c r="C198" s="50"/>
      <c r="D198" s="51"/>
      <c r="E198" s="51"/>
      <c r="F198" s="51"/>
      <c r="G198" s="68">
        <f t="shared" ref="G198:G204" si="24">SUM(D198,E198)-F198</f>
        <v>0</v>
      </c>
      <c r="H198" s="65">
        <f>HLOOKUP(A_Stammdaten!$B$9,$J$4:$P$204,ROW(B198)-3,FALSE)+IF(OR(B198=0,A_Stammdaten!$B$9&lt;B198),0,G198*1/20)</f>
        <v>0</v>
      </c>
      <c r="I198" s="65">
        <f>HLOOKUP(A_Stammdaten!$B$9,$J$4:$P$204,ROW(B198)-3,FALSE)</f>
        <v>0</v>
      </c>
      <c r="J198" s="65">
        <f t="shared" si="23"/>
        <v>0</v>
      </c>
      <c r="K198" s="65">
        <f t="shared" si="23"/>
        <v>0</v>
      </c>
      <c r="L198" s="65">
        <f t="shared" si="23"/>
        <v>0</v>
      </c>
      <c r="M198" s="65">
        <f t="shared" si="23"/>
        <v>0</v>
      </c>
      <c r="N198" s="65">
        <f t="shared" si="23"/>
        <v>0</v>
      </c>
      <c r="O198" s="65">
        <f t="shared" si="23"/>
        <v>0</v>
      </c>
      <c r="P198" s="65">
        <f t="shared" si="23"/>
        <v>0</v>
      </c>
    </row>
    <row r="199" spans="1:16" x14ac:dyDescent="0.25">
      <c r="A199" s="49"/>
      <c r="B199" s="50"/>
      <c r="C199" s="50"/>
      <c r="D199" s="51"/>
      <c r="E199" s="51"/>
      <c r="F199" s="51"/>
      <c r="G199" s="68">
        <f t="shared" si="24"/>
        <v>0</v>
      </c>
      <c r="H199" s="65">
        <f>HLOOKUP(A_Stammdaten!$B$9,$J$4:$P$204,ROW(B199)-3,FALSE)+IF(OR(B199=0,A_Stammdaten!$B$9&lt;B199),0,G199*1/20)</f>
        <v>0</v>
      </c>
      <c r="I199" s="65">
        <f>HLOOKUP(A_Stammdaten!$B$9,$J$4:$P$204,ROW(B199)-3,FALSE)</f>
        <v>0</v>
      </c>
      <c r="J199" s="65">
        <f t="shared" si="23"/>
        <v>0</v>
      </c>
      <c r="K199" s="65">
        <f t="shared" si="23"/>
        <v>0</v>
      </c>
      <c r="L199" s="65">
        <f t="shared" si="23"/>
        <v>0</v>
      </c>
      <c r="M199" s="65">
        <f t="shared" si="23"/>
        <v>0</v>
      </c>
      <c r="N199" s="65">
        <f t="shared" si="23"/>
        <v>0</v>
      </c>
      <c r="O199" s="65">
        <f t="shared" si="23"/>
        <v>0</v>
      </c>
      <c r="P199" s="65">
        <f t="shared" si="23"/>
        <v>0</v>
      </c>
    </row>
    <row r="200" spans="1:16" x14ac:dyDescent="0.25">
      <c r="A200" s="49"/>
      <c r="B200" s="50"/>
      <c r="C200" s="50"/>
      <c r="D200" s="51"/>
      <c r="E200" s="51"/>
      <c r="F200" s="51"/>
      <c r="G200" s="68">
        <f t="shared" si="24"/>
        <v>0</v>
      </c>
      <c r="H200" s="65">
        <f>HLOOKUP(A_Stammdaten!$B$9,$J$4:$P$204,ROW(B200)-3,FALSE)+IF(OR(B200=0,A_Stammdaten!$B$9&lt;B200),0,G200*1/20)</f>
        <v>0</v>
      </c>
      <c r="I200" s="65">
        <f>HLOOKUP(A_Stammdaten!$B$9,$J$4:$P$204,ROW(B200)-3,FALSE)</f>
        <v>0</v>
      </c>
      <c r="J200" s="65">
        <f t="shared" si="23"/>
        <v>0</v>
      </c>
      <c r="K200" s="65">
        <f t="shared" si="23"/>
        <v>0</v>
      </c>
      <c r="L200" s="65">
        <f t="shared" si="23"/>
        <v>0</v>
      </c>
      <c r="M200" s="65">
        <f t="shared" si="23"/>
        <v>0</v>
      </c>
      <c r="N200" s="65">
        <f t="shared" si="23"/>
        <v>0</v>
      </c>
      <c r="O200" s="65">
        <f t="shared" si="23"/>
        <v>0</v>
      </c>
      <c r="P200" s="65">
        <f t="shared" si="23"/>
        <v>0</v>
      </c>
    </row>
    <row r="201" spans="1:16" x14ac:dyDescent="0.25">
      <c r="A201" s="49"/>
      <c r="B201" s="50"/>
      <c r="C201" s="50"/>
      <c r="D201" s="51"/>
      <c r="E201" s="51"/>
      <c r="F201" s="51"/>
      <c r="G201" s="68">
        <f t="shared" si="24"/>
        <v>0</v>
      </c>
      <c r="H201" s="65">
        <f>HLOOKUP(A_Stammdaten!$B$9,$J$4:$P$204,ROW(B201)-3,FALSE)+IF(OR(B201=0,A_Stammdaten!$B$9&lt;B201),0,G201*1/20)</f>
        <v>0</v>
      </c>
      <c r="I201" s="65">
        <f>HLOOKUP(A_Stammdaten!$B$9,$J$4:$P$204,ROW(B201)-3,FALSE)</f>
        <v>0</v>
      </c>
      <c r="J201" s="65">
        <f t="shared" si="23"/>
        <v>0</v>
      </c>
      <c r="K201" s="65">
        <f t="shared" si="23"/>
        <v>0</v>
      </c>
      <c r="L201" s="65">
        <f t="shared" si="23"/>
        <v>0</v>
      </c>
      <c r="M201" s="65">
        <f t="shared" si="23"/>
        <v>0</v>
      </c>
      <c r="N201" s="65">
        <f t="shared" si="23"/>
        <v>0</v>
      </c>
      <c r="O201" s="65">
        <f t="shared" si="23"/>
        <v>0</v>
      </c>
      <c r="P201" s="65">
        <f t="shared" si="23"/>
        <v>0</v>
      </c>
    </row>
    <row r="202" spans="1:16" x14ac:dyDescent="0.25">
      <c r="A202" s="49"/>
      <c r="B202" s="50"/>
      <c r="C202" s="50"/>
      <c r="D202" s="51"/>
      <c r="E202" s="51"/>
      <c r="F202" s="51"/>
      <c r="G202" s="68">
        <f t="shared" si="24"/>
        <v>0</v>
      </c>
      <c r="H202" s="65">
        <f>HLOOKUP(A_Stammdaten!$B$9,$J$4:$P$204,ROW(B202)-3,FALSE)+IF(OR(B202=0,A_Stammdaten!$B$9&lt;B202),0,G202*1/20)</f>
        <v>0</v>
      </c>
      <c r="I202" s="65">
        <f>HLOOKUP(A_Stammdaten!$B$9,$J$4:$P$204,ROW(B202)-3,FALSE)</f>
        <v>0</v>
      </c>
      <c r="J202" s="65">
        <f t="shared" si="23"/>
        <v>0</v>
      </c>
      <c r="K202" s="65">
        <f t="shared" si="23"/>
        <v>0</v>
      </c>
      <c r="L202" s="65">
        <f t="shared" si="23"/>
        <v>0</v>
      </c>
      <c r="M202" s="65">
        <f t="shared" si="23"/>
        <v>0</v>
      </c>
      <c r="N202" s="65">
        <f t="shared" si="23"/>
        <v>0</v>
      </c>
      <c r="O202" s="65">
        <f t="shared" si="23"/>
        <v>0</v>
      </c>
      <c r="P202" s="65">
        <f t="shared" si="23"/>
        <v>0</v>
      </c>
    </row>
    <row r="203" spans="1:16" x14ac:dyDescent="0.25">
      <c r="A203" s="49"/>
      <c r="B203" s="50"/>
      <c r="C203" s="50"/>
      <c r="D203" s="51"/>
      <c r="E203" s="51"/>
      <c r="F203" s="51"/>
      <c r="G203" s="68">
        <f t="shared" si="24"/>
        <v>0</v>
      </c>
      <c r="H203" s="65">
        <f>HLOOKUP(A_Stammdaten!$B$9,$J$4:$P$204,ROW(B203)-3,FALSE)+IF(OR(B203=0,A_Stammdaten!$B$9&lt;B203),0,G203*1/20)</f>
        <v>0</v>
      </c>
      <c r="I203" s="65">
        <f>HLOOKUP(A_Stammdaten!$B$9,$J$4:$P$204,ROW(B203)-3,FALSE)</f>
        <v>0</v>
      </c>
      <c r="J203" s="65">
        <f t="shared" si="23"/>
        <v>0</v>
      </c>
      <c r="K203" s="65">
        <f t="shared" si="23"/>
        <v>0</v>
      </c>
      <c r="L203" s="65">
        <f t="shared" si="23"/>
        <v>0</v>
      </c>
      <c r="M203" s="65">
        <f t="shared" si="23"/>
        <v>0</v>
      </c>
      <c r="N203" s="65">
        <f t="shared" si="23"/>
        <v>0</v>
      </c>
      <c r="O203" s="65">
        <f t="shared" si="23"/>
        <v>0</v>
      </c>
      <c r="P203" s="65">
        <f t="shared" si="23"/>
        <v>0</v>
      </c>
    </row>
    <row r="204" spans="1:16" x14ac:dyDescent="0.25">
      <c r="A204" s="49"/>
      <c r="B204" s="50"/>
      <c r="C204" s="50"/>
      <c r="D204" s="51"/>
      <c r="E204" s="51"/>
      <c r="F204" s="51"/>
      <c r="G204" s="68">
        <f t="shared" si="24"/>
        <v>0</v>
      </c>
      <c r="H204" s="65">
        <f>HLOOKUP(A_Stammdaten!$B$9,$J$4:$P$204,ROW(B204)-3,FALSE)+IF(OR(B204=0,A_Stammdaten!$B$9&lt;B204),0,G204*1/20)</f>
        <v>0</v>
      </c>
      <c r="I204" s="65">
        <f>HLOOKUP(A_Stammdaten!$B$9,$J$4:$P$204,ROW(B204)-3,FALSE)</f>
        <v>0</v>
      </c>
      <c r="J204" s="65">
        <f t="shared" si="23"/>
        <v>0</v>
      </c>
      <c r="K204" s="65">
        <f t="shared" si="23"/>
        <v>0</v>
      </c>
      <c r="L204" s="65">
        <f t="shared" si="23"/>
        <v>0</v>
      </c>
      <c r="M204" s="65">
        <f t="shared" si="23"/>
        <v>0</v>
      </c>
      <c r="N204" s="65">
        <f t="shared" si="23"/>
        <v>0</v>
      </c>
      <c r="O204" s="65">
        <f t="shared" si="23"/>
        <v>0</v>
      </c>
      <c r="P204" s="65">
        <f t="shared" si="23"/>
        <v>0</v>
      </c>
    </row>
  </sheetData>
  <mergeCells count="1">
    <mergeCell ref="H3:I3"/>
  </mergeCells>
  <dataValidations count="1">
    <dataValidation type="list" allowBlank="1" showInputMessage="1" showErrorMessage="1" sqref="C5:C204">
      <formula1>Kategorie_2</formula1>
    </dataValidation>
  </dataValidations>
  <pageMargins left="0.78740157480314965" right="0.78740157480314965" top="0.98425196850393704" bottom="0.98425196850393704" header="0.51181102362204722" footer="0.51181102362204722"/>
  <pageSetup paperSize="9" scale="56" fitToHeight="0" orientation="landscape" r:id="rId1"/>
  <headerFooter alignWithMargins="0">
    <oddFooter>&amp;C&amp;P</oddFooter>
  </headerFooter>
  <rowBreaks count="4" manualBreakCount="4">
    <brk id="40" max="15" man="1"/>
    <brk id="80" max="15" man="1"/>
    <brk id="120" max="15" man="1"/>
    <brk id="160" max="15" man="1"/>
  </rowBreaks>
  <extLst>
    <ext xmlns:x14="http://schemas.microsoft.com/office/spreadsheetml/2009/9/main" uri="{CCE6A557-97BC-4b89-ADB6-D9C93CAAB3DF}">
      <x14:dataValidations xmlns:xm="http://schemas.microsoft.com/office/excel/2006/main" count="2">
        <x14:dataValidation type="list" errorStyle="warning" allowBlank="1" showErrorMessage="1">
          <x14:formula1>
            <xm:f>Listen!$I$2:$I$8</xm:f>
          </x14:formula1>
          <xm:sqref>B5:B204</xm:sqref>
        </x14:dataValidation>
        <x14:dataValidation type="list" allowBlank="1" showErrorMessage="1">
          <x14:formula1>
            <xm:f>A_Stammdaten!$A$35:$A$134</xm:f>
          </x14:formula1>
          <xm:sqref>A5:A204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3">
    <tabColor rgb="FFFFFFCC"/>
    <pageSetUpPr fitToPage="1"/>
  </sheetPr>
  <dimension ref="A1:X205"/>
  <sheetViews>
    <sheetView showGridLines="0" showZeros="0" zoomScaleNormal="100" workbookViewId="0">
      <pane ySplit="4" topLeftCell="A5" activePane="bottomLeft" state="frozen"/>
      <selection pane="bottomLeft" activeCell="A5" sqref="A5"/>
    </sheetView>
  </sheetViews>
  <sheetFormatPr baseColWidth="10" defaultRowHeight="15" x14ac:dyDescent="0.25"/>
  <cols>
    <col min="1" max="1" width="11.42578125" style="6"/>
    <col min="2" max="2" width="64.7109375" style="6" customWidth="1"/>
    <col min="3" max="3" width="40" style="6" customWidth="1"/>
    <col min="4" max="4" width="14.7109375" style="16" customWidth="1"/>
    <col min="5" max="12" width="17.28515625" style="6" customWidth="1"/>
    <col min="13" max="23" width="11.42578125" style="6"/>
    <col min="24" max="24" width="0" style="6" hidden="1" customWidth="1"/>
    <col min="25" max="16384" width="11.42578125" style="6"/>
  </cols>
  <sheetData>
    <row r="1" spans="1:24" ht="24.95" customHeight="1" x14ac:dyDescent="0.25">
      <c r="A1" s="81" t="s">
        <v>195</v>
      </c>
      <c r="D1" s="6"/>
    </row>
    <row r="2" spans="1:24" ht="20.100000000000001" customHeight="1" x14ac:dyDescent="0.25">
      <c r="A2" s="80" t="str">
        <f>ROMAN(COLUMN())</f>
        <v>I</v>
      </c>
      <c r="B2" s="80" t="str">
        <f>ROMAN(COLUMN())</f>
        <v>II</v>
      </c>
      <c r="C2" s="80" t="str">
        <f t="shared" ref="C2:L2" si="0">ROMAN(COLUMN())</f>
        <v>III</v>
      </c>
      <c r="D2" s="80" t="str">
        <f t="shared" si="0"/>
        <v>IV</v>
      </c>
      <c r="E2" s="80" t="str">
        <f t="shared" si="0"/>
        <v>V</v>
      </c>
      <c r="F2" s="80" t="str">
        <f t="shared" si="0"/>
        <v>VI</v>
      </c>
      <c r="G2" s="80" t="str">
        <f t="shared" si="0"/>
        <v>VII</v>
      </c>
      <c r="H2" s="80" t="str">
        <f t="shared" si="0"/>
        <v>VIII</v>
      </c>
      <c r="I2" s="80" t="str">
        <f t="shared" si="0"/>
        <v>IX</v>
      </c>
      <c r="J2" s="80" t="str">
        <f t="shared" si="0"/>
        <v>X</v>
      </c>
      <c r="K2" s="80" t="str">
        <f t="shared" si="0"/>
        <v>XI</v>
      </c>
      <c r="L2" s="80" t="str">
        <f t="shared" si="0"/>
        <v>XII</v>
      </c>
    </row>
    <row r="3" spans="1:24" ht="20.100000000000001" customHeight="1" x14ac:dyDescent="0.25">
      <c r="A3" s="28"/>
      <c r="B3" s="28" t="s">
        <v>24</v>
      </c>
      <c r="C3" s="29"/>
      <c r="D3" s="30"/>
      <c r="E3" s="28" t="s">
        <v>56</v>
      </c>
      <c r="F3" s="29"/>
      <c r="G3" s="29"/>
      <c r="H3" s="29"/>
      <c r="I3" s="29"/>
      <c r="J3" s="29"/>
      <c r="K3" s="29"/>
      <c r="L3" s="30"/>
    </row>
    <row r="4" spans="1:24" ht="84.95" customHeight="1" x14ac:dyDescent="0.25">
      <c r="A4" s="37" t="s">
        <v>65</v>
      </c>
      <c r="B4" s="37" t="s">
        <v>26</v>
      </c>
      <c r="C4" s="37" t="s">
        <v>3</v>
      </c>
      <c r="D4" s="39" t="s">
        <v>38</v>
      </c>
      <c r="E4" s="39" t="s">
        <v>167</v>
      </c>
      <c r="F4" s="39" t="s">
        <v>10</v>
      </c>
      <c r="G4" s="39" t="s">
        <v>4</v>
      </c>
      <c r="H4" s="39" t="str">
        <f>"(Erwartete) historische AK/HK zum Stand 31.12."&amp;A_Stammdaten!B9</f>
        <v>(Erwartete) historische AK/HK zum Stand 31.12.2021</v>
      </c>
      <c r="I4" s="39" t="s">
        <v>29</v>
      </c>
      <c r="J4" s="39" t="str">
        <f>"handelsrechtlicher Wertansatz zum 01.01."&amp;A_Stammdaten!B9</f>
        <v>handelsrechtlicher Wertansatz zum 01.01.2021</v>
      </c>
      <c r="K4" s="39" t="str">
        <f>"Abschreibung "&amp;A_Stammdaten!B9</f>
        <v>Abschreibung 2021</v>
      </c>
      <c r="L4" s="39" t="str">
        <f>"handelsrechtlicher Wertansatz zum 31.12."&amp;A_Stammdaten!B9</f>
        <v>handelsrechtlicher Wertansatz zum 31.12.2021</v>
      </c>
    </row>
    <row r="5" spans="1:24" x14ac:dyDescent="0.25">
      <c r="A5" s="49"/>
      <c r="B5" s="52"/>
      <c r="C5" s="49"/>
      <c r="D5" s="53"/>
      <c r="E5" s="51"/>
      <c r="F5" s="51"/>
      <c r="G5" s="51"/>
      <c r="H5" s="69">
        <f>SUM(E5,F5)-G5</f>
        <v>0</v>
      </c>
      <c r="I5" s="51"/>
      <c r="J5" s="51">
        <f>H5</f>
        <v>0</v>
      </c>
      <c r="K5" s="100">
        <f>IF(I5=0,0,H5/I5)</f>
        <v>0</v>
      </c>
      <c r="L5" s="100">
        <f>J5-K5</f>
        <v>0</v>
      </c>
      <c r="X5" s="10" t="str">
        <f t="shared" ref="X5:X36" si="1">IF(B5="geleistete Anzahlungen und Anlagen im Bau des Sachanlagevermögens","Zeitreihe_2","Zeitreihe_1")</f>
        <v>Zeitreihe_1</v>
      </c>
    </row>
    <row r="6" spans="1:24" x14ac:dyDescent="0.25">
      <c r="A6" s="49"/>
      <c r="B6" s="49"/>
      <c r="C6" s="49"/>
      <c r="D6" s="53"/>
      <c r="E6" s="51"/>
      <c r="F6" s="51"/>
      <c r="G6" s="51"/>
      <c r="H6" s="69">
        <f t="shared" ref="H6:H69" si="2">SUM(E6,F6)-G6</f>
        <v>0</v>
      </c>
      <c r="I6" s="51"/>
      <c r="J6" s="51"/>
      <c r="K6" s="100">
        <f t="shared" ref="K6:K69" si="3">IF(I6=0,0,H6/I6)</f>
        <v>0</v>
      </c>
      <c r="L6" s="100">
        <f t="shared" ref="L6:L69" si="4">J6-K6</f>
        <v>0</v>
      </c>
      <c r="X6" s="10" t="str">
        <f t="shared" si="1"/>
        <v>Zeitreihe_1</v>
      </c>
    </row>
    <row r="7" spans="1:24" x14ac:dyDescent="0.25">
      <c r="A7" s="49"/>
      <c r="B7" s="52"/>
      <c r="C7" s="49"/>
      <c r="D7" s="53"/>
      <c r="E7" s="51"/>
      <c r="F7" s="51"/>
      <c r="G7" s="51"/>
      <c r="H7" s="69">
        <f t="shared" si="2"/>
        <v>0</v>
      </c>
      <c r="I7" s="51"/>
      <c r="J7" s="51"/>
      <c r="K7" s="100">
        <f t="shared" si="3"/>
        <v>0</v>
      </c>
      <c r="L7" s="100">
        <f t="shared" si="4"/>
        <v>0</v>
      </c>
      <c r="X7" s="10" t="str">
        <f t="shared" si="1"/>
        <v>Zeitreihe_1</v>
      </c>
    </row>
    <row r="8" spans="1:24" x14ac:dyDescent="0.25">
      <c r="A8" s="49"/>
      <c r="B8" s="49"/>
      <c r="C8" s="49"/>
      <c r="D8" s="53"/>
      <c r="E8" s="51"/>
      <c r="F8" s="51"/>
      <c r="G8" s="51"/>
      <c r="H8" s="69">
        <f t="shared" si="2"/>
        <v>0</v>
      </c>
      <c r="I8" s="51"/>
      <c r="J8" s="51"/>
      <c r="K8" s="100">
        <f t="shared" si="3"/>
        <v>0</v>
      </c>
      <c r="L8" s="100">
        <f t="shared" si="4"/>
        <v>0</v>
      </c>
      <c r="X8" s="10" t="str">
        <f t="shared" si="1"/>
        <v>Zeitreihe_1</v>
      </c>
    </row>
    <row r="9" spans="1:24" x14ac:dyDescent="0.25">
      <c r="A9" s="52"/>
      <c r="B9" s="49"/>
      <c r="C9" s="49"/>
      <c r="D9" s="53"/>
      <c r="E9" s="51"/>
      <c r="F9" s="51"/>
      <c r="G9" s="51"/>
      <c r="H9" s="69">
        <f t="shared" si="2"/>
        <v>0</v>
      </c>
      <c r="I9" s="51"/>
      <c r="J9" s="51"/>
      <c r="K9" s="100">
        <f t="shared" si="3"/>
        <v>0</v>
      </c>
      <c r="L9" s="100">
        <f t="shared" si="4"/>
        <v>0</v>
      </c>
      <c r="X9" s="10" t="str">
        <f t="shared" si="1"/>
        <v>Zeitreihe_1</v>
      </c>
    </row>
    <row r="10" spans="1:24" x14ac:dyDescent="0.25">
      <c r="A10" s="52"/>
      <c r="B10" s="49"/>
      <c r="C10" s="49"/>
      <c r="D10" s="53"/>
      <c r="E10" s="51"/>
      <c r="F10" s="51"/>
      <c r="G10" s="51"/>
      <c r="H10" s="69">
        <f t="shared" si="2"/>
        <v>0</v>
      </c>
      <c r="I10" s="51"/>
      <c r="J10" s="51"/>
      <c r="K10" s="100">
        <f t="shared" si="3"/>
        <v>0</v>
      </c>
      <c r="L10" s="100">
        <f t="shared" si="4"/>
        <v>0</v>
      </c>
      <c r="X10" s="10" t="str">
        <f t="shared" si="1"/>
        <v>Zeitreihe_1</v>
      </c>
    </row>
    <row r="11" spans="1:24" x14ac:dyDescent="0.25">
      <c r="A11" s="52"/>
      <c r="B11" s="49"/>
      <c r="C11" s="49"/>
      <c r="D11" s="53"/>
      <c r="E11" s="51"/>
      <c r="F11" s="51"/>
      <c r="G11" s="51"/>
      <c r="H11" s="69">
        <f t="shared" si="2"/>
        <v>0</v>
      </c>
      <c r="I11" s="51"/>
      <c r="J11" s="51"/>
      <c r="K11" s="100">
        <f t="shared" si="3"/>
        <v>0</v>
      </c>
      <c r="L11" s="100">
        <f t="shared" si="4"/>
        <v>0</v>
      </c>
      <c r="X11" s="10" t="str">
        <f t="shared" si="1"/>
        <v>Zeitreihe_1</v>
      </c>
    </row>
    <row r="12" spans="1:24" x14ac:dyDescent="0.25">
      <c r="A12" s="52"/>
      <c r="B12" s="49"/>
      <c r="C12" s="49"/>
      <c r="D12" s="53"/>
      <c r="E12" s="51"/>
      <c r="F12" s="51"/>
      <c r="G12" s="51"/>
      <c r="H12" s="69">
        <f t="shared" si="2"/>
        <v>0</v>
      </c>
      <c r="I12" s="51"/>
      <c r="J12" s="51"/>
      <c r="K12" s="100">
        <f t="shared" si="3"/>
        <v>0</v>
      </c>
      <c r="L12" s="100">
        <f t="shared" si="4"/>
        <v>0</v>
      </c>
      <c r="X12" s="10" t="str">
        <f t="shared" si="1"/>
        <v>Zeitreihe_1</v>
      </c>
    </row>
    <row r="13" spans="1:24" x14ac:dyDescent="0.25">
      <c r="A13" s="49"/>
      <c r="B13" s="49"/>
      <c r="C13" s="49"/>
      <c r="D13" s="53"/>
      <c r="E13" s="51"/>
      <c r="F13" s="51"/>
      <c r="G13" s="51"/>
      <c r="H13" s="69">
        <f t="shared" si="2"/>
        <v>0</v>
      </c>
      <c r="I13" s="51"/>
      <c r="J13" s="51"/>
      <c r="K13" s="100">
        <f t="shared" si="3"/>
        <v>0</v>
      </c>
      <c r="L13" s="100">
        <f t="shared" si="4"/>
        <v>0</v>
      </c>
      <c r="X13" s="10" t="str">
        <f t="shared" si="1"/>
        <v>Zeitreihe_1</v>
      </c>
    </row>
    <row r="14" spans="1:24" x14ac:dyDescent="0.25">
      <c r="A14" s="49"/>
      <c r="B14" s="49"/>
      <c r="C14" s="49"/>
      <c r="D14" s="53"/>
      <c r="E14" s="51"/>
      <c r="F14" s="51"/>
      <c r="G14" s="51"/>
      <c r="H14" s="69">
        <f t="shared" si="2"/>
        <v>0</v>
      </c>
      <c r="I14" s="51"/>
      <c r="J14" s="51"/>
      <c r="K14" s="100">
        <f t="shared" si="3"/>
        <v>0</v>
      </c>
      <c r="L14" s="100">
        <f t="shared" si="4"/>
        <v>0</v>
      </c>
      <c r="X14" s="10" t="str">
        <f t="shared" si="1"/>
        <v>Zeitreihe_1</v>
      </c>
    </row>
    <row r="15" spans="1:24" x14ac:dyDescent="0.25">
      <c r="A15" s="49"/>
      <c r="B15" s="49"/>
      <c r="C15" s="49"/>
      <c r="D15" s="53"/>
      <c r="E15" s="51"/>
      <c r="F15" s="51"/>
      <c r="G15" s="51"/>
      <c r="H15" s="69">
        <f t="shared" si="2"/>
        <v>0</v>
      </c>
      <c r="I15" s="51"/>
      <c r="J15" s="51"/>
      <c r="K15" s="100">
        <f t="shared" si="3"/>
        <v>0</v>
      </c>
      <c r="L15" s="100">
        <f t="shared" si="4"/>
        <v>0</v>
      </c>
      <c r="X15" s="10" t="str">
        <f t="shared" si="1"/>
        <v>Zeitreihe_1</v>
      </c>
    </row>
    <row r="16" spans="1:24" x14ac:dyDescent="0.25">
      <c r="A16" s="49"/>
      <c r="B16" s="49"/>
      <c r="C16" s="49"/>
      <c r="D16" s="53"/>
      <c r="E16" s="51"/>
      <c r="F16" s="51"/>
      <c r="G16" s="51"/>
      <c r="H16" s="69">
        <f t="shared" si="2"/>
        <v>0</v>
      </c>
      <c r="I16" s="51"/>
      <c r="J16" s="51"/>
      <c r="K16" s="100">
        <f t="shared" si="3"/>
        <v>0</v>
      </c>
      <c r="L16" s="100">
        <f t="shared" si="4"/>
        <v>0</v>
      </c>
      <c r="X16" s="10" t="str">
        <f t="shared" si="1"/>
        <v>Zeitreihe_1</v>
      </c>
    </row>
    <row r="17" spans="1:24" x14ac:dyDescent="0.25">
      <c r="A17" s="49"/>
      <c r="B17" s="49"/>
      <c r="C17" s="49"/>
      <c r="D17" s="53"/>
      <c r="E17" s="51"/>
      <c r="F17" s="51"/>
      <c r="G17" s="51"/>
      <c r="H17" s="69">
        <f t="shared" si="2"/>
        <v>0</v>
      </c>
      <c r="I17" s="51"/>
      <c r="J17" s="51"/>
      <c r="K17" s="100">
        <f t="shared" si="3"/>
        <v>0</v>
      </c>
      <c r="L17" s="100">
        <f t="shared" si="4"/>
        <v>0</v>
      </c>
      <c r="X17" s="10" t="str">
        <f t="shared" si="1"/>
        <v>Zeitreihe_1</v>
      </c>
    </row>
    <row r="18" spans="1:24" x14ac:dyDescent="0.25">
      <c r="A18" s="49"/>
      <c r="B18" s="49"/>
      <c r="C18" s="52"/>
      <c r="D18" s="53"/>
      <c r="E18" s="51"/>
      <c r="F18" s="51"/>
      <c r="G18" s="51"/>
      <c r="H18" s="69">
        <f t="shared" si="2"/>
        <v>0</v>
      </c>
      <c r="I18" s="51"/>
      <c r="J18" s="51"/>
      <c r="K18" s="100">
        <f t="shared" si="3"/>
        <v>0</v>
      </c>
      <c r="L18" s="100">
        <f t="shared" si="4"/>
        <v>0</v>
      </c>
      <c r="X18" s="10" t="str">
        <f t="shared" si="1"/>
        <v>Zeitreihe_1</v>
      </c>
    </row>
    <row r="19" spans="1:24" x14ac:dyDescent="0.25">
      <c r="A19" s="49"/>
      <c r="B19" s="49"/>
      <c r="C19" s="49"/>
      <c r="D19" s="53"/>
      <c r="E19" s="51"/>
      <c r="F19" s="51"/>
      <c r="G19" s="51"/>
      <c r="H19" s="69">
        <f t="shared" si="2"/>
        <v>0</v>
      </c>
      <c r="I19" s="51"/>
      <c r="J19" s="51"/>
      <c r="K19" s="100">
        <f t="shared" si="3"/>
        <v>0</v>
      </c>
      <c r="L19" s="100">
        <f t="shared" si="4"/>
        <v>0</v>
      </c>
      <c r="X19" s="10" t="str">
        <f t="shared" si="1"/>
        <v>Zeitreihe_1</v>
      </c>
    </row>
    <row r="20" spans="1:24" x14ac:dyDescent="0.25">
      <c r="A20" s="49"/>
      <c r="B20" s="49"/>
      <c r="C20" s="49"/>
      <c r="D20" s="53"/>
      <c r="E20" s="51"/>
      <c r="F20" s="51"/>
      <c r="G20" s="51"/>
      <c r="H20" s="69">
        <f t="shared" si="2"/>
        <v>0</v>
      </c>
      <c r="I20" s="51"/>
      <c r="J20" s="51"/>
      <c r="K20" s="100">
        <f t="shared" si="3"/>
        <v>0</v>
      </c>
      <c r="L20" s="100">
        <f t="shared" si="4"/>
        <v>0</v>
      </c>
      <c r="X20" s="10" t="str">
        <f t="shared" si="1"/>
        <v>Zeitreihe_1</v>
      </c>
    </row>
    <row r="21" spans="1:24" x14ac:dyDescent="0.25">
      <c r="A21" s="49"/>
      <c r="B21" s="49"/>
      <c r="C21" s="49"/>
      <c r="D21" s="53"/>
      <c r="E21" s="51"/>
      <c r="F21" s="51"/>
      <c r="G21" s="51"/>
      <c r="H21" s="69">
        <f t="shared" si="2"/>
        <v>0</v>
      </c>
      <c r="I21" s="51"/>
      <c r="J21" s="51"/>
      <c r="K21" s="100">
        <f t="shared" si="3"/>
        <v>0</v>
      </c>
      <c r="L21" s="100">
        <f t="shared" si="4"/>
        <v>0</v>
      </c>
      <c r="X21" s="10" t="str">
        <f t="shared" si="1"/>
        <v>Zeitreihe_1</v>
      </c>
    </row>
    <row r="22" spans="1:24" x14ac:dyDescent="0.25">
      <c r="A22" s="49"/>
      <c r="B22" s="49"/>
      <c r="C22" s="49"/>
      <c r="D22" s="53"/>
      <c r="E22" s="51"/>
      <c r="F22" s="51"/>
      <c r="G22" s="51"/>
      <c r="H22" s="69">
        <f t="shared" si="2"/>
        <v>0</v>
      </c>
      <c r="I22" s="51"/>
      <c r="J22" s="51"/>
      <c r="K22" s="100">
        <f t="shared" si="3"/>
        <v>0</v>
      </c>
      <c r="L22" s="100">
        <f t="shared" si="4"/>
        <v>0</v>
      </c>
      <c r="X22" s="10" t="str">
        <f t="shared" si="1"/>
        <v>Zeitreihe_1</v>
      </c>
    </row>
    <row r="23" spans="1:24" x14ac:dyDescent="0.25">
      <c r="A23" s="49"/>
      <c r="B23" s="49"/>
      <c r="C23" s="49"/>
      <c r="D23" s="53"/>
      <c r="E23" s="51"/>
      <c r="F23" s="51"/>
      <c r="G23" s="51"/>
      <c r="H23" s="69">
        <f t="shared" si="2"/>
        <v>0</v>
      </c>
      <c r="I23" s="51"/>
      <c r="J23" s="51"/>
      <c r="K23" s="100">
        <f t="shared" si="3"/>
        <v>0</v>
      </c>
      <c r="L23" s="100">
        <f t="shared" si="4"/>
        <v>0</v>
      </c>
      <c r="X23" s="10" t="str">
        <f t="shared" si="1"/>
        <v>Zeitreihe_1</v>
      </c>
    </row>
    <row r="24" spans="1:24" x14ac:dyDescent="0.25">
      <c r="A24" s="49"/>
      <c r="B24" s="49"/>
      <c r="C24" s="49"/>
      <c r="D24" s="53"/>
      <c r="E24" s="51"/>
      <c r="F24" s="51"/>
      <c r="G24" s="51"/>
      <c r="H24" s="69">
        <f t="shared" si="2"/>
        <v>0</v>
      </c>
      <c r="I24" s="51"/>
      <c r="J24" s="51"/>
      <c r="K24" s="100">
        <f t="shared" si="3"/>
        <v>0</v>
      </c>
      <c r="L24" s="100">
        <f t="shared" si="4"/>
        <v>0</v>
      </c>
      <c r="X24" s="10" t="str">
        <f t="shared" si="1"/>
        <v>Zeitreihe_1</v>
      </c>
    </row>
    <row r="25" spans="1:24" x14ac:dyDescent="0.25">
      <c r="A25" s="49"/>
      <c r="B25" s="49"/>
      <c r="C25" s="49"/>
      <c r="D25" s="53"/>
      <c r="E25" s="51"/>
      <c r="F25" s="51"/>
      <c r="G25" s="51"/>
      <c r="H25" s="69">
        <f t="shared" si="2"/>
        <v>0</v>
      </c>
      <c r="I25" s="51"/>
      <c r="J25" s="51"/>
      <c r="K25" s="100">
        <f t="shared" si="3"/>
        <v>0</v>
      </c>
      <c r="L25" s="100">
        <f t="shared" si="4"/>
        <v>0</v>
      </c>
      <c r="X25" s="10" t="str">
        <f t="shared" si="1"/>
        <v>Zeitreihe_1</v>
      </c>
    </row>
    <row r="26" spans="1:24" x14ac:dyDescent="0.25">
      <c r="A26" s="49"/>
      <c r="B26" s="49"/>
      <c r="C26" s="49"/>
      <c r="D26" s="53"/>
      <c r="E26" s="51"/>
      <c r="F26" s="51"/>
      <c r="G26" s="51"/>
      <c r="H26" s="69">
        <f t="shared" si="2"/>
        <v>0</v>
      </c>
      <c r="I26" s="51"/>
      <c r="J26" s="51"/>
      <c r="K26" s="100">
        <f t="shared" si="3"/>
        <v>0</v>
      </c>
      <c r="L26" s="100">
        <f t="shared" si="4"/>
        <v>0</v>
      </c>
      <c r="X26" s="10" t="str">
        <f t="shared" si="1"/>
        <v>Zeitreihe_1</v>
      </c>
    </row>
    <row r="27" spans="1:24" x14ac:dyDescent="0.25">
      <c r="A27" s="49"/>
      <c r="B27" s="49"/>
      <c r="C27" s="49"/>
      <c r="D27" s="53"/>
      <c r="E27" s="51"/>
      <c r="F27" s="51"/>
      <c r="G27" s="51"/>
      <c r="H27" s="69">
        <f t="shared" si="2"/>
        <v>0</v>
      </c>
      <c r="I27" s="51"/>
      <c r="J27" s="51"/>
      <c r="K27" s="100">
        <f t="shared" si="3"/>
        <v>0</v>
      </c>
      <c r="L27" s="100">
        <f t="shared" si="4"/>
        <v>0</v>
      </c>
      <c r="X27" s="10" t="str">
        <f t="shared" si="1"/>
        <v>Zeitreihe_1</v>
      </c>
    </row>
    <row r="28" spans="1:24" x14ac:dyDescent="0.25">
      <c r="A28" s="49"/>
      <c r="B28" s="49"/>
      <c r="C28" s="49"/>
      <c r="D28" s="53"/>
      <c r="E28" s="51"/>
      <c r="F28" s="51"/>
      <c r="G28" s="51"/>
      <c r="H28" s="69">
        <f t="shared" si="2"/>
        <v>0</v>
      </c>
      <c r="I28" s="51"/>
      <c r="J28" s="51"/>
      <c r="K28" s="100">
        <f t="shared" si="3"/>
        <v>0</v>
      </c>
      <c r="L28" s="100">
        <f t="shared" si="4"/>
        <v>0</v>
      </c>
      <c r="X28" s="10" t="str">
        <f t="shared" si="1"/>
        <v>Zeitreihe_1</v>
      </c>
    </row>
    <row r="29" spans="1:24" x14ac:dyDescent="0.25">
      <c r="A29" s="49"/>
      <c r="B29" s="49"/>
      <c r="C29" s="49"/>
      <c r="D29" s="53"/>
      <c r="E29" s="51"/>
      <c r="F29" s="51"/>
      <c r="G29" s="51"/>
      <c r="H29" s="69">
        <f t="shared" si="2"/>
        <v>0</v>
      </c>
      <c r="I29" s="51"/>
      <c r="J29" s="51"/>
      <c r="K29" s="100">
        <f t="shared" si="3"/>
        <v>0</v>
      </c>
      <c r="L29" s="100">
        <f t="shared" si="4"/>
        <v>0</v>
      </c>
      <c r="X29" s="10" t="str">
        <f t="shared" si="1"/>
        <v>Zeitreihe_1</v>
      </c>
    </row>
    <row r="30" spans="1:24" x14ac:dyDescent="0.25">
      <c r="A30" s="49"/>
      <c r="B30" s="49"/>
      <c r="C30" s="49"/>
      <c r="D30" s="53"/>
      <c r="E30" s="51"/>
      <c r="F30" s="51"/>
      <c r="G30" s="51"/>
      <c r="H30" s="69">
        <f t="shared" si="2"/>
        <v>0</v>
      </c>
      <c r="I30" s="51"/>
      <c r="J30" s="51"/>
      <c r="K30" s="100">
        <f t="shared" si="3"/>
        <v>0</v>
      </c>
      <c r="L30" s="100">
        <f t="shared" si="4"/>
        <v>0</v>
      </c>
      <c r="X30" s="10" t="str">
        <f t="shared" si="1"/>
        <v>Zeitreihe_1</v>
      </c>
    </row>
    <row r="31" spans="1:24" x14ac:dyDescent="0.25">
      <c r="A31" s="49"/>
      <c r="B31" s="49"/>
      <c r="C31" s="49"/>
      <c r="D31" s="53"/>
      <c r="E31" s="51"/>
      <c r="F31" s="51"/>
      <c r="G31" s="51"/>
      <c r="H31" s="69">
        <f t="shared" si="2"/>
        <v>0</v>
      </c>
      <c r="I31" s="51"/>
      <c r="J31" s="51"/>
      <c r="K31" s="100">
        <f t="shared" si="3"/>
        <v>0</v>
      </c>
      <c r="L31" s="100">
        <f t="shared" si="4"/>
        <v>0</v>
      </c>
      <c r="X31" s="10" t="str">
        <f t="shared" si="1"/>
        <v>Zeitreihe_1</v>
      </c>
    </row>
    <row r="32" spans="1:24" x14ac:dyDescent="0.25">
      <c r="A32" s="49"/>
      <c r="B32" s="49"/>
      <c r="C32" s="49"/>
      <c r="D32" s="53"/>
      <c r="E32" s="51"/>
      <c r="F32" s="51"/>
      <c r="G32" s="51"/>
      <c r="H32" s="69">
        <f t="shared" si="2"/>
        <v>0</v>
      </c>
      <c r="I32" s="51"/>
      <c r="J32" s="51"/>
      <c r="K32" s="100">
        <f t="shared" si="3"/>
        <v>0</v>
      </c>
      <c r="L32" s="100">
        <f t="shared" si="4"/>
        <v>0</v>
      </c>
      <c r="X32" s="10" t="str">
        <f t="shared" si="1"/>
        <v>Zeitreihe_1</v>
      </c>
    </row>
    <row r="33" spans="1:24" x14ac:dyDescent="0.25">
      <c r="A33" s="49"/>
      <c r="B33" s="49"/>
      <c r="C33" s="49"/>
      <c r="D33" s="53"/>
      <c r="E33" s="51"/>
      <c r="F33" s="51"/>
      <c r="G33" s="51"/>
      <c r="H33" s="69">
        <f t="shared" si="2"/>
        <v>0</v>
      </c>
      <c r="I33" s="51"/>
      <c r="J33" s="51"/>
      <c r="K33" s="100">
        <f t="shared" si="3"/>
        <v>0</v>
      </c>
      <c r="L33" s="100">
        <f t="shared" si="4"/>
        <v>0</v>
      </c>
      <c r="X33" s="10" t="str">
        <f t="shared" si="1"/>
        <v>Zeitreihe_1</v>
      </c>
    </row>
    <row r="34" spans="1:24" x14ac:dyDescent="0.25">
      <c r="A34" s="49"/>
      <c r="B34" s="49"/>
      <c r="C34" s="49"/>
      <c r="D34" s="53"/>
      <c r="E34" s="51"/>
      <c r="F34" s="51"/>
      <c r="G34" s="51"/>
      <c r="H34" s="69">
        <f t="shared" si="2"/>
        <v>0</v>
      </c>
      <c r="I34" s="51"/>
      <c r="J34" s="51"/>
      <c r="K34" s="100">
        <f t="shared" si="3"/>
        <v>0</v>
      </c>
      <c r="L34" s="100">
        <f t="shared" si="4"/>
        <v>0</v>
      </c>
      <c r="X34" s="10" t="str">
        <f t="shared" si="1"/>
        <v>Zeitreihe_1</v>
      </c>
    </row>
    <row r="35" spans="1:24" x14ac:dyDescent="0.25">
      <c r="A35" s="49"/>
      <c r="B35" s="49"/>
      <c r="C35" s="49"/>
      <c r="D35" s="53"/>
      <c r="E35" s="51"/>
      <c r="F35" s="51"/>
      <c r="G35" s="51"/>
      <c r="H35" s="69">
        <f t="shared" si="2"/>
        <v>0</v>
      </c>
      <c r="I35" s="51"/>
      <c r="J35" s="51"/>
      <c r="K35" s="100">
        <f t="shared" si="3"/>
        <v>0</v>
      </c>
      <c r="L35" s="100">
        <f t="shared" si="4"/>
        <v>0</v>
      </c>
      <c r="X35" s="10" t="str">
        <f t="shared" si="1"/>
        <v>Zeitreihe_1</v>
      </c>
    </row>
    <row r="36" spans="1:24" x14ac:dyDescent="0.25">
      <c r="A36" s="49"/>
      <c r="B36" s="49"/>
      <c r="C36" s="49"/>
      <c r="D36" s="53"/>
      <c r="E36" s="51"/>
      <c r="F36" s="51"/>
      <c r="G36" s="51"/>
      <c r="H36" s="69">
        <f t="shared" si="2"/>
        <v>0</v>
      </c>
      <c r="I36" s="51"/>
      <c r="J36" s="51"/>
      <c r="K36" s="100">
        <f t="shared" si="3"/>
        <v>0</v>
      </c>
      <c r="L36" s="100">
        <f t="shared" si="4"/>
        <v>0</v>
      </c>
      <c r="X36" s="10" t="str">
        <f t="shared" si="1"/>
        <v>Zeitreihe_1</v>
      </c>
    </row>
    <row r="37" spans="1:24" x14ac:dyDescent="0.25">
      <c r="A37" s="49"/>
      <c r="B37" s="49"/>
      <c r="C37" s="49"/>
      <c r="D37" s="53"/>
      <c r="E37" s="51"/>
      <c r="F37" s="51"/>
      <c r="G37" s="51"/>
      <c r="H37" s="69">
        <f t="shared" si="2"/>
        <v>0</v>
      </c>
      <c r="I37" s="51"/>
      <c r="J37" s="51"/>
      <c r="K37" s="100">
        <f t="shared" si="3"/>
        <v>0</v>
      </c>
      <c r="L37" s="100">
        <f t="shared" si="4"/>
        <v>0</v>
      </c>
      <c r="X37" s="10" t="str">
        <f t="shared" ref="X37:X68" si="5">IF(B37="geleistete Anzahlungen und Anlagen im Bau des Sachanlagevermögens","Zeitreihe_2","Zeitreihe_1")</f>
        <v>Zeitreihe_1</v>
      </c>
    </row>
    <row r="38" spans="1:24" x14ac:dyDescent="0.25">
      <c r="A38" s="49"/>
      <c r="B38" s="49"/>
      <c r="C38" s="49"/>
      <c r="D38" s="53"/>
      <c r="E38" s="51"/>
      <c r="F38" s="51"/>
      <c r="G38" s="51"/>
      <c r="H38" s="69">
        <f t="shared" si="2"/>
        <v>0</v>
      </c>
      <c r="I38" s="51"/>
      <c r="J38" s="51"/>
      <c r="K38" s="100">
        <f t="shared" si="3"/>
        <v>0</v>
      </c>
      <c r="L38" s="100">
        <f t="shared" si="4"/>
        <v>0</v>
      </c>
      <c r="X38" s="10" t="str">
        <f t="shared" si="5"/>
        <v>Zeitreihe_1</v>
      </c>
    </row>
    <row r="39" spans="1:24" x14ac:dyDescent="0.25">
      <c r="A39" s="49"/>
      <c r="B39" s="49"/>
      <c r="C39" s="49"/>
      <c r="D39" s="53"/>
      <c r="E39" s="51"/>
      <c r="F39" s="51"/>
      <c r="G39" s="51"/>
      <c r="H39" s="69">
        <f t="shared" si="2"/>
        <v>0</v>
      </c>
      <c r="I39" s="51"/>
      <c r="J39" s="51"/>
      <c r="K39" s="100">
        <f t="shared" si="3"/>
        <v>0</v>
      </c>
      <c r="L39" s="100">
        <f t="shared" si="4"/>
        <v>0</v>
      </c>
      <c r="X39" s="10" t="str">
        <f t="shared" si="5"/>
        <v>Zeitreihe_1</v>
      </c>
    </row>
    <row r="40" spans="1:24" x14ac:dyDescent="0.25">
      <c r="A40" s="49"/>
      <c r="B40" s="49"/>
      <c r="C40" s="49"/>
      <c r="D40" s="53"/>
      <c r="E40" s="51"/>
      <c r="F40" s="51"/>
      <c r="G40" s="51"/>
      <c r="H40" s="69">
        <f t="shared" si="2"/>
        <v>0</v>
      </c>
      <c r="I40" s="51"/>
      <c r="J40" s="51"/>
      <c r="K40" s="100">
        <f t="shared" si="3"/>
        <v>0</v>
      </c>
      <c r="L40" s="100">
        <f t="shared" si="4"/>
        <v>0</v>
      </c>
      <c r="X40" s="10" t="str">
        <f t="shared" si="5"/>
        <v>Zeitreihe_1</v>
      </c>
    </row>
    <row r="41" spans="1:24" x14ac:dyDescent="0.25">
      <c r="A41" s="49"/>
      <c r="B41" s="49"/>
      <c r="C41" s="49"/>
      <c r="D41" s="53"/>
      <c r="E41" s="51"/>
      <c r="F41" s="51"/>
      <c r="G41" s="51"/>
      <c r="H41" s="69">
        <f t="shared" si="2"/>
        <v>0</v>
      </c>
      <c r="I41" s="51"/>
      <c r="J41" s="51"/>
      <c r="K41" s="100">
        <f t="shared" si="3"/>
        <v>0</v>
      </c>
      <c r="L41" s="100">
        <f t="shared" si="4"/>
        <v>0</v>
      </c>
      <c r="X41" s="10" t="str">
        <f t="shared" si="5"/>
        <v>Zeitreihe_1</v>
      </c>
    </row>
    <row r="42" spans="1:24" x14ac:dyDescent="0.25">
      <c r="A42" s="49"/>
      <c r="B42" s="49"/>
      <c r="C42" s="49"/>
      <c r="D42" s="53"/>
      <c r="E42" s="51"/>
      <c r="F42" s="51"/>
      <c r="G42" s="51"/>
      <c r="H42" s="69">
        <f t="shared" si="2"/>
        <v>0</v>
      </c>
      <c r="I42" s="51"/>
      <c r="J42" s="51"/>
      <c r="K42" s="100">
        <f t="shared" si="3"/>
        <v>0</v>
      </c>
      <c r="L42" s="100">
        <f t="shared" si="4"/>
        <v>0</v>
      </c>
      <c r="X42" s="10" t="str">
        <f t="shared" si="5"/>
        <v>Zeitreihe_1</v>
      </c>
    </row>
    <row r="43" spans="1:24" x14ac:dyDescent="0.25">
      <c r="A43" s="49"/>
      <c r="B43" s="49"/>
      <c r="C43" s="49"/>
      <c r="D43" s="53"/>
      <c r="E43" s="51"/>
      <c r="F43" s="51"/>
      <c r="G43" s="51"/>
      <c r="H43" s="69">
        <f t="shared" si="2"/>
        <v>0</v>
      </c>
      <c r="I43" s="51"/>
      <c r="J43" s="51"/>
      <c r="K43" s="100">
        <f t="shared" si="3"/>
        <v>0</v>
      </c>
      <c r="L43" s="100">
        <f t="shared" si="4"/>
        <v>0</v>
      </c>
      <c r="X43" s="10" t="str">
        <f t="shared" si="5"/>
        <v>Zeitreihe_1</v>
      </c>
    </row>
    <row r="44" spans="1:24" x14ac:dyDescent="0.25">
      <c r="A44" s="49"/>
      <c r="B44" s="49"/>
      <c r="C44" s="49"/>
      <c r="D44" s="53"/>
      <c r="E44" s="51"/>
      <c r="F44" s="51"/>
      <c r="G44" s="51"/>
      <c r="H44" s="69">
        <f t="shared" si="2"/>
        <v>0</v>
      </c>
      <c r="I44" s="51"/>
      <c r="J44" s="51"/>
      <c r="K44" s="100">
        <f t="shared" si="3"/>
        <v>0</v>
      </c>
      <c r="L44" s="100">
        <f t="shared" si="4"/>
        <v>0</v>
      </c>
      <c r="X44" s="10" t="str">
        <f t="shared" si="5"/>
        <v>Zeitreihe_1</v>
      </c>
    </row>
    <row r="45" spans="1:24" x14ac:dyDescent="0.25">
      <c r="A45" s="49"/>
      <c r="B45" s="49"/>
      <c r="C45" s="49"/>
      <c r="D45" s="53"/>
      <c r="E45" s="51"/>
      <c r="F45" s="51"/>
      <c r="G45" s="51"/>
      <c r="H45" s="69">
        <f t="shared" si="2"/>
        <v>0</v>
      </c>
      <c r="I45" s="51"/>
      <c r="J45" s="51"/>
      <c r="K45" s="100">
        <f t="shared" si="3"/>
        <v>0</v>
      </c>
      <c r="L45" s="100">
        <f t="shared" si="4"/>
        <v>0</v>
      </c>
      <c r="X45" s="10" t="str">
        <f t="shared" si="5"/>
        <v>Zeitreihe_1</v>
      </c>
    </row>
    <row r="46" spans="1:24" x14ac:dyDescent="0.25">
      <c r="A46" s="49"/>
      <c r="B46" s="49"/>
      <c r="C46" s="49"/>
      <c r="D46" s="53"/>
      <c r="E46" s="51"/>
      <c r="F46" s="51"/>
      <c r="G46" s="51"/>
      <c r="H46" s="69">
        <f t="shared" si="2"/>
        <v>0</v>
      </c>
      <c r="I46" s="51"/>
      <c r="J46" s="51"/>
      <c r="K46" s="100">
        <f t="shared" si="3"/>
        <v>0</v>
      </c>
      <c r="L46" s="100">
        <f t="shared" si="4"/>
        <v>0</v>
      </c>
      <c r="X46" s="10" t="str">
        <f t="shared" si="5"/>
        <v>Zeitreihe_1</v>
      </c>
    </row>
    <row r="47" spans="1:24" x14ac:dyDescent="0.25">
      <c r="A47" s="49"/>
      <c r="B47" s="49"/>
      <c r="C47" s="49"/>
      <c r="D47" s="53"/>
      <c r="E47" s="51"/>
      <c r="F47" s="51"/>
      <c r="G47" s="51"/>
      <c r="H47" s="69">
        <f t="shared" si="2"/>
        <v>0</v>
      </c>
      <c r="I47" s="51"/>
      <c r="J47" s="51"/>
      <c r="K47" s="100">
        <f t="shared" si="3"/>
        <v>0</v>
      </c>
      <c r="L47" s="100">
        <f t="shared" si="4"/>
        <v>0</v>
      </c>
      <c r="X47" s="10" t="str">
        <f t="shared" si="5"/>
        <v>Zeitreihe_1</v>
      </c>
    </row>
    <row r="48" spans="1:24" x14ac:dyDescent="0.25">
      <c r="A48" s="49"/>
      <c r="B48" s="49"/>
      <c r="C48" s="49"/>
      <c r="D48" s="53"/>
      <c r="E48" s="51"/>
      <c r="F48" s="51"/>
      <c r="G48" s="51"/>
      <c r="H48" s="69">
        <f t="shared" si="2"/>
        <v>0</v>
      </c>
      <c r="I48" s="51"/>
      <c r="J48" s="51"/>
      <c r="K48" s="100">
        <f t="shared" si="3"/>
        <v>0</v>
      </c>
      <c r="L48" s="100">
        <f t="shared" si="4"/>
        <v>0</v>
      </c>
      <c r="X48" s="10" t="str">
        <f t="shared" si="5"/>
        <v>Zeitreihe_1</v>
      </c>
    </row>
    <row r="49" spans="1:24" x14ac:dyDescent="0.25">
      <c r="A49" s="49"/>
      <c r="B49" s="49"/>
      <c r="C49" s="49"/>
      <c r="D49" s="53"/>
      <c r="E49" s="51"/>
      <c r="F49" s="51"/>
      <c r="G49" s="51"/>
      <c r="H49" s="69">
        <f t="shared" si="2"/>
        <v>0</v>
      </c>
      <c r="I49" s="51"/>
      <c r="J49" s="51"/>
      <c r="K49" s="100">
        <f t="shared" si="3"/>
        <v>0</v>
      </c>
      <c r="L49" s="100">
        <f t="shared" si="4"/>
        <v>0</v>
      </c>
      <c r="X49" s="10" t="str">
        <f t="shared" si="5"/>
        <v>Zeitreihe_1</v>
      </c>
    </row>
    <row r="50" spans="1:24" x14ac:dyDescent="0.25">
      <c r="A50" s="49"/>
      <c r="B50" s="49"/>
      <c r="C50" s="49"/>
      <c r="D50" s="53"/>
      <c r="E50" s="51"/>
      <c r="F50" s="51"/>
      <c r="G50" s="51"/>
      <c r="H50" s="69">
        <f t="shared" si="2"/>
        <v>0</v>
      </c>
      <c r="I50" s="51"/>
      <c r="J50" s="51"/>
      <c r="K50" s="100">
        <f t="shared" si="3"/>
        <v>0</v>
      </c>
      <c r="L50" s="100">
        <f t="shared" si="4"/>
        <v>0</v>
      </c>
      <c r="X50" s="10" t="str">
        <f t="shared" si="5"/>
        <v>Zeitreihe_1</v>
      </c>
    </row>
    <row r="51" spans="1:24" x14ac:dyDescent="0.25">
      <c r="A51" s="49"/>
      <c r="B51" s="49"/>
      <c r="C51" s="49"/>
      <c r="D51" s="53"/>
      <c r="E51" s="51"/>
      <c r="F51" s="51"/>
      <c r="G51" s="51"/>
      <c r="H51" s="69">
        <f t="shared" si="2"/>
        <v>0</v>
      </c>
      <c r="I51" s="51"/>
      <c r="J51" s="51"/>
      <c r="K51" s="100">
        <f t="shared" si="3"/>
        <v>0</v>
      </c>
      <c r="L51" s="100">
        <f t="shared" si="4"/>
        <v>0</v>
      </c>
      <c r="X51" s="10" t="str">
        <f t="shared" si="5"/>
        <v>Zeitreihe_1</v>
      </c>
    </row>
    <row r="52" spans="1:24" x14ac:dyDescent="0.25">
      <c r="A52" s="49"/>
      <c r="B52" s="49"/>
      <c r="C52" s="49"/>
      <c r="D52" s="53"/>
      <c r="E52" s="51"/>
      <c r="F52" s="51"/>
      <c r="G52" s="51"/>
      <c r="H52" s="69">
        <f t="shared" si="2"/>
        <v>0</v>
      </c>
      <c r="I52" s="51"/>
      <c r="J52" s="51"/>
      <c r="K52" s="100">
        <f t="shared" si="3"/>
        <v>0</v>
      </c>
      <c r="L52" s="100">
        <f t="shared" si="4"/>
        <v>0</v>
      </c>
      <c r="X52" s="10" t="str">
        <f t="shared" si="5"/>
        <v>Zeitreihe_1</v>
      </c>
    </row>
    <row r="53" spans="1:24" x14ac:dyDescent="0.25">
      <c r="A53" s="49"/>
      <c r="B53" s="49"/>
      <c r="C53" s="49"/>
      <c r="D53" s="53"/>
      <c r="E53" s="51"/>
      <c r="F53" s="51"/>
      <c r="G53" s="51"/>
      <c r="H53" s="69">
        <f t="shared" si="2"/>
        <v>0</v>
      </c>
      <c r="I53" s="51"/>
      <c r="J53" s="51"/>
      <c r="K53" s="100">
        <f t="shared" si="3"/>
        <v>0</v>
      </c>
      <c r="L53" s="100">
        <f t="shared" si="4"/>
        <v>0</v>
      </c>
      <c r="X53" s="10" t="str">
        <f t="shared" si="5"/>
        <v>Zeitreihe_1</v>
      </c>
    </row>
    <row r="54" spans="1:24" x14ac:dyDescent="0.25">
      <c r="A54" s="49"/>
      <c r="B54" s="49"/>
      <c r="C54" s="49"/>
      <c r="D54" s="53"/>
      <c r="E54" s="51"/>
      <c r="F54" s="51"/>
      <c r="G54" s="51"/>
      <c r="H54" s="69">
        <f t="shared" si="2"/>
        <v>0</v>
      </c>
      <c r="I54" s="51"/>
      <c r="J54" s="51"/>
      <c r="K54" s="100">
        <f t="shared" si="3"/>
        <v>0</v>
      </c>
      <c r="L54" s="100">
        <f t="shared" si="4"/>
        <v>0</v>
      </c>
      <c r="X54" s="10" t="str">
        <f t="shared" si="5"/>
        <v>Zeitreihe_1</v>
      </c>
    </row>
    <row r="55" spans="1:24" x14ac:dyDescent="0.25">
      <c r="A55" s="49"/>
      <c r="B55" s="49"/>
      <c r="C55" s="49"/>
      <c r="D55" s="53"/>
      <c r="E55" s="51"/>
      <c r="F55" s="51"/>
      <c r="G55" s="51"/>
      <c r="H55" s="69">
        <f t="shared" si="2"/>
        <v>0</v>
      </c>
      <c r="I55" s="51"/>
      <c r="J55" s="51"/>
      <c r="K55" s="100">
        <f t="shared" si="3"/>
        <v>0</v>
      </c>
      <c r="L55" s="100">
        <f t="shared" si="4"/>
        <v>0</v>
      </c>
      <c r="X55" s="10" t="str">
        <f t="shared" si="5"/>
        <v>Zeitreihe_1</v>
      </c>
    </row>
    <row r="56" spans="1:24" x14ac:dyDescent="0.25">
      <c r="A56" s="49"/>
      <c r="B56" s="49"/>
      <c r="C56" s="49"/>
      <c r="D56" s="53"/>
      <c r="E56" s="51"/>
      <c r="F56" s="51"/>
      <c r="G56" s="51"/>
      <c r="H56" s="69">
        <f t="shared" si="2"/>
        <v>0</v>
      </c>
      <c r="I56" s="51"/>
      <c r="J56" s="51"/>
      <c r="K56" s="100">
        <f t="shared" si="3"/>
        <v>0</v>
      </c>
      <c r="L56" s="100">
        <f t="shared" si="4"/>
        <v>0</v>
      </c>
      <c r="X56" s="10" t="str">
        <f t="shared" si="5"/>
        <v>Zeitreihe_1</v>
      </c>
    </row>
    <row r="57" spans="1:24" x14ac:dyDescent="0.25">
      <c r="A57" s="49"/>
      <c r="B57" s="49"/>
      <c r="C57" s="49"/>
      <c r="D57" s="53"/>
      <c r="E57" s="51"/>
      <c r="F57" s="51"/>
      <c r="G57" s="51"/>
      <c r="H57" s="69">
        <f t="shared" si="2"/>
        <v>0</v>
      </c>
      <c r="I57" s="51"/>
      <c r="J57" s="51"/>
      <c r="K57" s="100">
        <f t="shared" si="3"/>
        <v>0</v>
      </c>
      <c r="L57" s="100">
        <f t="shared" si="4"/>
        <v>0</v>
      </c>
      <c r="X57" s="10" t="str">
        <f t="shared" si="5"/>
        <v>Zeitreihe_1</v>
      </c>
    </row>
    <row r="58" spans="1:24" x14ac:dyDescent="0.25">
      <c r="A58" s="49"/>
      <c r="B58" s="49"/>
      <c r="C58" s="49"/>
      <c r="D58" s="53"/>
      <c r="E58" s="51"/>
      <c r="F58" s="51"/>
      <c r="G58" s="51"/>
      <c r="H58" s="69">
        <f t="shared" si="2"/>
        <v>0</v>
      </c>
      <c r="I58" s="51"/>
      <c r="J58" s="51"/>
      <c r="K58" s="100">
        <f t="shared" si="3"/>
        <v>0</v>
      </c>
      <c r="L58" s="100">
        <f t="shared" si="4"/>
        <v>0</v>
      </c>
      <c r="X58" s="10" t="str">
        <f t="shared" si="5"/>
        <v>Zeitreihe_1</v>
      </c>
    </row>
    <row r="59" spans="1:24" x14ac:dyDescent="0.25">
      <c r="A59" s="49"/>
      <c r="B59" s="49"/>
      <c r="C59" s="49"/>
      <c r="D59" s="53"/>
      <c r="E59" s="51"/>
      <c r="F59" s="51"/>
      <c r="G59" s="51"/>
      <c r="H59" s="69">
        <f t="shared" si="2"/>
        <v>0</v>
      </c>
      <c r="I59" s="51"/>
      <c r="J59" s="51"/>
      <c r="K59" s="100">
        <f t="shared" si="3"/>
        <v>0</v>
      </c>
      <c r="L59" s="100">
        <f t="shared" si="4"/>
        <v>0</v>
      </c>
      <c r="X59" s="10" t="str">
        <f t="shared" si="5"/>
        <v>Zeitreihe_1</v>
      </c>
    </row>
    <row r="60" spans="1:24" x14ac:dyDescent="0.25">
      <c r="A60" s="49"/>
      <c r="B60" s="49"/>
      <c r="C60" s="49"/>
      <c r="D60" s="53"/>
      <c r="E60" s="51"/>
      <c r="F60" s="51"/>
      <c r="G60" s="51"/>
      <c r="H60" s="69">
        <f t="shared" si="2"/>
        <v>0</v>
      </c>
      <c r="I60" s="51"/>
      <c r="J60" s="51"/>
      <c r="K60" s="100">
        <f t="shared" si="3"/>
        <v>0</v>
      </c>
      <c r="L60" s="100">
        <f t="shared" si="4"/>
        <v>0</v>
      </c>
      <c r="X60" s="10" t="str">
        <f t="shared" si="5"/>
        <v>Zeitreihe_1</v>
      </c>
    </row>
    <row r="61" spans="1:24" x14ac:dyDescent="0.25">
      <c r="A61" s="49"/>
      <c r="B61" s="49"/>
      <c r="C61" s="49"/>
      <c r="D61" s="53"/>
      <c r="E61" s="51"/>
      <c r="F61" s="51"/>
      <c r="G61" s="51"/>
      <c r="H61" s="69">
        <f t="shared" si="2"/>
        <v>0</v>
      </c>
      <c r="I61" s="51"/>
      <c r="J61" s="51"/>
      <c r="K61" s="100">
        <f t="shared" si="3"/>
        <v>0</v>
      </c>
      <c r="L61" s="100">
        <f t="shared" si="4"/>
        <v>0</v>
      </c>
      <c r="X61" s="10" t="str">
        <f t="shared" si="5"/>
        <v>Zeitreihe_1</v>
      </c>
    </row>
    <row r="62" spans="1:24" x14ac:dyDescent="0.25">
      <c r="A62" s="49"/>
      <c r="B62" s="49"/>
      <c r="C62" s="49"/>
      <c r="D62" s="53"/>
      <c r="E62" s="51"/>
      <c r="F62" s="51"/>
      <c r="G62" s="51"/>
      <c r="H62" s="69">
        <f t="shared" si="2"/>
        <v>0</v>
      </c>
      <c r="I62" s="51"/>
      <c r="J62" s="51"/>
      <c r="K62" s="100">
        <f t="shared" si="3"/>
        <v>0</v>
      </c>
      <c r="L62" s="100">
        <f t="shared" si="4"/>
        <v>0</v>
      </c>
      <c r="X62" s="10" t="str">
        <f t="shared" si="5"/>
        <v>Zeitreihe_1</v>
      </c>
    </row>
    <row r="63" spans="1:24" x14ac:dyDescent="0.25">
      <c r="A63" s="49"/>
      <c r="B63" s="49"/>
      <c r="C63" s="49"/>
      <c r="D63" s="53"/>
      <c r="E63" s="51"/>
      <c r="F63" s="51"/>
      <c r="G63" s="51"/>
      <c r="H63" s="69">
        <f t="shared" si="2"/>
        <v>0</v>
      </c>
      <c r="I63" s="51"/>
      <c r="J63" s="51"/>
      <c r="K63" s="100">
        <f t="shared" si="3"/>
        <v>0</v>
      </c>
      <c r="L63" s="100">
        <f t="shared" si="4"/>
        <v>0</v>
      </c>
      <c r="X63" s="10" t="str">
        <f t="shared" si="5"/>
        <v>Zeitreihe_1</v>
      </c>
    </row>
    <row r="64" spans="1:24" x14ac:dyDescent="0.25">
      <c r="A64" s="49"/>
      <c r="B64" s="49"/>
      <c r="C64" s="49"/>
      <c r="D64" s="53"/>
      <c r="E64" s="51"/>
      <c r="F64" s="51"/>
      <c r="G64" s="51"/>
      <c r="H64" s="69">
        <f t="shared" si="2"/>
        <v>0</v>
      </c>
      <c r="I64" s="51"/>
      <c r="J64" s="51"/>
      <c r="K64" s="100">
        <f t="shared" si="3"/>
        <v>0</v>
      </c>
      <c r="L64" s="100">
        <f t="shared" si="4"/>
        <v>0</v>
      </c>
      <c r="X64" s="10" t="str">
        <f t="shared" si="5"/>
        <v>Zeitreihe_1</v>
      </c>
    </row>
    <row r="65" spans="1:24" x14ac:dyDescent="0.25">
      <c r="A65" s="49"/>
      <c r="B65" s="49"/>
      <c r="C65" s="49"/>
      <c r="D65" s="53"/>
      <c r="E65" s="51"/>
      <c r="F65" s="51"/>
      <c r="G65" s="51"/>
      <c r="H65" s="69">
        <f t="shared" si="2"/>
        <v>0</v>
      </c>
      <c r="I65" s="51"/>
      <c r="J65" s="51"/>
      <c r="K65" s="100">
        <f t="shared" si="3"/>
        <v>0</v>
      </c>
      <c r="L65" s="100">
        <f t="shared" si="4"/>
        <v>0</v>
      </c>
      <c r="X65" s="10" t="str">
        <f t="shared" si="5"/>
        <v>Zeitreihe_1</v>
      </c>
    </row>
    <row r="66" spans="1:24" x14ac:dyDescent="0.25">
      <c r="A66" s="49"/>
      <c r="B66" s="49"/>
      <c r="C66" s="49"/>
      <c r="D66" s="53"/>
      <c r="E66" s="51"/>
      <c r="F66" s="51"/>
      <c r="G66" s="51"/>
      <c r="H66" s="69">
        <f t="shared" si="2"/>
        <v>0</v>
      </c>
      <c r="I66" s="51"/>
      <c r="J66" s="51"/>
      <c r="K66" s="100">
        <f t="shared" si="3"/>
        <v>0</v>
      </c>
      <c r="L66" s="100">
        <f t="shared" si="4"/>
        <v>0</v>
      </c>
      <c r="X66" s="10" t="str">
        <f t="shared" si="5"/>
        <v>Zeitreihe_1</v>
      </c>
    </row>
    <row r="67" spans="1:24" x14ac:dyDescent="0.25">
      <c r="A67" s="49"/>
      <c r="B67" s="49"/>
      <c r="C67" s="49"/>
      <c r="D67" s="53"/>
      <c r="E67" s="51"/>
      <c r="F67" s="51"/>
      <c r="G67" s="51"/>
      <c r="H67" s="69">
        <f t="shared" si="2"/>
        <v>0</v>
      </c>
      <c r="I67" s="51"/>
      <c r="J67" s="51"/>
      <c r="K67" s="100">
        <f t="shared" si="3"/>
        <v>0</v>
      </c>
      <c r="L67" s="100">
        <f t="shared" si="4"/>
        <v>0</v>
      </c>
      <c r="X67" s="10" t="str">
        <f t="shared" si="5"/>
        <v>Zeitreihe_1</v>
      </c>
    </row>
    <row r="68" spans="1:24" x14ac:dyDescent="0.25">
      <c r="A68" s="49"/>
      <c r="B68" s="49"/>
      <c r="C68" s="49"/>
      <c r="D68" s="53"/>
      <c r="E68" s="51"/>
      <c r="F68" s="51"/>
      <c r="G68" s="51"/>
      <c r="H68" s="69">
        <f t="shared" si="2"/>
        <v>0</v>
      </c>
      <c r="I68" s="51"/>
      <c r="J68" s="51"/>
      <c r="K68" s="100">
        <f t="shared" si="3"/>
        <v>0</v>
      </c>
      <c r="L68" s="100">
        <f t="shared" si="4"/>
        <v>0</v>
      </c>
      <c r="X68" s="10" t="str">
        <f t="shared" si="5"/>
        <v>Zeitreihe_1</v>
      </c>
    </row>
    <row r="69" spans="1:24" x14ac:dyDescent="0.25">
      <c r="A69" s="49"/>
      <c r="B69" s="49"/>
      <c r="C69" s="49"/>
      <c r="D69" s="53"/>
      <c r="E69" s="51"/>
      <c r="F69" s="51"/>
      <c r="G69" s="51"/>
      <c r="H69" s="69">
        <f t="shared" si="2"/>
        <v>0</v>
      </c>
      <c r="I69" s="51"/>
      <c r="J69" s="51"/>
      <c r="K69" s="100">
        <f t="shared" si="3"/>
        <v>0</v>
      </c>
      <c r="L69" s="100">
        <f t="shared" si="4"/>
        <v>0</v>
      </c>
      <c r="X69" s="10" t="str">
        <f t="shared" ref="X69:X100" si="6">IF(B69="geleistete Anzahlungen und Anlagen im Bau des Sachanlagevermögens","Zeitreihe_2","Zeitreihe_1")</f>
        <v>Zeitreihe_1</v>
      </c>
    </row>
    <row r="70" spans="1:24" x14ac:dyDescent="0.25">
      <c r="A70" s="49"/>
      <c r="B70" s="49"/>
      <c r="C70" s="49"/>
      <c r="D70" s="53"/>
      <c r="E70" s="51"/>
      <c r="F70" s="51"/>
      <c r="G70" s="51"/>
      <c r="H70" s="69">
        <f t="shared" ref="H70:H133" si="7">SUM(E70,F70)-G70</f>
        <v>0</v>
      </c>
      <c r="I70" s="51"/>
      <c r="J70" s="51"/>
      <c r="K70" s="100">
        <f t="shared" ref="K70:K133" si="8">IF(I70=0,0,H70/I70)</f>
        <v>0</v>
      </c>
      <c r="L70" s="100">
        <f t="shared" ref="L70:L133" si="9">J70-K70</f>
        <v>0</v>
      </c>
      <c r="X70" s="10" t="str">
        <f t="shared" si="6"/>
        <v>Zeitreihe_1</v>
      </c>
    </row>
    <row r="71" spans="1:24" x14ac:dyDescent="0.25">
      <c r="A71" s="49"/>
      <c r="B71" s="49"/>
      <c r="C71" s="49"/>
      <c r="D71" s="53"/>
      <c r="E71" s="51"/>
      <c r="F71" s="51"/>
      <c r="G71" s="51"/>
      <c r="H71" s="69">
        <f t="shared" si="7"/>
        <v>0</v>
      </c>
      <c r="I71" s="51"/>
      <c r="J71" s="51"/>
      <c r="K71" s="100">
        <f t="shared" si="8"/>
        <v>0</v>
      </c>
      <c r="L71" s="100">
        <f t="shared" si="9"/>
        <v>0</v>
      </c>
      <c r="X71" s="10" t="str">
        <f t="shared" si="6"/>
        <v>Zeitreihe_1</v>
      </c>
    </row>
    <row r="72" spans="1:24" x14ac:dyDescent="0.25">
      <c r="A72" s="49"/>
      <c r="B72" s="49"/>
      <c r="C72" s="49"/>
      <c r="D72" s="53"/>
      <c r="E72" s="51"/>
      <c r="F72" s="51"/>
      <c r="G72" s="51"/>
      <c r="H72" s="69">
        <f t="shared" si="7"/>
        <v>0</v>
      </c>
      <c r="I72" s="51"/>
      <c r="J72" s="51"/>
      <c r="K72" s="100">
        <f t="shared" si="8"/>
        <v>0</v>
      </c>
      <c r="L72" s="100">
        <f t="shared" si="9"/>
        <v>0</v>
      </c>
      <c r="X72" s="10" t="str">
        <f t="shared" si="6"/>
        <v>Zeitreihe_1</v>
      </c>
    </row>
    <row r="73" spans="1:24" x14ac:dyDescent="0.25">
      <c r="A73" s="49"/>
      <c r="B73" s="49"/>
      <c r="C73" s="49"/>
      <c r="D73" s="53"/>
      <c r="E73" s="51"/>
      <c r="F73" s="51"/>
      <c r="G73" s="51"/>
      <c r="H73" s="69">
        <f t="shared" si="7"/>
        <v>0</v>
      </c>
      <c r="I73" s="51"/>
      <c r="J73" s="51"/>
      <c r="K73" s="100">
        <f t="shared" si="8"/>
        <v>0</v>
      </c>
      <c r="L73" s="100">
        <f t="shared" si="9"/>
        <v>0</v>
      </c>
      <c r="X73" s="10" t="str">
        <f t="shared" si="6"/>
        <v>Zeitreihe_1</v>
      </c>
    </row>
    <row r="74" spans="1:24" x14ac:dyDescent="0.25">
      <c r="A74" s="49"/>
      <c r="B74" s="49"/>
      <c r="C74" s="49"/>
      <c r="D74" s="53"/>
      <c r="E74" s="51"/>
      <c r="F74" s="51"/>
      <c r="G74" s="51"/>
      <c r="H74" s="69">
        <f t="shared" si="7"/>
        <v>0</v>
      </c>
      <c r="I74" s="51"/>
      <c r="J74" s="51"/>
      <c r="K74" s="100">
        <f t="shared" si="8"/>
        <v>0</v>
      </c>
      <c r="L74" s="100">
        <f t="shared" si="9"/>
        <v>0</v>
      </c>
      <c r="X74" s="10" t="str">
        <f t="shared" si="6"/>
        <v>Zeitreihe_1</v>
      </c>
    </row>
    <row r="75" spans="1:24" x14ac:dyDescent="0.25">
      <c r="A75" s="49"/>
      <c r="B75" s="49"/>
      <c r="C75" s="49"/>
      <c r="D75" s="53"/>
      <c r="E75" s="51"/>
      <c r="F75" s="51"/>
      <c r="G75" s="51"/>
      <c r="H75" s="69">
        <f t="shared" si="7"/>
        <v>0</v>
      </c>
      <c r="I75" s="51"/>
      <c r="J75" s="51"/>
      <c r="K75" s="100">
        <f t="shared" si="8"/>
        <v>0</v>
      </c>
      <c r="L75" s="100">
        <f t="shared" si="9"/>
        <v>0</v>
      </c>
      <c r="X75" s="10" t="str">
        <f t="shared" si="6"/>
        <v>Zeitreihe_1</v>
      </c>
    </row>
    <row r="76" spans="1:24" x14ac:dyDescent="0.25">
      <c r="A76" s="49"/>
      <c r="B76" s="49"/>
      <c r="C76" s="49"/>
      <c r="D76" s="53"/>
      <c r="E76" s="51"/>
      <c r="F76" s="51"/>
      <c r="G76" s="51"/>
      <c r="H76" s="69">
        <f t="shared" si="7"/>
        <v>0</v>
      </c>
      <c r="I76" s="51"/>
      <c r="J76" s="51"/>
      <c r="K76" s="100">
        <f t="shared" si="8"/>
        <v>0</v>
      </c>
      <c r="L76" s="100">
        <f t="shared" si="9"/>
        <v>0</v>
      </c>
      <c r="X76" s="10" t="str">
        <f t="shared" si="6"/>
        <v>Zeitreihe_1</v>
      </c>
    </row>
    <row r="77" spans="1:24" x14ac:dyDescent="0.25">
      <c r="A77" s="49"/>
      <c r="B77" s="49"/>
      <c r="C77" s="49"/>
      <c r="D77" s="53"/>
      <c r="E77" s="51"/>
      <c r="F77" s="51"/>
      <c r="G77" s="51"/>
      <c r="H77" s="69">
        <f t="shared" si="7"/>
        <v>0</v>
      </c>
      <c r="I77" s="51"/>
      <c r="J77" s="51"/>
      <c r="K77" s="100">
        <f t="shared" si="8"/>
        <v>0</v>
      </c>
      <c r="L77" s="100">
        <f t="shared" si="9"/>
        <v>0</v>
      </c>
      <c r="X77" s="10" t="str">
        <f t="shared" si="6"/>
        <v>Zeitreihe_1</v>
      </c>
    </row>
    <row r="78" spans="1:24" x14ac:dyDescent="0.25">
      <c r="A78" s="49"/>
      <c r="B78" s="49"/>
      <c r="C78" s="49"/>
      <c r="D78" s="53"/>
      <c r="E78" s="51"/>
      <c r="F78" s="51"/>
      <c r="G78" s="51"/>
      <c r="H78" s="69">
        <f t="shared" si="7"/>
        <v>0</v>
      </c>
      <c r="I78" s="51"/>
      <c r="J78" s="51"/>
      <c r="K78" s="100">
        <f t="shared" si="8"/>
        <v>0</v>
      </c>
      <c r="L78" s="100">
        <f t="shared" si="9"/>
        <v>0</v>
      </c>
      <c r="X78" s="10" t="str">
        <f t="shared" si="6"/>
        <v>Zeitreihe_1</v>
      </c>
    </row>
    <row r="79" spans="1:24" x14ac:dyDescent="0.25">
      <c r="A79" s="49"/>
      <c r="B79" s="49"/>
      <c r="C79" s="49"/>
      <c r="D79" s="53"/>
      <c r="E79" s="51"/>
      <c r="F79" s="51"/>
      <c r="G79" s="51"/>
      <c r="H79" s="69">
        <f t="shared" si="7"/>
        <v>0</v>
      </c>
      <c r="I79" s="51"/>
      <c r="J79" s="51"/>
      <c r="K79" s="100">
        <f t="shared" si="8"/>
        <v>0</v>
      </c>
      <c r="L79" s="100">
        <f t="shared" si="9"/>
        <v>0</v>
      </c>
      <c r="X79" s="10" t="str">
        <f t="shared" si="6"/>
        <v>Zeitreihe_1</v>
      </c>
    </row>
    <row r="80" spans="1:24" x14ac:dyDescent="0.25">
      <c r="A80" s="49"/>
      <c r="B80" s="49"/>
      <c r="C80" s="49"/>
      <c r="D80" s="53"/>
      <c r="E80" s="51"/>
      <c r="F80" s="51"/>
      <c r="G80" s="51"/>
      <c r="H80" s="69">
        <f t="shared" si="7"/>
        <v>0</v>
      </c>
      <c r="I80" s="51"/>
      <c r="J80" s="51"/>
      <c r="K80" s="100">
        <f t="shared" si="8"/>
        <v>0</v>
      </c>
      <c r="L80" s="100">
        <f t="shared" si="9"/>
        <v>0</v>
      </c>
      <c r="X80" s="10" t="str">
        <f t="shared" si="6"/>
        <v>Zeitreihe_1</v>
      </c>
    </row>
    <row r="81" spans="1:24" x14ac:dyDescent="0.25">
      <c r="A81" s="49"/>
      <c r="B81" s="49"/>
      <c r="C81" s="49"/>
      <c r="D81" s="53"/>
      <c r="E81" s="51"/>
      <c r="F81" s="51"/>
      <c r="G81" s="51"/>
      <c r="H81" s="69">
        <f t="shared" si="7"/>
        <v>0</v>
      </c>
      <c r="I81" s="51"/>
      <c r="J81" s="51"/>
      <c r="K81" s="100">
        <f t="shared" si="8"/>
        <v>0</v>
      </c>
      <c r="L81" s="100">
        <f t="shared" si="9"/>
        <v>0</v>
      </c>
      <c r="X81" s="10" t="str">
        <f t="shared" si="6"/>
        <v>Zeitreihe_1</v>
      </c>
    </row>
    <row r="82" spans="1:24" x14ac:dyDescent="0.25">
      <c r="A82" s="49"/>
      <c r="B82" s="49"/>
      <c r="C82" s="49"/>
      <c r="D82" s="53"/>
      <c r="E82" s="51"/>
      <c r="F82" s="51"/>
      <c r="G82" s="51"/>
      <c r="H82" s="69">
        <f t="shared" si="7"/>
        <v>0</v>
      </c>
      <c r="I82" s="51"/>
      <c r="J82" s="51"/>
      <c r="K82" s="100">
        <f t="shared" si="8"/>
        <v>0</v>
      </c>
      <c r="L82" s="100">
        <f t="shared" si="9"/>
        <v>0</v>
      </c>
      <c r="X82" s="10" t="str">
        <f t="shared" si="6"/>
        <v>Zeitreihe_1</v>
      </c>
    </row>
    <row r="83" spans="1:24" x14ac:dyDescent="0.25">
      <c r="A83" s="49"/>
      <c r="B83" s="49"/>
      <c r="C83" s="49"/>
      <c r="D83" s="53"/>
      <c r="E83" s="51"/>
      <c r="F83" s="51"/>
      <c r="G83" s="51"/>
      <c r="H83" s="69">
        <f t="shared" si="7"/>
        <v>0</v>
      </c>
      <c r="I83" s="51"/>
      <c r="J83" s="51"/>
      <c r="K83" s="100">
        <f t="shared" si="8"/>
        <v>0</v>
      </c>
      <c r="L83" s="100">
        <f t="shared" si="9"/>
        <v>0</v>
      </c>
      <c r="X83" s="10" t="str">
        <f t="shared" si="6"/>
        <v>Zeitreihe_1</v>
      </c>
    </row>
    <row r="84" spans="1:24" x14ac:dyDescent="0.25">
      <c r="A84" s="49"/>
      <c r="B84" s="49"/>
      <c r="C84" s="49"/>
      <c r="D84" s="53"/>
      <c r="E84" s="51"/>
      <c r="F84" s="51"/>
      <c r="G84" s="51"/>
      <c r="H84" s="69">
        <f t="shared" si="7"/>
        <v>0</v>
      </c>
      <c r="I84" s="51"/>
      <c r="J84" s="51"/>
      <c r="K84" s="100">
        <f t="shared" si="8"/>
        <v>0</v>
      </c>
      <c r="L84" s="100">
        <f t="shared" si="9"/>
        <v>0</v>
      </c>
      <c r="X84" s="10" t="str">
        <f t="shared" si="6"/>
        <v>Zeitreihe_1</v>
      </c>
    </row>
    <row r="85" spans="1:24" x14ac:dyDescent="0.25">
      <c r="A85" s="49"/>
      <c r="B85" s="49"/>
      <c r="C85" s="49"/>
      <c r="D85" s="53"/>
      <c r="E85" s="51"/>
      <c r="F85" s="51"/>
      <c r="G85" s="51"/>
      <c r="H85" s="69">
        <f t="shared" si="7"/>
        <v>0</v>
      </c>
      <c r="I85" s="51"/>
      <c r="J85" s="51"/>
      <c r="K85" s="100">
        <f t="shared" si="8"/>
        <v>0</v>
      </c>
      <c r="L85" s="100">
        <f t="shared" si="9"/>
        <v>0</v>
      </c>
      <c r="X85" s="10" t="str">
        <f t="shared" si="6"/>
        <v>Zeitreihe_1</v>
      </c>
    </row>
    <row r="86" spans="1:24" x14ac:dyDescent="0.25">
      <c r="A86" s="49"/>
      <c r="B86" s="49"/>
      <c r="C86" s="49"/>
      <c r="D86" s="53"/>
      <c r="E86" s="51"/>
      <c r="F86" s="51"/>
      <c r="G86" s="51"/>
      <c r="H86" s="69">
        <f t="shared" si="7"/>
        <v>0</v>
      </c>
      <c r="I86" s="51"/>
      <c r="J86" s="51"/>
      <c r="K86" s="100">
        <f t="shared" si="8"/>
        <v>0</v>
      </c>
      <c r="L86" s="100">
        <f t="shared" si="9"/>
        <v>0</v>
      </c>
      <c r="X86" s="10" t="str">
        <f t="shared" si="6"/>
        <v>Zeitreihe_1</v>
      </c>
    </row>
    <row r="87" spans="1:24" x14ac:dyDescent="0.25">
      <c r="A87" s="49"/>
      <c r="B87" s="49"/>
      <c r="C87" s="49"/>
      <c r="D87" s="53"/>
      <c r="E87" s="51"/>
      <c r="F87" s="51"/>
      <c r="G87" s="51"/>
      <c r="H87" s="69">
        <f t="shared" si="7"/>
        <v>0</v>
      </c>
      <c r="I87" s="51"/>
      <c r="J87" s="51"/>
      <c r="K87" s="100">
        <f t="shared" si="8"/>
        <v>0</v>
      </c>
      <c r="L87" s="100">
        <f t="shared" si="9"/>
        <v>0</v>
      </c>
      <c r="X87" s="10" t="str">
        <f t="shared" si="6"/>
        <v>Zeitreihe_1</v>
      </c>
    </row>
    <row r="88" spans="1:24" x14ac:dyDescent="0.25">
      <c r="A88" s="49"/>
      <c r="B88" s="49"/>
      <c r="C88" s="49"/>
      <c r="D88" s="53"/>
      <c r="E88" s="51"/>
      <c r="F88" s="51"/>
      <c r="G88" s="51"/>
      <c r="H88" s="69">
        <f t="shared" si="7"/>
        <v>0</v>
      </c>
      <c r="I88" s="51"/>
      <c r="J88" s="51"/>
      <c r="K88" s="100">
        <f t="shared" si="8"/>
        <v>0</v>
      </c>
      <c r="L88" s="100">
        <f t="shared" si="9"/>
        <v>0</v>
      </c>
      <c r="X88" s="10" t="str">
        <f t="shared" si="6"/>
        <v>Zeitreihe_1</v>
      </c>
    </row>
    <row r="89" spans="1:24" x14ac:dyDescent="0.25">
      <c r="A89" s="49"/>
      <c r="B89" s="49"/>
      <c r="C89" s="49"/>
      <c r="D89" s="53"/>
      <c r="E89" s="51"/>
      <c r="F89" s="51"/>
      <c r="G89" s="51"/>
      <c r="H89" s="69">
        <f t="shared" si="7"/>
        <v>0</v>
      </c>
      <c r="I89" s="51"/>
      <c r="J89" s="51"/>
      <c r="K89" s="100">
        <f t="shared" si="8"/>
        <v>0</v>
      </c>
      <c r="L89" s="100">
        <f t="shared" si="9"/>
        <v>0</v>
      </c>
      <c r="X89" s="10" t="str">
        <f t="shared" si="6"/>
        <v>Zeitreihe_1</v>
      </c>
    </row>
    <row r="90" spans="1:24" x14ac:dyDescent="0.25">
      <c r="A90" s="49"/>
      <c r="B90" s="49"/>
      <c r="C90" s="49"/>
      <c r="D90" s="53"/>
      <c r="E90" s="51"/>
      <c r="F90" s="51"/>
      <c r="G90" s="51"/>
      <c r="H90" s="69">
        <f t="shared" si="7"/>
        <v>0</v>
      </c>
      <c r="I90" s="51"/>
      <c r="J90" s="51"/>
      <c r="K90" s="100">
        <f t="shared" si="8"/>
        <v>0</v>
      </c>
      <c r="L90" s="100">
        <f t="shared" si="9"/>
        <v>0</v>
      </c>
      <c r="X90" s="10" t="str">
        <f t="shared" si="6"/>
        <v>Zeitreihe_1</v>
      </c>
    </row>
    <row r="91" spans="1:24" x14ac:dyDescent="0.25">
      <c r="A91" s="49"/>
      <c r="B91" s="49"/>
      <c r="C91" s="49"/>
      <c r="D91" s="53"/>
      <c r="E91" s="51"/>
      <c r="F91" s="51"/>
      <c r="G91" s="51"/>
      <c r="H91" s="69">
        <f t="shared" si="7"/>
        <v>0</v>
      </c>
      <c r="I91" s="51"/>
      <c r="J91" s="51"/>
      <c r="K91" s="100">
        <f t="shared" si="8"/>
        <v>0</v>
      </c>
      <c r="L91" s="100">
        <f t="shared" si="9"/>
        <v>0</v>
      </c>
      <c r="X91" s="10" t="str">
        <f t="shared" si="6"/>
        <v>Zeitreihe_1</v>
      </c>
    </row>
    <row r="92" spans="1:24" x14ac:dyDescent="0.25">
      <c r="A92" s="49"/>
      <c r="B92" s="49"/>
      <c r="C92" s="49"/>
      <c r="D92" s="53"/>
      <c r="E92" s="51"/>
      <c r="F92" s="51"/>
      <c r="G92" s="51"/>
      <c r="H92" s="69">
        <f t="shared" si="7"/>
        <v>0</v>
      </c>
      <c r="I92" s="51"/>
      <c r="J92" s="51"/>
      <c r="K92" s="100">
        <f t="shared" si="8"/>
        <v>0</v>
      </c>
      <c r="L92" s="100">
        <f t="shared" si="9"/>
        <v>0</v>
      </c>
      <c r="X92" s="10" t="str">
        <f t="shared" si="6"/>
        <v>Zeitreihe_1</v>
      </c>
    </row>
    <row r="93" spans="1:24" x14ac:dyDescent="0.25">
      <c r="A93" s="49"/>
      <c r="B93" s="49"/>
      <c r="C93" s="49"/>
      <c r="D93" s="53"/>
      <c r="E93" s="51"/>
      <c r="F93" s="51"/>
      <c r="G93" s="51"/>
      <c r="H93" s="69">
        <f t="shared" si="7"/>
        <v>0</v>
      </c>
      <c r="I93" s="51"/>
      <c r="J93" s="51"/>
      <c r="K93" s="100">
        <f t="shared" si="8"/>
        <v>0</v>
      </c>
      <c r="L93" s="100">
        <f t="shared" si="9"/>
        <v>0</v>
      </c>
      <c r="X93" s="10" t="str">
        <f t="shared" si="6"/>
        <v>Zeitreihe_1</v>
      </c>
    </row>
    <row r="94" spans="1:24" x14ac:dyDescent="0.25">
      <c r="A94" s="49"/>
      <c r="B94" s="49"/>
      <c r="C94" s="49"/>
      <c r="D94" s="53"/>
      <c r="E94" s="51"/>
      <c r="F94" s="51"/>
      <c r="G94" s="51"/>
      <c r="H94" s="69">
        <f t="shared" si="7"/>
        <v>0</v>
      </c>
      <c r="I94" s="51"/>
      <c r="J94" s="51"/>
      <c r="K94" s="100">
        <f t="shared" si="8"/>
        <v>0</v>
      </c>
      <c r="L94" s="100">
        <f t="shared" si="9"/>
        <v>0</v>
      </c>
      <c r="X94" s="10" t="str">
        <f t="shared" si="6"/>
        <v>Zeitreihe_1</v>
      </c>
    </row>
    <row r="95" spans="1:24" x14ac:dyDescent="0.25">
      <c r="A95" s="49"/>
      <c r="B95" s="49"/>
      <c r="C95" s="49"/>
      <c r="D95" s="53"/>
      <c r="E95" s="51"/>
      <c r="F95" s="51"/>
      <c r="G95" s="51"/>
      <c r="H95" s="69">
        <f t="shared" si="7"/>
        <v>0</v>
      </c>
      <c r="I95" s="51"/>
      <c r="J95" s="51"/>
      <c r="K95" s="100">
        <f t="shared" si="8"/>
        <v>0</v>
      </c>
      <c r="L95" s="100">
        <f t="shared" si="9"/>
        <v>0</v>
      </c>
      <c r="X95" s="10" t="str">
        <f t="shared" si="6"/>
        <v>Zeitreihe_1</v>
      </c>
    </row>
    <row r="96" spans="1:24" x14ac:dyDescent="0.25">
      <c r="A96" s="49"/>
      <c r="B96" s="49"/>
      <c r="C96" s="49"/>
      <c r="D96" s="53"/>
      <c r="E96" s="51"/>
      <c r="F96" s="51"/>
      <c r="G96" s="51"/>
      <c r="H96" s="69">
        <f t="shared" si="7"/>
        <v>0</v>
      </c>
      <c r="I96" s="51"/>
      <c r="J96" s="51"/>
      <c r="K96" s="100">
        <f t="shared" si="8"/>
        <v>0</v>
      </c>
      <c r="L96" s="100">
        <f t="shared" si="9"/>
        <v>0</v>
      </c>
      <c r="X96" s="10" t="str">
        <f t="shared" si="6"/>
        <v>Zeitreihe_1</v>
      </c>
    </row>
    <row r="97" spans="1:24" x14ac:dyDescent="0.25">
      <c r="A97" s="49"/>
      <c r="B97" s="49"/>
      <c r="C97" s="49"/>
      <c r="D97" s="53"/>
      <c r="E97" s="51"/>
      <c r="F97" s="51"/>
      <c r="G97" s="51"/>
      <c r="H97" s="69">
        <f t="shared" si="7"/>
        <v>0</v>
      </c>
      <c r="I97" s="51"/>
      <c r="J97" s="51"/>
      <c r="K97" s="100">
        <f t="shared" si="8"/>
        <v>0</v>
      </c>
      <c r="L97" s="100">
        <f t="shared" si="9"/>
        <v>0</v>
      </c>
      <c r="X97" s="10" t="str">
        <f t="shared" si="6"/>
        <v>Zeitreihe_1</v>
      </c>
    </row>
    <row r="98" spans="1:24" x14ac:dyDescent="0.25">
      <c r="A98" s="49"/>
      <c r="B98" s="49"/>
      <c r="C98" s="49"/>
      <c r="D98" s="53"/>
      <c r="E98" s="51"/>
      <c r="F98" s="51"/>
      <c r="G98" s="51"/>
      <c r="H98" s="69">
        <f t="shared" si="7"/>
        <v>0</v>
      </c>
      <c r="I98" s="51"/>
      <c r="J98" s="51"/>
      <c r="K98" s="100">
        <f t="shared" si="8"/>
        <v>0</v>
      </c>
      <c r="L98" s="100">
        <f t="shared" si="9"/>
        <v>0</v>
      </c>
      <c r="X98" s="10" t="str">
        <f t="shared" si="6"/>
        <v>Zeitreihe_1</v>
      </c>
    </row>
    <row r="99" spans="1:24" x14ac:dyDescent="0.25">
      <c r="A99" s="49"/>
      <c r="B99" s="49"/>
      <c r="C99" s="49"/>
      <c r="D99" s="53"/>
      <c r="E99" s="51"/>
      <c r="F99" s="51"/>
      <c r="G99" s="51"/>
      <c r="H99" s="69">
        <f t="shared" si="7"/>
        <v>0</v>
      </c>
      <c r="I99" s="51"/>
      <c r="J99" s="51"/>
      <c r="K99" s="100">
        <f t="shared" si="8"/>
        <v>0</v>
      </c>
      <c r="L99" s="100">
        <f t="shared" si="9"/>
        <v>0</v>
      </c>
      <c r="X99" s="10" t="str">
        <f t="shared" si="6"/>
        <v>Zeitreihe_1</v>
      </c>
    </row>
    <row r="100" spans="1:24" x14ac:dyDescent="0.25">
      <c r="A100" s="49"/>
      <c r="B100" s="49"/>
      <c r="C100" s="49"/>
      <c r="D100" s="53"/>
      <c r="E100" s="51"/>
      <c r="F100" s="51"/>
      <c r="G100" s="51"/>
      <c r="H100" s="69">
        <f t="shared" si="7"/>
        <v>0</v>
      </c>
      <c r="I100" s="51"/>
      <c r="J100" s="51"/>
      <c r="K100" s="100">
        <f t="shared" si="8"/>
        <v>0</v>
      </c>
      <c r="L100" s="100">
        <f t="shared" si="9"/>
        <v>0</v>
      </c>
      <c r="X100" s="10" t="str">
        <f t="shared" si="6"/>
        <v>Zeitreihe_1</v>
      </c>
    </row>
    <row r="101" spans="1:24" x14ac:dyDescent="0.25">
      <c r="A101" s="49"/>
      <c r="B101" s="49"/>
      <c r="C101" s="49"/>
      <c r="D101" s="53"/>
      <c r="E101" s="51"/>
      <c r="F101" s="51"/>
      <c r="G101" s="51"/>
      <c r="H101" s="69">
        <f t="shared" si="7"/>
        <v>0</v>
      </c>
      <c r="I101" s="51"/>
      <c r="J101" s="51"/>
      <c r="K101" s="100">
        <f t="shared" si="8"/>
        <v>0</v>
      </c>
      <c r="L101" s="100">
        <f t="shared" si="9"/>
        <v>0</v>
      </c>
      <c r="X101" s="10" t="str">
        <f t="shared" ref="X101:X132" si="10">IF(B101="geleistete Anzahlungen und Anlagen im Bau des Sachanlagevermögens","Zeitreihe_2","Zeitreihe_1")</f>
        <v>Zeitreihe_1</v>
      </c>
    </row>
    <row r="102" spans="1:24" x14ac:dyDescent="0.25">
      <c r="A102" s="49"/>
      <c r="B102" s="49"/>
      <c r="C102" s="49"/>
      <c r="D102" s="53"/>
      <c r="E102" s="51"/>
      <c r="F102" s="51"/>
      <c r="G102" s="51"/>
      <c r="H102" s="69">
        <f t="shared" si="7"/>
        <v>0</v>
      </c>
      <c r="I102" s="51"/>
      <c r="J102" s="51"/>
      <c r="K102" s="100">
        <f t="shared" si="8"/>
        <v>0</v>
      </c>
      <c r="L102" s="100">
        <f t="shared" si="9"/>
        <v>0</v>
      </c>
      <c r="X102" s="10" t="str">
        <f t="shared" si="10"/>
        <v>Zeitreihe_1</v>
      </c>
    </row>
    <row r="103" spans="1:24" x14ac:dyDescent="0.25">
      <c r="A103" s="49"/>
      <c r="B103" s="49"/>
      <c r="C103" s="49"/>
      <c r="D103" s="53"/>
      <c r="E103" s="51"/>
      <c r="F103" s="51"/>
      <c r="G103" s="51"/>
      <c r="H103" s="69">
        <f t="shared" si="7"/>
        <v>0</v>
      </c>
      <c r="I103" s="51"/>
      <c r="J103" s="51"/>
      <c r="K103" s="100">
        <f t="shared" si="8"/>
        <v>0</v>
      </c>
      <c r="L103" s="100">
        <f t="shared" si="9"/>
        <v>0</v>
      </c>
      <c r="X103" s="10" t="str">
        <f t="shared" si="10"/>
        <v>Zeitreihe_1</v>
      </c>
    </row>
    <row r="104" spans="1:24" x14ac:dyDescent="0.25">
      <c r="A104" s="49"/>
      <c r="B104" s="49"/>
      <c r="C104" s="49"/>
      <c r="D104" s="53"/>
      <c r="E104" s="51"/>
      <c r="F104" s="51"/>
      <c r="G104" s="51"/>
      <c r="H104" s="69">
        <f t="shared" si="7"/>
        <v>0</v>
      </c>
      <c r="I104" s="51"/>
      <c r="J104" s="51"/>
      <c r="K104" s="100">
        <f t="shared" si="8"/>
        <v>0</v>
      </c>
      <c r="L104" s="100">
        <f t="shared" si="9"/>
        <v>0</v>
      </c>
      <c r="X104" s="10" t="str">
        <f t="shared" si="10"/>
        <v>Zeitreihe_1</v>
      </c>
    </row>
    <row r="105" spans="1:24" x14ac:dyDescent="0.25">
      <c r="A105" s="49"/>
      <c r="B105" s="49"/>
      <c r="C105" s="49"/>
      <c r="D105" s="53"/>
      <c r="E105" s="51"/>
      <c r="F105" s="51"/>
      <c r="G105" s="51"/>
      <c r="H105" s="69">
        <f t="shared" si="7"/>
        <v>0</v>
      </c>
      <c r="I105" s="51"/>
      <c r="J105" s="51"/>
      <c r="K105" s="100">
        <f t="shared" si="8"/>
        <v>0</v>
      </c>
      <c r="L105" s="100">
        <f t="shared" si="9"/>
        <v>0</v>
      </c>
      <c r="X105" s="10" t="str">
        <f t="shared" si="10"/>
        <v>Zeitreihe_1</v>
      </c>
    </row>
    <row r="106" spans="1:24" x14ac:dyDescent="0.25">
      <c r="A106" s="49"/>
      <c r="B106" s="49"/>
      <c r="C106" s="49"/>
      <c r="D106" s="53"/>
      <c r="E106" s="51"/>
      <c r="F106" s="51"/>
      <c r="G106" s="51"/>
      <c r="H106" s="69">
        <f t="shared" si="7"/>
        <v>0</v>
      </c>
      <c r="I106" s="51"/>
      <c r="J106" s="51"/>
      <c r="K106" s="100">
        <f t="shared" si="8"/>
        <v>0</v>
      </c>
      <c r="L106" s="100">
        <f t="shared" si="9"/>
        <v>0</v>
      </c>
      <c r="X106" s="10" t="str">
        <f t="shared" si="10"/>
        <v>Zeitreihe_1</v>
      </c>
    </row>
    <row r="107" spans="1:24" x14ac:dyDescent="0.25">
      <c r="A107" s="49"/>
      <c r="B107" s="49"/>
      <c r="C107" s="49"/>
      <c r="D107" s="53"/>
      <c r="E107" s="51"/>
      <c r="F107" s="51"/>
      <c r="G107" s="51"/>
      <c r="H107" s="69">
        <f t="shared" si="7"/>
        <v>0</v>
      </c>
      <c r="I107" s="51"/>
      <c r="J107" s="51"/>
      <c r="K107" s="100">
        <f t="shared" si="8"/>
        <v>0</v>
      </c>
      <c r="L107" s="100">
        <f t="shared" si="9"/>
        <v>0</v>
      </c>
      <c r="X107" s="10" t="str">
        <f t="shared" si="10"/>
        <v>Zeitreihe_1</v>
      </c>
    </row>
    <row r="108" spans="1:24" x14ac:dyDescent="0.25">
      <c r="A108" s="49"/>
      <c r="B108" s="49"/>
      <c r="C108" s="49"/>
      <c r="D108" s="53"/>
      <c r="E108" s="51"/>
      <c r="F108" s="51"/>
      <c r="G108" s="51"/>
      <c r="H108" s="69">
        <f t="shared" si="7"/>
        <v>0</v>
      </c>
      <c r="I108" s="51"/>
      <c r="J108" s="51"/>
      <c r="K108" s="100">
        <f t="shared" si="8"/>
        <v>0</v>
      </c>
      <c r="L108" s="100">
        <f t="shared" si="9"/>
        <v>0</v>
      </c>
      <c r="X108" s="10" t="str">
        <f t="shared" si="10"/>
        <v>Zeitreihe_1</v>
      </c>
    </row>
    <row r="109" spans="1:24" x14ac:dyDescent="0.25">
      <c r="A109" s="49"/>
      <c r="B109" s="49"/>
      <c r="C109" s="49"/>
      <c r="D109" s="53"/>
      <c r="E109" s="51"/>
      <c r="F109" s="51"/>
      <c r="G109" s="51"/>
      <c r="H109" s="69">
        <f t="shared" si="7"/>
        <v>0</v>
      </c>
      <c r="I109" s="51"/>
      <c r="J109" s="51"/>
      <c r="K109" s="100">
        <f t="shared" si="8"/>
        <v>0</v>
      </c>
      <c r="L109" s="100">
        <f t="shared" si="9"/>
        <v>0</v>
      </c>
      <c r="X109" s="10" t="str">
        <f t="shared" si="10"/>
        <v>Zeitreihe_1</v>
      </c>
    </row>
    <row r="110" spans="1:24" x14ac:dyDescent="0.25">
      <c r="A110" s="49"/>
      <c r="B110" s="49"/>
      <c r="C110" s="49"/>
      <c r="D110" s="53"/>
      <c r="E110" s="51"/>
      <c r="F110" s="51"/>
      <c r="G110" s="51"/>
      <c r="H110" s="69">
        <f t="shared" si="7"/>
        <v>0</v>
      </c>
      <c r="I110" s="51"/>
      <c r="J110" s="51"/>
      <c r="K110" s="100">
        <f t="shared" si="8"/>
        <v>0</v>
      </c>
      <c r="L110" s="100">
        <f t="shared" si="9"/>
        <v>0</v>
      </c>
      <c r="X110" s="10" t="str">
        <f t="shared" si="10"/>
        <v>Zeitreihe_1</v>
      </c>
    </row>
    <row r="111" spans="1:24" x14ac:dyDescent="0.25">
      <c r="A111" s="49"/>
      <c r="B111" s="49"/>
      <c r="C111" s="49"/>
      <c r="D111" s="53"/>
      <c r="E111" s="51"/>
      <c r="F111" s="51"/>
      <c r="G111" s="51"/>
      <c r="H111" s="69">
        <f t="shared" si="7"/>
        <v>0</v>
      </c>
      <c r="I111" s="51"/>
      <c r="J111" s="51"/>
      <c r="K111" s="100">
        <f t="shared" si="8"/>
        <v>0</v>
      </c>
      <c r="L111" s="100">
        <f t="shared" si="9"/>
        <v>0</v>
      </c>
      <c r="X111" s="10" t="str">
        <f t="shared" si="10"/>
        <v>Zeitreihe_1</v>
      </c>
    </row>
    <row r="112" spans="1:24" x14ac:dyDescent="0.25">
      <c r="A112" s="49"/>
      <c r="B112" s="49"/>
      <c r="C112" s="49"/>
      <c r="D112" s="53"/>
      <c r="E112" s="51"/>
      <c r="F112" s="51"/>
      <c r="G112" s="51"/>
      <c r="H112" s="69">
        <f t="shared" si="7"/>
        <v>0</v>
      </c>
      <c r="I112" s="51"/>
      <c r="J112" s="51"/>
      <c r="K112" s="100">
        <f t="shared" si="8"/>
        <v>0</v>
      </c>
      <c r="L112" s="100">
        <f t="shared" si="9"/>
        <v>0</v>
      </c>
      <c r="X112" s="10" t="str">
        <f t="shared" si="10"/>
        <v>Zeitreihe_1</v>
      </c>
    </row>
    <row r="113" spans="1:24" x14ac:dyDescent="0.25">
      <c r="A113" s="49"/>
      <c r="B113" s="49"/>
      <c r="C113" s="49"/>
      <c r="D113" s="53"/>
      <c r="E113" s="51"/>
      <c r="F113" s="51"/>
      <c r="G113" s="51"/>
      <c r="H113" s="69">
        <f t="shared" si="7"/>
        <v>0</v>
      </c>
      <c r="I113" s="51"/>
      <c r="J113" s="51"/>
      <c r="K113" s="100">
        <f t="shared" si="8"/>
        <v>0</v>
      </c>
      <c r="L113" s="100">
        <f t="shared" si="9"/>
        <v>0</v>
      </c>
      <c r="X113" s="10" t="str">
        <f t="shared" si="10"/>
        <v>Zeitreihe_1</v>
      </c>
    </row>
    <row r="114" spans="1:24" x14ac:dyDescent="0.25">
      <c r="A114" s="49"/>
      <c r="B114" s="49"/>
      <c r="C114" s="49"/>
      <c r="D114" s="53"/>
      <c r="E114" s="51"/>
      <c r="F114" s="51"/>
      <c r="G114" s="51"/>
      <c r="H114" s="69">
        <f t="shared" si="7"/>
        <v>0</v>
      </c>
      <c r="I114" s="51"/>
      <c r="J114" s="51"/>
      <c r="K114" s="100">
        <f t="shared" si="8"/>
        <v>0</v>
      </c>
      <c r="L114" s="100">
        <f t="shared" si="9"/>
        <v>0</v>
      </c>
      <c r="X114" s="10" t="str">
        <f t="shared" si="10"/>
        <v>Zeitreihe_1</v>
      </c>
    </row>
    <row r="115" spans="1:24" x14ac:dyDescent="0.25">
      <c r="A115" s="49"/>
      <c r="B115" s="49"/>
      <c r="C115" s="49"/>
      <c r="D115" s="53"/>
      <c r="E115" s="51"/>
      <c r="F115" s="51"/>
      <c r="G115" s="51"/>
      <c r="H115" s="69">
        <f t="shared" si="7"/>
        <v>0</v>
      </c>
      <c r="I115" s="51"/>
      <c r="J115" s="51"/>
      <c r="K115" s="100">
        <f t="shared" si="8"/>
        <v>0</v>
      </c>
      <c r="L115" s="100">
        <f t="shared" si="9"/>
        <v>0</v>
      </c>
      <c r="X115" s="10" t="str">
        <f t="shared" si="10"/>
        <v>Zeitreihe_1</v>
      </c>
    </row>
    <row r="116" spans="1:24" x14ac:dyDescent="0.25">
      <c r="A116" s="49"/>
      <c r="B116" s="49"/>
      <c r="C116" s="49"/>
      <c r="D116" s="53"/>
      <c r="E116" s="51"/>
      <c r="F116" s="51"/>
      <c r="G116" s="51"/>
      <c r="H116" s="69">
        <f t="shared" si="7"/>
        <v>0</v>
      </c>
      <c r="I116" s="51"/>
      <c r="J116" s="51"/>
      <c r="K116" s="100">
        <f t="shared" si="8"/>
        <v>0</v>
      </c>
      <c r="L116" s="100">
        <f t="shared" si="9"/>
        <v>0</v>
      </c>
      <c r="X116" s="10" t="str">
        <f t="shared" si="10"/>
        <v>Zeitreihe_1</v>
      </c>
    </row>
    <row r="117" spans="1:24" x14ac:dyDescent="0.25">
      <c r="A117" s="49"/>
      <c r="B117" s="49"/>
      <c r="C117" s="49"/>
      <c r="D117" s="53"/>
      <c r="E117" s="51"/>
      <c r="F117" s="51"/>
      <c r="G117" s="51"/>
      <c r="H117" s="69">
        <f t="shared" si="7"/>
        <v>0</v>
      </c>
      <c r="I117" s="51"/>
      <c r="J117" s="51"/>
      <c r="K117" s="100">
        <f t="shared" si="8"/>
        <v>0</v>
      </c>
      <c r="L117" s="100">
        <f t="shared" si="9"/>
        <v>0</v>
      </c>
      <c r="X117" s="10" t="str">
        <f t="shared" si="10"/>
        <v>Zeitreihe_1</v>
      </c>
    </row>
    <row r="118" spans="1:24" x14ac:dyDescent="0.25">
      <c r="A118" s="49"/>
      <c r="B118" s="49"/>
      <c r="C118" s="49"/>
      <c r="D118" s="53"/>
      <c r="E118" s="51"/>
      <c r="F118" s="51"/>
      <c r="G118" s="51"/>
      <c r="H118" s="69">
        <f t="shared" si="7"/>
        <v>0</v>
      </c>
      <c r="I118" s="51"/>
      <c r="J118" s="51"/>
      <c r="K118" s="100">
        <f t="shared" si="8"/>
        <v>0</v>
      </c>
      <c r="L118" s="100">
        <f t="shared" si="9"/>
        <v>0</v>
      </c>
      <c r="X118" s="10" t="str">
        <f t="shared" si="10"/>
        <v>Zeitreihe_1</v>
      </c>
    </row>
    <row r="119" spans="1:24" x14ac:dyDescent="0.25">
      <c r="A119" s="49"/>
      <c r="B119" s="49"/>
      <c r="C119" s="49"/>
      <c r="D119" s="53"/>
      <c r="E119" s="51"/>
      <c r="F119" s="51"/>
      <c r="G119" s="51"/>
      <c r="H119" s="69">
        <f t="shared" si="7"/>
        <v>0</v>
      </c>
      <c r="I119" s="51"/>
      <c r="J119" s="51"/>
      <c r="K119" s="100">
        <f t="shared" si="8"/>
        <v>0</v>
      </c>
      <c r="L119" s="100">
        <f t="shared" si="9"/>
        <v>0</v>
      </c>
      <c r="X119" s="10" t="str">
        <f t="shared" si="10"/>
        <v>Zeitreihe_1</v>
      </c>
    </row>
    <row r="120" spans="1:24" x14ac:dyDescent="0.25">
      <c r="A120" s="49"/>
      <c r="B120" s="49"/>
      <c r="C120" s="49"/>
      <c r="D120" s="53"/>
      <c r="E120" s="51"/>
      <c r="F120" s="51"/>
      <c r="G120" s="51"/>
      <c r="H120" s="69">
        <f t="shared" si="7"/>
        <v>0</v>
      </c>
      <c r="I120" s="51"/>
      <c r="J120" s="51"/>
      <c r="K120" s="100">
        <f t="shared" si="8"/>
        <v>0</v>
      </c>
      <c r="L120" s="100">
        <f t="shared" si="9"/>
        <v>0</v>
      </c>
      <c r="X120" s="10" t="str">
        <f t="shared" si="10"/>
        <v>Zeitreihe_1</v>
      </c>
    </row>
    <row r="121" spans="1:24" x14ac:dyDescent="0.25">
      <c r="A121" s="49"/>
      <c r="B121" s="49"/>
      <c r="C121" s="49"/>
      <c r="D121" s="53"/>
      <c r="E121" s="51"/>
      <c r="F121" s="51"/>
      <c r="G121" s="51"/>
      <c r="H121" s="69">
        <f t="shared" si="7"/>
        <v>0</v>
      </c>
      <c r="I121" s="51"/>
      <c r="J121" s="51"/>
      <c r="K121" s="100">
        <f t="shared" si="8"/>
        <v>0</v>
      </c>
      <c r="L121" s="100">
        <f t="shared" si="9"/>
        <v>0</v>
      </c>
      <c r="X121" s="10" t="str">
        <f t="shared" si="10"/>
        <v>Zeitreihe_1</v>
      </c>
    </row>
    <row r="122" spans="1:24" x14ac:dyDescent="0.25">
      <c r="A122" s="49"/>
      <c r="B122" s="49"/>
      <c r="C122" s="49"/>
      <c r="D122" s="53"/>
      <c r="E122" s="51"/>
      <c r="F122" s="51"/>
      <c r="G122" s="51"/>
      <c r="H122" s="69">
        <f t="shared" si="7"/>
        <v>0</v>
      </c>
      <c r="I122" s="51"/>
      <c r="J122" s="51"/>
      <c r="K122" s="100">
        <f t="shared" si="8"/>
        <v>0</v>
      </c>
      <c r="L122" s="100">
        <f t="shared" si="9"/>
        <v>0</v>
      </c>
      <c r="X122" s="10" t="str">
        <f t="shared" si="10"/>
        <v>Zeitreihe_1</v>
      </c>
    </row>
    <row r="123" spans="1:24" x14ac:dyDescent="0.25">
      <c r="A123" s="49"/>
      <c r="B123" s="49"/>
      <c r="C123" s="49"/>
      <c r="D123" s="53"/>
      <c r="E123" s="51"/>
      <c r="F123" s="51"/>
      <c r="G123" s="51"/>
      <c r="H123" s="69">
        <f t="shared" si="7"/>
        <v>0</v>
      </c>
      <c r="I123" s="51"/>
      <c r="J123" s="51"/>
      <c r="K123" s="100">
        <f t="shared" si="8"/>
        <v>0</v>
      </c>
      <c r="L123" s="100">
        <f t="shared" si="9"/>
        <v>0</v>
      </c>
      <c r="X123" s="10" t="str">
        <f t="shared" si="10"/>
        <v>Zeitreihe_1</v>
      </c>
    </row>
    <row r="124" spans="1:24" x14ac:dyDescent="0.25">
      <c r="A124" s="49"/>
      <c r="B124" s="49"/>
      <c r="C124" s="49"/>
      <c r="D124" s="53"/>
      <c r="E124" s="51"/>
      <c r="F124" s="51"/>
      <c r="G124" s="51"/>
      <c r="H124" s="69">
        <f t="shared" si="7"/>
        <v>0</v>
      </c>
      <c r="I124" s="51"/>
      <c r="J124" s="51"/>
      <c r="K124" s="100">
        <f t="shared" si="8"/>
        <v>0</v>
      </c>
      <c r="L124" s="100">
        <f t="shared" si="9"/>
        <v>0</v>
      </c>
      <c r="X124" s="10" t="str">
        <f t="shared" si="10"/>
        <v>Zeitreihe_1</v>
      </c>
    </row>
    <row r="125" spans="1:24" x14ac:dyDescent="0.25">
      <c r="A125" s="49"/>
      <c r="B125" s="49"/>
      <c r="C125" s="49"/>
      <c r="D125" s="53"/>
      <c r="E125" s="51"/>
      <c r="F125" s="51"/>
      <c r="G125" s="51"/>
      <c r="H125" s="69">
        <f t="shared" si="7"/>
        <v>0</v>
      </c>
      <c r="I125" s="51"/>
      <c r="J125" s="51"/>
      <c r="K125" s="100">
        <f t="shared" si="8"/>
        <v>0</v>
      </c>
      <c r="L125" s="100">
        <f t="shared" si="9"/>
        <v>0</v>
      </c>
      <c r="X125" s="10" t="str">
        <f t="shared" si="10"/>
        <v>Zeitreihe_1</v>
      </c>
    </row>
    <row r="126" spans="1:24" x14ac:dyDescent="0.25">
      <c r="A126" s="49"/>
      <c r="B126" s="49"/>
      <c r="C126" s="49"/>
      <c r="D126" s="53"/>
      <c r="E126" s="51"/>
      <c r="F126" s="51"/>
      <c r="G126" s="51"/>
      <c r="H126" s="69">
        <f t="shared" si="7"/>
        <v>0</v>
      </c>
      <c r="I126" s="51"/>
      <c r="J126" s="51"/>
      <c r="K126" s="100">
        <f t="shared" si="8"/>
        <v>0</v>
      </c>
      <c r="L126" s="100">
        <f t="shared" si="9"/>
        <v>0</v>
      </c>
      <c r="X126" s="10" t="str">
        <f t="shared" si="10"/>
        <v>Zeitreihe_1</v>
      </c>
    </row>
    <row r="127" spans="1:24" x14ac:dyDescent="0.25">
      <c r="A127" s="49"/>
      <c r="B127" s="49"/>
      <c r="C127" s="49"/>
      <c r="D127" s="53"/>
      <c r="E127" s="51"/>
      <c r="F127" s="51"/>
      <c r="G127" s="51"/>
      <c r="H127" s="69">
        <f t="shared" si="7"/>
        <v>0</v>
      </c>
      <c r="I127" s="51"/>
      <c r="J127" s="51"/>
      <c r="K127" s="100">
        <f t="shared" si="8"/>
        <v>0</v>
      </c>
      <c r="L127" s="100">
        <f t="shared" si="9"/>
        <v>0</v>
      </c>
      <c r="X127" s="10" t="str">
        <f t="shared" si="10"/>
        <v>Zeitreihe_1</v>
      </c>
    </row>
    <row r="128" spans="1:24" x14ac:dyDescent="0.25">
      <c r="A128" s="49"/>
      <c r="B128" s="49"/>
      <c r="C128" s="49"/>
      <c r="D128" s="53"/>
      <c r="E128" s="51"/>
      <c r="F128" s="51"/>
      <c r="G128" s="51"/>
      <c r="H128" s="69">
        <f t="shared" si="7"/>
        <v>0</v>
      </c>
      <c r="I128" s="51"/>
      <c r="J128" s="51"/>
      <c r="K128" s="100">
        <f t="shared" si="8"/>
        <v>0</v>
      </c>
      <c r="L128" s="100">
        <f t="shared" si="9"/>
        <v>0</v>
      </c>
      <c r="X128" s="10" t="str">
        <f t="shared" si="10"/>
        <v>Zeitreihe_1</v>
      </c>
    </row>
    <row r="129" spans="1:24" x14ac:dyDescent="0.25">
      <c r="A129" s="49"/>
      <c r="B129" s="49"/>
      <c r="C129" s="49"/>
      <c r="D129" s="53"/>
      <c r="E129" s="51"/>
      <c r="F129" s="51"/>
      <c r="G129" s="51"/>
      <c r="H129" s="69">
        <f t="shared" si="7"/>
        <v>0</v>
      </c>
      <c r="I129" s="51"/>
      <c r="J129" s="51"/>
      <c r="K129" s="100">
        <f t="shared" si="8"/>
        <v>0</v>
      </c>
      <c r="L129" s="100">
        <f t="shared" si="9"/>
        <v>0</v>
      </c>
      <c r="X129" s="10" t="str">
        <f t="shared" si="10"/>
        <v>Zeitreihe_1</v>
      </c>
    </row>
    <row r="130" spans="1:24" x14ac:dyDescent="0.25">
      <c r="A130" s="49"/>
      <c r="B130" s="49"/>
      <c r="C130" s="49"/>
      <c r="D130" s="53"/>
      <c r="E130" s="51"/>
      <c r="F130" s="51"/>
      <c r="G130" s="51"/>
      <c r="H130" s="69">
        <f t="shared" si="7"/>
        <v>0</v>
      </c>
      <c r="I130" s="51"/>
      <c r="J130" s="51"/>
      <c r="K130" s="100">
        <f t="shared" si="8"/>
        <v>0</v>
      </c>
      <c r="L130" s="100">
        <f t="shared" si="9"/>
        <v>0</v>
      </c>
      <c r="X130" s="10" t="str">
        <f t="shared" si="10"/>
        <v>Zeitreihe_1</v>
      </c>
    </row>
    <row r="131" spans="1:24" x14ac:dyDescent="0.25">
      <c r="A131" s="49"/>
      <c r="B131" s="49"/>
      <c r="C131" s="49"/>
      <c r="D131" s="53"/>
      <c r="E131" s="51"/>
      <c r="F131" s="51"/>
      <c r="G131" s="51"/>
      <c r="H131" s="69">
        <f t="shared" si="7"/>
        <v>0</v>
      </c>
      <c r="I131" s="51"/>
      <c r="J131" s="51"/>
      <c r="K131" s="100">
        <f t="shared" si="8"/>
        <v>0</v>
      </c>
      <c r="L131" s="100">
        <f t="shared" si="9"/>
        <v>0</v>
      </c>
      <c r="X131" s="10" t="str">
        <f t="shared" si="10"/>
        <v>Zeitreihe_1</v>
      </c>
    </row>
    <row r="132" spans="1:24" x14ac:dyDescent="0.25">
      <c r="A132" s="49"/>
      <c r="B132" s="49"/>
      <c r="C132" s="49"/>
      <c r="D132" s="53"/>
      <c r="E132" s="51"/>
      <c r="F132" s="51"/>
      <c r="G132" s="51"/>
      <c r="H132" s="69">
        <f t="shared" si="7"/>
        <v>0</v>
      </c>
      <c r="I132" s="51"/>
      <c r="J132" s="51"/>
      <c r="K132" s="100">
        <f t="shared" si="8"/>
        <v>0</v>
      </c>
      <c r="L132" s="100">
        <f t="shared" si="9"/>
        <v>0</v>
      </c>
      <c r="X132" s="10" t="str">
        <f t="shared" si="10"/>
        <v>Zeitreihe_1</v>
      </c>
    </row>
    <row r="133" spans="1:24" x14ac:dyDescent="0.25">
      <c r="A133" s="49"/>
      <c r="B133" s="49"/>
      <c r="C133" s="49"/>
      <c r="D133" s="53"/>
      <c r="E133" s="51"/>
      <c r="F133" s="51"/>
      <c r="G133" s="51"/>
      <c r="H133" s="69">
        <f t="shared" si="7"/>
        <v>0</v>
      </c>
      <c r="I133" s="51"/>
      <c r="J133" s="51"/>
      <c r="K133" s="100">
        <f t="shared" si="8"/>
        <v>0</v>
      </c>
      <c r="L133" s="100">
        <f t="shared" si="9"/>
        <v>0</v>
      </c>
      <c r="X133" s="10" t="str">
        <f t="shared" ref="X133:X164" si="11">IF(B133="geleistete Anzahlungen und Anlagen im Bau des Sachanlagevermögens","Zeitreihe_2","Zeitreihe_1")</f>
        <v>Zeitreihe_1</v>
      </c>
    </row>
    <row r="134" spans="1:24" x14ac:dyDescent="0.25">
      <c r="A134" s="49"/>
      <c r="B134" s="49"/>
      <c r="C134" s="49"/>
      <c r="D134" s="53"/>
      <c r="E134" s="51"/>
      <c r="F134" s="51"/>
      <c r="G134" s="51"/>
      <c r="H134" s="69">
        <f t="shared" ref="H134:H197" si="12">SUM(E134,F134)-G134</f>
        <v>0</v>
      </c>
      <c r="I134" s="51"/>
      <c r="J134" s="51"/>
      <c r="K134" s="100">
        <f t="shared" ref="K134:K197" si="13">IF(I134=0,0,H134/I134)</f>
        <v>0</v>
      </c>
      <c r="L134" s="100">
        <f t="shared" ref="L134:L197" si="14">J134-K134</f>
        <v>0</v>
      </c>
      <c r="X134" s="10" t="str">
        <f t="shared" si="11"/>
        <v>Zeitreihe_1</v>
      </c>
    </row>
    <row r="135" spans="1:24" x14ac:dyDescent="0.25">
      <c r="A135" s="49"/>
      <c r="B135" s="49"/>
      <c r="C135" s="49"/>
      <c r="D135" s="53"/>
      <c r="E135" s="51"/>
      <c r="F135" s="51"/>
      <c r="G135" s="51"/>
      <c r="H135" s="69">
        <f t="shared" si="12"/>
        <v>0</v>
      </c>
      <c r="I135" s="51"/>
      <c r="J135" s="51"/>
      <c r="K135" s="100">
        <f t="shared" si="13"/>
        <v>0</v>
      </c>
      <c r="L135" s="100">
        <f t="shared" si="14"/>
        <v>0</v>
      </c>
      <c r="X135" s="10" t="str">
        <f t="shared" si="11"/>
        <v>Zeitreihe_1</v>
      </c>
    </row>
    <row r="136" spans="1:24" x14ac:dyDescent="0.25">
      <c r="A136" s="49"/>
      <c r="B136" s="49"/>
      <c r="C136" s="49"/>
      <c r="D136" s="53"/>
      <c r="E136" s="51"/>
      <c r="F136" s="51"/>
      <c r="G136" s="51"/>
      <c r="H136" s="69">
        <f t="shared" si="12"/>
        <v>0</v>
      </c>
      <c r="I136" s="51"/>
      <c r="J136" s="51"/>
      <c r="K136" s="100">
        <f t="shared" si="13"/>
        <v>0</v>
      </c>
      <c r="L136" s="100">
        <f t="shared" si="14"/>
        <v>0</v>
      </c>
      <c r="X136" s="10" t="str">
        <f t="shared" si="11"/>
        <v>Zeitreihe_1</v>
      </c>
    </row>
    <row r="137" spans="1:24" x14ac:dyDescent="0.25">
      <c r="A137" s="49"/>
      <c r="B137" s="49"/>
      <c r="C137" s="49"/>
      <c r="D137" s="53"/>
      <c r="E137" s="51"/>
      <c r="F137" s="51"/>
      <c r="G137" s="51"/>
      <c r="H137" s="69">
        <f t="shared" si="12"/>
        <v>0</v>
      </c>
      <c r="I137" s="51"/>
      <c r="J137" s="51"/>
      <c r="K137" s="100">
        <f t="shared" si="13"/>
        <v>0</v>
      </c>
      <c r="L137" s="100">
        <f t="shared" si="14"/>
        <v>0</v>
      </c>
      <c r="X137" s="10" t="str">
        <f t="shared" si="11"/>
        <v>Zeitreihe_1</v>
      </c>
    </row>
    <row r="138" spans="1:24" x14ac:dyDescent="0.25">
      <c r="A138" s="49"/>
      <c r="B138" s="49"/>
      <c r="C138" s="49"/>
      <c r="D138" s="53"/>
      <c r="E138" s="51"/>
      <c r="F138" s="51"/>
      <c r="G138" s="51"/>
      <c r="H138" s="69">
        <f t="shared" si="12"/>
        <v>0</v>
      </c>
      <c r="I138" s="51"/>
      <c r="J138" s="51"/>
      <c r="K138" s="100">
        <f t="shared" si="13"/>
        <v>0</v>
      </c>
      <c r="L138" s="100">
        <f t="shared" si="14"/>
        <v>0</v>
      </c>
      <c r="X138" s="10" t="str">
        <f t="shared" si="11"/>
        <v>Zeitreihe_1</v>
      </c>
    </row>
    <row r="139" spans="1:24" x14ac:dyDescent="0.25">
      <c r="A139" s="49"/>
      <c r="B139" s="49"/>
      <c r="C139" s="49"/>
      <c r="D139" s="53"/>
      <c r="E139" s="51"/>
      <c r="F139" s="51"/>
      <c r="G139" s="51"/>
      <c r="H139" s="69">
        <f t="shared" si="12"/>
        <v>0</v>
      </c>
      <c r="I139" s="51"/>
      <c r="J139" s="51"/>
      <c r="K139" s="100">
        <f t="shared" si="13"/>
        <v>0</v>
      </c>
      <c r="L139" s="100">
        <f t="shared" si="14"/>
        <v>0</v>
      </c>
      <c r="X139" s="10" t="str">
        <f t="shared" si="11"/>
        <v>Zeitreihe_1</v>
      </c>
    </row>
    <row r="140" spans="1:24" x14ac:dyDescent="0.25">
      <c r="A140" s="49"/>
      <c r="B140" s="49"/>
      <c r="C140" s="49"/>
      <c r="D140" s="53"/>
      <c r="E140" s="51"/>
      <c r="F140" s="51"/>
      <c r="G140" s="51"/>
      <c r="H140" s="69">
        <f t="shared" si="12"/>
        <v>0</v>
      </c>
      <c r="I140" s="51"/>
      <c r="J140" s="51"/>
      <c r="K140" s="100">
        <f t="shared" si="13"/>
        <v>0</v>
      </c>
      <c r="L140" s="100">
        <f t="shared" si="14"/>
        <v>0</v>
      </c>
      <c r="X140" s="10" t="str">
        <f t="shared" si="11"/>
        <v>Zeitreihe_1</v>
      </c>
    </row>
    <row r="141" spans="1:24" x14ac:dyDescent="0.25">
      <c r="A141" s="49"/>
      <c r="B141" s="49"/>
      <c r="C141" s="49"/>
      <c r="D141" s="53"/>
      <c r="E141" s="51"/>
      <c r="F141" s="51"/>
      <c r="G141" s="51"/>
      <c r="H141" s="69">
        <f t="shared" si="12"/>
        <v>0</v>
      </c>
      <c r="I141" s="51"/>
      <c r="J141" s="51"/>
      <c r="K141" s="100">
        <f t="shared" si="13"/>
        <v>0</v>
      </c>
      <c r="L141" s="100">
        <f t="shared" si="14"/>
        <v>0</v>
      </c>
      <c r="X141" s="10" t="str">
        <f t="shared" si="11"/>
        <v>Zeitreihe_1</v>
      </c>
    </row>
    <row r="142" spans="1:24" x14ac:dyDescent="0.25">
      <c r="A142" s="49"/>
      <c r="B142" s="49"/>
      <c r="C142" s="49"/>
      <c r="D142" s="53"/>
      <c r="E142" s="51"/>
      <c r="F142" s="51"/>
      <c r="G142" s="51"/>
      <c r="H142" s="69">
        <f t="shared" si="12"/>
        <v>0</v>
      </c>
      <c r="I142" s="51"/>
      <c r="J142" s="51"/>
      <c r="K142" s="100">
        <f t="shared" si="13"/>
        <v>0</v>
      </c>
      <c r="L142" s="100">
        <f t="shared" si="14"/>
        <v>0</v>
      </c>
      <c r="X142" s="10" t="str">
        <f t="shared" si="11"/>
        <v>Zeitreihe_1</v>
      </c>
    </row>
    <row r="143" spans="1:24" x14ac:dyDescent="0.25">
      <c r="A143" s="49"/>
      <c r="B143" s="49"/>
      <c r="C143" s="49"/>
      <c r="D143" s="53"/>
      <c r="E143" s="51"/>
      <c r="F143" s="51"/>
      <c r="G143" s="51"/>
      <c r="H143" s="69">
        <f t="shared" si="12"/>
        <v>0</v>
      </c>
      <c r="I143" s="51"/>
      <c r="J143" s="51"/>
      <c r="K143" s="100">
        <f t="shared" si="13"/>
        <v>0</v>
      </c>
      <c r="L143" s="100">
        <f t="shared" si="14"/>
        <v>0</v>
      </c>
      <c r="X143" s="10" t="str">
        <f t="shared" si="11"/>
        <v>Zeitreihe_1</v>
      </c>
    </row>
    <row r="144" spans="1:24" x14ac:dyDescent="0.25">
      <c r="A144" s="49"/>
      <c r="B144" s="49"/>
      <c r="C144" s="49"/>
      <c r="D144" s="53"/>
      <c r="E144" s="51"/>
      <c r="F144" s="51"/>
      <c r="G144" s="51"/>
      <c r="H144" s="69">
        <f t="shared" si="12"/>
        <v>0</v>
      </c>
      <c r="I144" s="51"/>
      <c r="J144" s="51"/>
      <c r="K144" s="100">
        <f t="shared" si="13"/>
        <v>0</v>
      </c>
      <c r="L144" s="100">
        <f t="shared" si="14"/>
        <v>0</v>
      </c>
      <c r="X144" s="10" t="str">
        <f t="shared" si="11"/>
        <v>Zeitreihe_1</v>
      </c>
    </row>
    <row r="145" spans="1:24" x14ac:dyDescent="0.25">
      <c r="A145" s="49"/>
      <c r="B145" s="49"/>
      <c r="C145" s="49"/>
      <c r="D145" s="53"/>
      <c r="E145" s="51"/>
      <c r="F145" s="51"/>
      <c r="G145" s="51"/>
      <c r="H145" s="69">
        <f t="shared" si="12"/>
        <v>0</v>
      </c>
      <c r="I145" s="51"/>
      <c r="J145" s="51"/>
      <c r="K145" s="100">
        <f t="shared" si="13"/>
        <v>0</v>
      </c>
      <c r="L145" s="100">
        <f t="shared" si="14"/>
        <v>0</v>
      </c>
      <c r="X145" s="10" t="str">
        <f t="shared" si="11"/>
        <v>Zeitreihe_1</v>
      </c>
    </row>
    <row r="146" spans="1:24" x14ac:dyDescent="0.25">
      <c r="A146" s="49"/>
      <c r="B146" s="49"/>
      <c r="C146" s="49"/>
      <c r="D146" s="53"/>
      <c r="E146" s="51"/>
      <c r="F146" s="51"/>
      <c r="G146" s="51"/>
      <c r="H146" s="69">
        <f t="shared" si="12"/>
        <v>0</v>
      </c>
      <c r="I146" s="51"/>
      <c r="J146" s="51"/>
      <c r="K146" s="100">
        <f t="shared" si="13"/>
        <v>0</v>
      </c>
      <c r="L146" s="100">
        <f t="shared" si="14"/>
        <v>0</v>
      </c>
      <c r="X146" s="10" t="str">
        <f t="shared" si="11"/>
        <v>Zeitreihe_1</v>
      </c>
    </row>
    <row r="147" spans="1:24" x14ac:dyDescent="0.25">
      <c r="A147" s="49"/>
      <c r="B147" s="49"/>
      <c r="C147" s="49"/>
      <c r="D147" s="53"/>
      <c r="E147" s="51"/>
      <c r="F147" s="51"/>
      <c r="G147" s="51"/>
      <c r="H147" s="69">
        <f t="shared" si="12"/>
        <v>0</v>
      </c>
      <c r="I147" s="51"/>
      <c r="J147" s="51"/>
      <c r="K147" s="100">
        <f t="shared" si="13"/>
        <v>0</v>
      </c>
      <c r="L147" s="100">
        <f t="shared" si="14"/>
        <v>0</v>
      </c>
      <c r="X147" s="10" t="str">
        <f t="shared" si="11"/>
        <v>Zeitreihe_1</v>
      </c>
    </row>
    <row r="148" spans="1:24" x14ac:dyDescent="0.25">
      <c r="A148" s="49"/>
      <c r="B148" s="49"/>
      <c r="C148" s="49"/>
      <c r="D148" s="53"/>
      <c r="E148" s="51"/>
      <c r="F148" s="51"/>
      <c r="G148" s="51"/>
      <c r="H148" s="69">
        <f t="shared" si="12"/>
        <v>0</v>
      </c>
      <c r="I148" s="51"/>
      <c r="J148" s="51"/>
      <c r="K148" s="100">
        <f t="shared" si="13"/>
        <v>0</v>
      </c>
      <c r="L148" s="100">
        <f t="shared" si="14"/>
        <v>0</v>
      </c>
      <c r="X148" s="10" t="str">
        <f t="shared" si="11"/>
        <v>Zeitreihe_1</v>
      </c>
    </row>
    <row r="149" spans="1:24" x14ac:dyDescent="0.25">
      <c r="A149" s="49"/>
      <c r="B149" s="49"/>
      <c r="C149" s="49"/>
      <c r="D149" s="53"/>
      <c r="E149" s="51"/>
      <c r="F149" s="51"/>
      <c r="G149" s="51"/>
      <c r="H149" s="69">
        <f t="shared" si="12"/>
        <v>0</v>
      </c>
      <c r="I149" s="51"/>
      <c r="J149" s="51"/>
      <c r="K149" s="100">
        <f t="shared" si="13"/>
        <v>0</v>
      </c>
      <c r="L149" s="100">
        <f t="shared" si="14"/>
        <v>0</v>
      </c>
      <c r="X149" s="10" t="str">
        <f t="shared" si="11"/>
        <v>Zeitreihe_1</v>
      </c>
    </row>
    <row r="150" spans="1:24" x14ac:dyDescent="0.25">
      <c r="A150" s="49"/>
      <c r="B150" s="49"/>
      <c r="C150" s="49"/>
      <c r="D150" s="53"/>
      <c r="E150" s="51"/>
      <c r="F150" s="51"/>
      <c r="G150" s="51"/>
      <c r="H150" s="69">
        <f t="shared" si="12"/>
        <v>0</v>
      </c>
      <c r="I150" s="51"/>
      <c r="J150" s="51"/>
      <c r="K150" s="100">
        <f t="shared" si="13"/>
        <v>0</v>
      </c>
      <c r="L150" s="100">
        <f t="shared" si="14"/>
        <v>0</v>
      </c>
      <c r="X150" s="10" t="str">
        <f t="shared" si="11"/>
        <v>Zeitreihe_1</v>
      </c>
    </row>
    <row r="151" spans="1:24" x14ac:dyDescent="0.25">
      <c r="A151" s="49"/>
      <c r="B151" s="49"/>
      <c r="C151" s="49"/>
      <c r="D151" s="53"/>
      <c r="E151" s="51"/>
      <c r="F151" s="51"/>
      <c r="G151" s="51"/>
      <c r="H151" s="69">
        <f t="shared" si="12"/>
        <v>0</v>
      </c>
      <c r="I151" s="51"/>
      <c r="J151" s="51"/>
      <c r="K151" s="100">
        <f t="shared" si="13"/>
        <v>0</v>
      </c>
      <c r="L151" s="100">
        <f t="shared" si="14"/>
        <v>0</v>
      </c>
      <c r="X151" s="10" t="str">
        <f t="shared" si="11"/>
        <v>Zeitreihe_1</v>
      </c>
    </row>
    <row r="152" spans="1:24" x14ac:dyDescent="0.25">
      <c r="A152" s="49"/>
      <c r="B152" s="49"/>
      <c r="C152" s="49"/>
      <c r="D152" s="53"/>
      <c r="E152" s="51"/>
      <c r="F152" s="51"/>
      <c r="G152" s="51"/>
      <c r="H152" s="69">
        <f t="shared" si="12"/>
        <v>0</v>
      </c>
      <c r="I152" s="51"/>
      <c r="J152" s="51"/>
      <c r="K152" s="100">
        <f t="shared" si="13"/>
        <v>0</v>
      </c>
      <c r="L152" s="100">
        <f t="shared" si="14"/>
        <v>0</v>
      </c>
      <c r="X152" s="10" t="str">
        <f t="shared" si="11"/>
        <v>Zeitreihe_1</v>
      </c>
    </row>
    <row r="153" spans="1:24" x14ac:dyDescent="0.25">
      <c r="A153" s="49"/>
      <c r="B153" s="49"/>
      <c r="C153" s="49"/>
      <c r="D153" s="53"/>
      <c r="E153" s="51"/>
      <c r="F153" s="51"/>
      <c r="G153" s="51"/>
      <c r="H153" s="69">
        <f t="shared" si="12"/>
        <v>0</v>
      </c>
      <c r="I153" s="51"/>
      <c r="J153" s="51"/>
      <c r="K153" s="100">
        <f t="shared" si="13"/>
        <v>0</v>
      </c>
      <c r="L153" s="100">
        <f t="shared" si="14"/>
        <v>0</v>
      </c>
      <c r="X153" s="10" t="str">
        <f t="shared" si="11"/>
        <v>Zeitreihe_1</v>
      </c>
    </row>
    <row r="154" spans="1:24" x14ac:dyDescent="0.25">
      <c r="A154" s="49"/>
      <c r="B154" s="49"/>
      <c r="C154" s="49"/>
      <c r="D154" s="53"/>
      <c r="E154" s="51"/>
      <c r="F154" s="51"/>
      <c r="G154" s="51"/>
      <c r="H154" s="69">
        <f t="shared" si="12"/>
        <v>0</v>
      </c>
      <c r="I154" s="51"/>
      <c r="J154" s="51"/>
      <c r="K154" s="100">
        <f t="shared" si="13"/>
        <v>0</v>
      </c>
      <c r="L154" s="100">
        <f t="shared" si="14"/>
        <v>0</v>
      </c>
      <c r="X154" s="10" t="str">
        <f t="shared" si="11"/>
        <v>Zeitreihe_1</v>
      </c>
    </row>
    <row r="155" spans="1:24" x14ac:dyDescent="0.25">
      <c r="A155" s="49"/>
      <c r="B155" s="49"/>
      <c r="C155" s="49"/>
      <c r="D155" s="53"/>
      <c r="E155" s="51"/>
      <c r="F155" s="51"/>
      <c r="G155" s="51"/>
      <c r="H155" s="69">
        <f t="shared" si="12"/>
        <v>0</v>
      </c>
      <c r="I155" s="51"/>
      <c r="J155" s="51"/>
      <c r="K155" s="100">
        <f t="shared" si="13"/>
        <v>0</v>
      </c>
      <c r="L155" s="100">
        <f t="shared" si="14"/>
        <v>0</v>
      </c>
      <c r="X155" s="10" t="str">
        <f t="shared" si="11"/>
        <v>Zeitreihe_1</v>
      </c>
    </row>
    <row r="156" spans="1:24" x14ac:dyDescent="0.25">
      <c r="A156" s="49"/>
      <c r="B156" s="49"/>
      <c r="C156" s="49"/>
      <c r="D156" s="53"/>
      <c r="E156" s="51"/>
      <c r="F156" s="51"/>
      <c r="G156" s="51"/>
      <c r="H156" s="69">
        <f t="shared" si="12"/>
        <v>0</v>
      </c>
      <c r="I156" s="51"/>
      <c r="J156" s="51"/>
      <c r="K156" s="100">
        <f t="shared" si="13"/>
        <v>0</v>
      </c>
      <c r="L156" s="100">
        <f t="shared" si="14"/>
        <v>0</v>
      </c>
      <c r="X156" s="10" t="str">
        <f t="shared" si="11"/>
        <v>Zeitreihe_1</v>
      </c>
    </row>
    <row r="157" spans="1:24" x14ac:dyDescent="0.25">
      <c r="A157" s="49"/>
      <c r="B157" s="49"/>
      <c r="C157" s="49"/>
      <c r="D157" s="53"/>
      <c r="E157" s="51"/>
      <c r="F157" s="51"/>
      <c r="G157" s="51"/>
      <c r="H157" s="69">
        <f t="shared" si="12"/>
        <v>0</v>
      </c>
      <c r="I157" s="51"/>
      <c r="J157" s="51"/>
      <c r="K157" s="100">
        <f t="shared" si="13"/>
        <v>0</v>
      </c>
      <c r="L157" s="100">
        <f t="shared" si="14"/>
        <v>0</v>
      </c>
      <c r="X157" s="10" t="str">
        <f t="shared" si="11"/>
        <v>Zeitreihe_1</v>
      </c>
    </row>
    <row r="158" spans="1:24" x14ac:dyDescent="0.25">
      <c r="A158" s="49"/>
      <c r="B158" s="49"/>
      <c r="C158" s="49"/>
      <c r="D158" s="53"/>
      <c r="E158" s="51"/>
      <c r="F158" s="51"/>
      <c r="G158" s="51"/>
      <c r="H158" s="69">
        <f t="shared" si="12"/>
        <v>0</v>
      </c>
      <c r="I158" s="51"/>
      <c r="J158" s="51"/>
      <c r="K158" s="100">
        <f t="shared" si="13"/>
        <v>0</v>
      </c>
      <c r="L158" s="100">
        <f t="shared" si="14"/>
        <v>0</v>
      </c>
      <c r="X158" s="10" t="str">
        <f t="shared" si="11"/>
        <v>Zeitreihe_1</v>
      </c>
    </row>
    <row r="159" spans="1:24" x14ac:dyDescent="0.25">
      <c r="A159" s="49"/>
      <c r="B159" s="49"/>
      <c r="C159" s="49"/>
      <c r="D159" s="53"/>
      <c r="E159" s="51"/>
      <c r="F159" s="51"/>
      <c r="G159" s="51"/>
      <c r="H159" s="69">
        <f t="shared" si="12"/>
        <v>0</v>
      </c>
      <c r="I159" s="51"/>
      <c r="J159" s="51"/>
      <c r="K159" s="100">
        <f t="shared" si="13"/>
        <v>0</v>
      </c>
      <c r="L159" s="100">
        <f t="shared" si="14"/>
        <v>0</v>
      </c>
      <c r="X159" s="10" t="str">
        <f t="shared" si="11"/>
        <v>Zeitreihe_1</v>
      </c>
    </row>
    <row r="160" spans="1:24" x14ac:dyDescent="0.25">
      <c r="A160" s="49"/>
      <c r="B160" s="49"/>
      <c r="C160" s="49"/>
      <c r="D160" s="53"/>
      <c r="E160" s="51"/>
      <c r="F160" s="51"/>
      <c r="G160" s="51"/>
      <c r="H160" s="69">
        <f t="shared" si="12"/>
        <v>0</v>
      </c>
      <c r="I160" s="51"/>
      <c r="J160" s="51"/>
      <c r="K160" s="100">
        <f t="shared" si="13"/>
        <v>0</v>
      </c>
      <c r="L160" s="100">
        <f t="shared" si="14"/>
        <v>0</v>
      </c>
      <c r="X160" s="10" t="str">
        <f t="shared" si="11"/>
        <v>Zeitreihe_1</v>
      </c>
    </row>
    <row r="161" spans="1:24" x14ac:dyDescent="0.25">
      <c r="A161" s="49"/>
      <c r="B161" s="49"/>
      <c r="C161" s="49"/>
      <c r="D161" s="53"/>
      <c r="E161" s="51"/>
      <c r="F161" s="51"/>
      <c r="G161" s="51"/>
      <c r="H161" s="69">
        <f t="shared" si="12"/>
        <v>0</v>
      </c>
      <c r="I161" s="51"/>
      <c r="J161" s="51"/>
      <c r="K161" s="100">
        <f t="shared" si="13"/>
        <v>0</v>
      </c>
      <c r="L161" s="100">
        <f t="shared" si="14"/>
        <v>0</v>
      </c>
      <c r="X161" s="10" t="str">
        <f t="shared" si="11"/>
        <v>Zeitreihe_1</v>
      </c>
    </row>
    <row r="162" spans="1:24" x14ac:dyDescent="0.25">
      <c r="A162" s="49"/>
      <c r="B162" s="49"/>
      <c r="C162" s="49"/>
      <c r="D162" s="53"/>
      <c r="E162" s="51"/>
      <c r="F162" s="51"/>
      <c r="G162" s="51"/>
      <c r="H162" s="69">
        <f t="shared" si="12"/>
        <v>0</v>
      </c>
      <c r="I162" s="51"/>
      <c r="J162" s="51"/>
      <c r="K162" s="100">
        <f t="shared" si="13"/>
        <v>0</v>
      </c>
      <c r="L162" s="100">
        <f t="shared" si="14"/>
        <v>0</v>
      </c>
      <c r="X162" s="10" t="str">
        <f t="shared" si="11"/>
        <v>Zeitreihe_1</v>
      </c>
    </row>
    <row r="163" spans="1:24" x14ac:dyDescent="0.25">
      <c r="A163" s="49"/>
      <c r="B163" s="49"/>
      <c r="C163" s="49"/>
      <c r="D163" s="53"/>
      <c r="E163" s="51"/>
      <c r="F163" s="51"/>
      <c r="G163" s="51"/>
      <c r="H163" s="69">
        <f t="shared" si="12"/>
        <v>0</v>
      </c>
      <c r="I163" s="51"/>
      <c r="J163" s="51"/>
      <c r="K163" s="100">
        <f t="shared" si="13"/>
        <v>0</v>
      </c>
      <c r="L163" s="100">
        <f t="shared" si="14"/>
        <v>0</v>
      </c>
      <c r="X163" s="10" t="str">
        <f t="shared" si="11"/>
        <v>Zeitreihe_1</v>
      </c>
    </row>
    <row r="164" spans="1:24" x14ac:dyDescent="0.25">
      <c r="A164" s="49"/>
      <c r="B164" s="49"/>
      <c r="C164" s="49"/>
      <c r="D164" s="53"/>
      <c r="E164" s="51"/>
      <c r="F164" s="51"/>
      <c r="G164" s="51"/>
      <c r="H164" s="69">
        <f t="shared" si="12"/>
        <v>0</v>
      </c>
      <c r="I164" s="51"/>
      <c r="J164" s="51"/>
      <c r="K164" s="100">
        <f t="shared" si="13"/>
        <v>0</v>
      </c>
      <c r="L164" s="100">
        <f t="shared" si="14"/>
        <v>0</v>
      </c>
      <c r="X164" s="10" t="str">
        <f t="shared" si="11"/>
        <v>Zeitreihe_1</v>
      </c>
    </row>
    <row r="165" spans="1:24" x14ac:dyDescent="0.25">
      <c r="A165" s="49"/>
      <c r="B165" s="49"/>
      <c r="C165" s="49"/>
      <c r="D165" s="53"/>
      <c r="E165" s="51"/>
      <c r="F165" s="51"/>
      <c r="G165" s="51"/>
      <c r="H165" s="69">
        <f t="shared" si="12"/>
        <v>0</v>
      </c>
      <c r="I165" s="51"/>
      <c r="J165" s="51"/>
      <c r="K165" s="100">
        <f t="shared" si="13"/>
        <v>0</v>
      </c>
      <c r="L165" s="100">
        <f t="shared" si="14"/>
        <v>0</v>
      </c>
      <c r="X165" s="10" t="str">
        <f t="shared" ref="X165:X197" si="15">IF(B165="geleistete Anzahlungen und Anlagen im Bau des Sachanlagevermögens","Zeitreihe_2","Zeitreihe_1")</f>
        <v>Zeitreihe_1</v>
      </c>
    </row>
    <row r="166" spans="1:24" x14ac:dyDescent="0.25">
      <c r="A166" s="49"/>
      <c r="B166" s="49"/>
      <c r="C166" s="49"/>
      <c r="D166" s="53"/>
      <c r="E166" s="51"/>
      <c r="F166" s="51"/>
      <c r="G166" s="51"/>
      <c r="H166" s="69">
        <f t="shared" si="12"/>
        <v>0</v>
      </c>
      <c r="I166" s="51"/>
      <c r="J166" s="51"/>
      <c r="K166" s="100">
        <f t="shared" si="13"/>
        <v>0</v>
      </c>
      <c r="L166" s="100">
        <f t="shared" si="14"/>
        <v>0</v>
      </c>
      <c r="X166" s="10" t="str">
        <f t="shared" si="15"/>
        <v>Zeitreihe_1</v>
      </c>
    </row>
    <row r="167" spans="1:24" x14ac:dyDescent="0.25">
      <c r="A167" s="49"/>
      <c r="B167" s="49"/>
      <c r="C167" s="49"/>
      <c r="D167" s="53"/>
      <c r="E167" s="51"/>
      <c r="F167" s="51"/>
      <c r="G167" s="51"/>
      <c r="H167" s="69">
        <f t="shared" si="12"/>
        <v>0</v>
      </c>
      <c r="I167" s="51"/>
      <c r="J167" s="51"/>
      <c r="K167" s="100">
        <f t="shared" si="13"/>
        <v>0</v>
      </c>
      <c r="L167" s="100">
        <f t="shared" si="14"/>
        <v>0</v>
      </c>
      <c r="X167" s="10" t="str">
        <f t="shared" si="15"/>
        <v>Zeitreihe_1</v>
      </c>
    </row>
    <row r="168" spans="1:24" x14ac:dyDescent="0.25">
      <c r="A168" s="49"/>
      <c r="B168" s="49"/>
      <c r="C168" s="49"/>
      <c r="D168" s="53"/>
      <c r="E168" s="51"/>
      <c r="F168" s="51"/>
      <c r="G168" s="51"/>
      <c r="H168" s="69">
        <f t="shared" si="12"/>
        <v>0</v>
      </c>
      <c r="I168" s="51"/>
      <c r="J168" s="51"/>
      <c r="K168" s="100">
        <f t="shared" si="13"/>
        <v>0</v>
      </c>
      <c r="L168" s="100">
        <f t="shared" si="14"/>
        <v>0</v>
      </c>
      <c r="X168" s="10" t="str">
        <f t="shared" si="15"/>
        <v>Zeitreihe_1</v>
      </c>
    </row>
    <row r="169" spans="1:24" x14ac:dyDescent="0.25">
      <c r="A169" s="49"/>
      <c r="B169" s="49"/>
      <c r="C169" s="49"/>
      <c r="D169" s="53"/>
      <c r="E169" s="51"/>
      <c r="F169" s="51"/>
      <c r="G169" s="51"/>
      <c r="H169" s="69">
        <f t="shared" si="12"/>
        <v>0</v>
      </c>
      <c r="I169" s="51"/>
      <c r="J169" s="51"/>
      <c r="K169" s="100">
        <f t="shared" si="13"/>
        <v>0</v>
      </c>
      <c r="L169" s="100">
        <f t="shared" si="14"/>
        <v>0</v>
      </c>
      <c r="X169" s="10" t="str">
        <f t="shared" si="15"/>
        <v>Zeitreihe_1</v>
      </c>
    </row>
    <row r="170" spans="1:24" x14ac:dyDescent="0.25">
      <c r="A170" s="49"/>
      <c r="B170" s="49"/>
      <c r="C170" s="49"/>
      <c r="D170" s="53"/>
      <c r="E170" s="51"/>
      <c r="F170" s="51"/>
      <c r="G170" s="51"/>
      <c r="H170" s="69">
        <f t="shared" si="12"/>
        <v>0</v>
      </c>
      <c r="I170" s="51"/>
      <c r="J170" s="51"/>
      <c r="K170" s="100">
        <f t="shared" si="13"/>
        <v>0</v>
      </c>
      <c r="L170" s="100">
        <f t="shared" si="14"/>
        <v>0</v>
      </c>
      <c r="X170" s="10" t="str">
        <f t="shared" si="15"/>
        <v>Zeitreihe_1</v>
      </c>
    </row>
    <row r="171" spans="1:24" x14ac:dyDescent="0.25">
      <c r="A171" s="49"/>
      <c r="B171" s="49"/>
      <c r="C171" s="49"/>
      <c r="D171" s="53"/>
      <c r="E171" s="51"/>
      <c r="F171" s="51"/>
      <c r="G171" s="51"/>
      <c r="H171" s="69">
        <f t="shared" si="12"/>
        <v>0</v>
      </c>
      <c r="I171" s="51"/>
      <c r="J171" s="51"/>
      <c r="K171" s="100">
        <f t="shared" si="13"/>
        <v>0</v>
      </c>
      <c r="L171" s="100">
        <f t="shared" si="14"/>
        <v>0</v>
      </c>
      <c r="X171" s="10" t="str">
        <f t="shared" si="15"/>
        <v>Zeitreihe_1</v>
      </c>
    </row>
    <row r="172" spans="1:24" x14ac:dyDescent="0.25">
      <c r="A172" s="49"/>
      <c r="B172" s="49"/>
      <c r="C172" s="49"/>
      <c r="D172" s="53"/>
      <c r="E172" s="51"/>
      <c r="F172" s="51"/>
      <c r="G172" s="51"/>
      <c r="H172" s="69">
        <f t="shared" si="12"/>
        <v>0</v>
      </c>
      <c r="I172" s="51"/>
      <c r="J172" s="51"/>
      <c r="K172" s="100">
        <f t="shared" si="13"/>
        <v>0</v>
      </c>
      <c r="L172" s="100">
        <f t="shared" si="14"/>
        <v>0</v>
      </c>
      <c r="X172" s="10" t="str">
        <f t="shared" si="15"/>
        <v>Zeitreihe_1</v>
      </c>
    </row>
    <row r="173" spans="1:24" x14ac:dyDescent="0.25">
      <c r="A173" s="49"/>
      <c r="B173" s="49"/>
      <c r="C173" s="49"/>
      <c r="D173" s="53"/>
      <c r="E173" s="51"/>
      <c r="F173" s="51"/>
      <c r="G173" s="51"/>
      <c r="H173" s="69">
        <f t="shared" si="12"/>
        <v>0</v>
      </c>
      <c r="I173" s="51"/>
      <c r="J173" s="51"/>
      <c r="K173" s="100">
        <f t="shared" si="13"/>
        <v>0</v>
      </c>
      <c r="L173" s="100">
        <f t="shared" si="14"/>
        <v>0</v>
      </c>
      <c r="X173" s="10" t="str">
        <f t="shared" si="15"/>
        <v>Zeitreihe_1</v>
      </c>
    </row>
    <row r="174" spans="1:24" x14ac:dyDescent="0.25">
      <c r="A174" s="49"/>
      <c r="B174" s="49"/>
      <c r="C174" s="49"/>
      <c r="D174" s="53"/>
      <c r="E174" s="51"/>
      <c r="F174" s="51"/>
      <c r="G174" s="51"/>
      <c r="H174" s="69">
        <f t="shared" si="12"/>
        <v>0</v>
      </c>
      <c r="I174" s="51"/>
      <c r="J174" s="51"/>
      <c r="K174" s="100">
        <f t="shared" si="13"/>
        <v>0</v>
      </c>
      <c r="L174" s="100">
        <f t="shared" si="14"/>
        <v>0</v>
      </c>
      <c r="X174" s="10" t="str">
        <f t="shared" si="15"/>
        <v>Zeitreihe_1</v>
      </c>
    </row>
    <row r="175" spans="1:24" x14ac:dyDescent="0.25">
      <c r="A175" s="49"/>
      <c r="B175" s="49"/>
      <c r="C175" s="49"/>
      <c r="D175" s="53"/>
      <c r="E175" s="51"/>
      <c r="F175" s="51"/>
      <c r="G175" s="51"/>
      <c r="H175" s="69">
        <f t="shared" si="12"/>
        <v>0</v>
      </c>
      <c r="I175" s="51"/>
      <c r="J175" s="51"/>
      <c r="K175" s="100">
        <f t="shared" si="13"/>
        <v>0</v>
      </c>
      <c r="L175" s="100">
        <f t="shared" si="14"/>
        <v>0</v>
      </c>
      <c r="X175" s="10" t="str">
        <f t="shared" si="15"/>
        <v>Zeitreihe_1</v>
      </c>
    </row>
    <row r="176" spans="1:24" x14ac:dyDescent="0.25">
      <c r="A176" s="49"/>
      <c r="B176" s="49"/>
      <c r="C176" s="49"/>
      <c r="D176" s="53"/>
      <c r="E176" s="51"/>
      <c r="F176" s="51"/>
      <c r="G176" s="51"/>
      <c r="H176" s="69">
        <f t="shared" si="12"/>
        <v>0</v>
      </c>
      <c r="I176" s="51"/>
      <c r="J176" s="51"/>
      <c r="K176" s="100">
        <f t="shared" si="13"/>
        <v>0</v>
      </c>
      <c r="L176" s="100">
        <f t="shared" si="14"/>
        <v>0</v>
      </c>
      <c r="X176" s="10" t="str">
        <f t="shared" si="15"/>
        <v>Zeitreihe_1</v>
      </c>
    </row>
    <row r="177" spans="1:24" x14ac:dyDescent="0.25">
      <c r="A177" s="49"/>
      <c r="B177" s="49"/>
      <c r="C177" s="49"/>
      <c r="D177" s="53"/>
      <c r="E177" s="51"/>
      <c r="F177" s="51"/>
      <c r="G177" s="51"/>
      <c r="H177" s="69">
        <f t="shared" si="12"/>
        <v>0</v>
      </c>
      <c r="I177" s="51"/>
      <c r="J177" s="51"/>
      <c r="K177" s="100">
        <f t="shared" si="13"/>
        <v>0</v>
      </c>
      <c r="L177" s="100">
        <f t="shared" si="14"/>
        <v>0</v>
      </c>
      <c r="X177" s="10" t="str">
        <f t="shared" si="15"/>
        <v>Zeitreihe_1</v>
      </c>
    </row>
    <row r="178" spans="1:24" x14ac:dyDescent="0.25">
      <c r="A178" s="49"/>
      <c r="B178" s="49"/>
      <c r="C178" s="49"/>
      <c r="D178" s="53"/>
      <c r="E178" s="51"/>
      <c r="F178" s="51"/>
      <c r="G178" s="51"/>
      <c r="H178" s="69">
        <f t="shared" si="12"/>
        <v>0</v>
      </c>
      <c r="I178" s="51"/>
      <c r="J178" s="51"/>
      <c r="K178" s="100">
        <f t="shared" si="13"/>
        <v>0</v>
      </c>
      <c r="L178" s="100">
        <f t="shared" si="14"/>
        <v>0</v>
      </c>
      <c r="X178" s="10" t="str">
        <f t="shared" si="15"/>
        <v>Zeitreihe_1</v>
      </c>
    </row>
    <row r="179" spans="1:24" x14ac:dyDescent="0.25">
      <c r="A179" s="49"/>
      <c r="B179" s="49"/>
      <c r="C179" s="49"/>
      <c r="D179" s="53"/>
      <c r="E179" s="51"/>
      <c r="F179" s="51"/>
      <c r="G179" s="51"/>
      <c r="H179" s="69">
        <f t="shared" si="12"/>
        <v>0</v>
      </c>
      <c r="I179" s="51"/>
      <c r="J179" s="51"/>
      <c r="K179" s="100">
        <f t="shared" si="13"/>
        <v>0</v>
      </c>
      <c r="L179" s="100">
        <f t="shared" si="14"/>
        <v>0</v>
      </c>
      <c r="X179" s="10" t="str">
        <f t="shared" si="15"/>
        <v>Zeitreihe_1</v>
      </c>
    </row>
    <row r="180" spans="1:24" x14ac:dyDescent="0.25">
      <c r="A180" s="49"/>
      <c r="B180" s="49"/>
      <c r="C180" s="49"/>
      <c r="D180" s="53"/>
      <c r="E180" s="51"/>
      <c r="F180" s="51"/>
      <c r="G180" s="51"/>
      <c r="H180" s="69">
        <f t="shared" si="12"/>
        <v>0</v>
      </c>
      <c r="I180" s="51"/>
      <c r="J180" s="51"/>
      <c r="K180" s="100">
        <f t="shared" si="13"/>
        <v>0</v>
      </c>
      <c r="L180" s="100">
        <f t="shared" si="14"/>
        <v>0</v>
      </c>
      <c r="X180" s="10" t="str">
        <f t="shared" si="15"/>
        <v>Zeitreihe_1</v>
      </c>
    </row>
    <row r="181" spans="1:24" x14ac:dyDescent="0.25">
      <c r="A181" s="49"/>
      <c r="B181" s="49"/>
      <c r="C181" s="49"/>
      <c r="D181" s="53"/>
      <c r="E181" s="51"/>
      <c r="F181" s="51"/>
      <c r="G181" s="51"/>
      <c r="H181" s="69">
        <f t="shared" si="12"/>
        <v>0</v>
      </c>
      <c r="I181" s="51"/>
      <c r="J181" s="51"/>
      <c r="K181" s="100">
        <f t="shared" si="13"/>
        <v>0</v>
      </c>
      <c r="L181" s="100">
        <f t="shared" si="14"/>
        <v>0</v>
      </c>
      <c r="X181" s="10" t="str">
        <f t="shared" si="15"/>
        <v>Zeitreihe_1</v>
      </c>
    </row>
    <row r="182" spans="1:24" x14ac:dyDescent="0.25">
      <c r="A182" s="49"/>
      <c r="B182" s="49"/>
      <c r="C182" s="49"/>
      <c r="D182" s="53"/>
      <c r="E182" s="51"/>
      <c r="F182" s="51"/>
      <c r="G182" s="51"/>
      <c r="H182" s="69">
        <f t="shared" si="12"/>
        <v>0</v>
      </c>
      <c r="I182" s="51"/>
      <c r="J182" s="51"/>
      <c r="K182" s="100">
        <f t="shared" si="13"/>
        <v>0</v>
      </c>
      <c r="L182" s="100">
        <f t="shared" si="14"/>
        <v>0</v>
      </c>
      <c r="X182" s="10" t="str">
        <f t="shared" si="15"/>
        <v>Zeitreihe_1</v>
      </c>
    </row>
    <row r="183" spans="1:24" x14ac:dyDescent="0.25">
      <c r="A183" s="49"/>
      <c r="B183" s="49"/>
      <c r="C183" s="49"/>
      <c r="D183" s="53"/>
      <c r="E183" s="51"/>
      <c r="F183" s="51"/>
      <c r="G183" s="51"/>
      <c r="H183" s="69">
        <f t="shared" si="12"/>
        <v>0</v>
      </c>
      <c r="I183" s="51"/>
      <c r="J183" s="51"/>
      <c r="K183" s="100">
        <f t="shared" si="13"/>
        <v>0</v>
      </c>
      <c r="L183" s="100">
        <f t="shared" si="14"/>
        <v>0</v>
      </c>
      <c r="X183" s="10" t="str">
        <f t="shared" si="15"/>
        <v>Zeitreihe_1</v>
      </c>
    </row>
    <row r="184" spans="1:24" x14ac:dyDescent="0.25">
      <c r="A184" s="49"/>
      <c r="B184" s="49"/>
      <c r="C184" s="49"/>
      <c r="D184" s="53"/>
      <c r="E184" s="51"/>
      <c r="F184" s="51"/>
      <c r="G184" s="51"/>
      <c r="H184" s="69">
        <f t="shared" si="12"/>
        <v>0</v>
      </c>
      <c r="I184" s="51"/>
      <c r="J184" s="51"/>
      <c r="K184" s="100">
        <f t="shared" si="13"/>
        <v>0</v>
      </c>
      <c r="L184" s="100">
        <f t="shared" si="14"/>
        <v>0</v>
      </c>
      <c r="X184" s="10" t="str">
        <f t="shared" si="15"/>
        <v>Zeitreihe_1</v>
      </c>
    </row>
    <row r="185" spans="1:24" x14ac:dyDescent="0.25">
      <c r="A185" s="49"/>
      <c r="B185" s="49"/>
      <c r="C185" s="49"/>
      <c r="D185" s="53"/>
      <c r="E185" s="51"/>
      <c r="F185" s="51"/>
      <c r="G185" s="51"/>
      <c r="H185" s="69">
        <f t="shared" si="12"/>
        <v>0</v>
      </c>
      <c r="I185" s="51"/>
      <c r="J185" s="51"/>
      <c r="K185" s="100">
        <f t="shared" si="13"/>
        <v>0</v>
      </c>
      <c r="L185" s="100">
        <f t="shared" si="14"/>
        <v>0</v>
      </c>
      <c r="X185" s="10" t="str">
        <f t="shared" si="15"/>
        <v>Zeitreihe_1</v>
      </c>
    </row>
    <row r="186" spans="1:24" x14ac:dyDescent="0.25">
      <c r="A186" s="49"/>
      <c r="B186" s="49"/>
      <c r="C186" s="49"/>
      <c r="D186" s="53"/>
      <c r="E186" s="51"/>
      <c r="F186" s="51"/>
      <c r="G186" s="51"/>
      <c r="H186" s="69">
        <f t="shared" si="12"/>
        <v>0</v>
      </c>
      <c r="I186" s="51"/>
      <c r="J186" s="51"/>
      <c r="K186" s="100">
        <f t="shared" si="13"/>
        <v>0</v>
      </c>
      <c r="L186" s="100">
        <f t="shared" si="14"/>
        <v>0</v>
      </c>
      <c r="X186" s="10" t="str">
        <f t="shared" si="15"/>
        <v>Zeitreihe_1</v>
      </c>
    </row>
    <row r="187" spans="1:24" x14ac:dyDescent="0.25">
      <c r="A187" s="49"/>
      <c r="B187" s="49"/>
      <c r="C187" s="49"/>
      <c r="D187" s="53"/>
      <c r="E187" s="51"/>
      <c r="F187" s="51"/>
      <c r="G187" s="51"/>
      <c r="H187" s="69">
        <f t="shared" si="12"/>
        <v>0</v>
      </c>
      <c r="I187" s="51"/>
      <c r="J187" s="51"/>
      <c r="K187" s="100">
        <f t="shared" si="13"/>
        <v>0</v>
      </c>
      <c r="L187" s="100">
        <f t="shared" si="14"/>
        <v>0</v>
      </c>
      <c r="X187" s="10" t="str">
        <f t="shared" si="15"/>
        <v>Zeitreihe_1</v>
      </c>
    </row>
    <row r="188" spans="1:24" x14ac:dyDescent="0.25">
      <c r="A188" s="49"/>
      <c r="B188" s="49"/>
      <c r="C188" s="49"/>
      <c r="D188" s="53"/>
      <c r="E188" s="51"/>
      <c r="F188" s="51"/>
      <c r="G188" s="51"/>
      <c r="H188" s="69">
        <f t="shared" si="12"/>
        <v>0</v>
      </c>
      <c r="I188" s="51"/>
      <c r="J188" s="51"/>
      <c r="K188" s="100">
        <f t="shared" si="13"/>
        <v>0</v>
      </c>
      <c r="L188" s="100">
        <f t="shared" si="14"/>
        <v>0</v>
      </c>
      <c r="X188" s="10" t="str">
        <f t="shared" si="15"/>
        <v>Zeitreihe_1</v>
      </c>
    </row>
    <row r="189" spans="1:24" x14ac:dyDescent="0.25">
      <c r="A189" s="49"/>
      <c r="B189" s="49"/>
      <c r="C189" s="49"/>
      <c r="D189" s="53"/>
      <c r="E189" s="51"/>
      <c r="F189" s="51"/>
      <c r="G189" s="51"/>
      <c r="H189" s="69">
        <f t="shared" si="12"/>
        <v>0</v>
      </c>
      <c r="I189" s="51"/>
      <c r="J189" s="51"/>
      <c r="K189" s="100">
        <f t="shared" si="13"/>
        <v>0</v>
      </c>
      <c r="L189" s="100">
        <f t="shared" si="14"/>
        <v>0</v>
      </c>
      <c r="X189" s="10" t="str">
        <f t="shared" si="15"/>
        <v>Zeitreihe_1</v>
      </c>
    </row>
    <row r="190" spans="1:24" x14ac:dyDescent="0.25">
      <c r="A190" s="49"/>
      <c r="B190" s="49"/>
      <c r="C190" s="49"/>
      <c r="D190" s="53"/>
      <c r="E190" s="51"/>
      <c r="F190" s="51"/>
      <c r="G190" s="51"/>
      <c r="H190" s="69">
        <f t="shared" si="12"/>
        <v>0</v>
      </c>
      <c r="I190" s="51"/>
      <c r="J190" s="51"/>
      <c r="K190" s="100">
        <f t="shared" si="13"/>
        <v>0</v>
      </c>
      <c r="L190" s="100">
        <f t="shared" si="14"/>
        <v>0</v>
      </c>
      <c r="X190" s="10" t="str">
        <f t="shared" si="15"/>
        <v>Zeitreihe_1</v>
      </c>
    </row>
    <row r="191" spans="1:24" x14ac:dyDescent="0.25">
      <c r="A191" s="49"/>
      <c r="B191" s="49"/>
      <c r="C191" s="49"/>
      <c r="D191" s="53"/>
      <c r="E191" s="51"/>
      <c r="F191" s="51"/>
      <c r="G191" s="51"/>
      <c r="H191" s="69">
        <f t="shared" si="12"/>
        <v>0</v>
      </c>
      <c r="I191" s="51"/>
      <c r="J191" s="51"/>
      <c r="K191" s="100">
        <f t="shared" si="13"/>
        <v>0</v>
      </c>
      <c r="L191" s="100">
        <f t="shared" si="14"/>
        <v>0</v>
      </c>
      <c r="X191" s="10" t="str">
        <f t="shared" si="15"/>
        <v>Zeitreihe_1</v>
      </c>
    </row>
    <row r="192" spans="1:24" x14ac:dyDescent="0.25">
      <c r="A192" s="49"/>
      <c r="B192" s="49"/>
      <c r="C192" s="49"/>
      <c r="D192" s="53"/>
      <c r="E192" s="51"/>
      <c r="F192" s="51"/>
      <c r="G192" s="51"/>
      <c r="H192" s="69">
        <f t="shared" si="12"/>
        <v>0</v>
      </c>
      <c r="I192" s="51"/>
      <c r="J192" s="51"/>
      <c r="K192" s="100">
        <f t="shared" si="13"/>
        <v>0</v>
      </c>
      <c r="L192" s="100">
        <f t="shared" si="14"/>
        <v>0</v>
      </c>
      <c r="X192" s="10" t="str">
        <f t="shared" si="15"/>
        <v>Zeitreihe_1</v>
      </c>
    </row>
    <row r="193" spans="1:24" x14ac:dyDescent="0.25">
      <c r="A193" s="49"/>
      <c r="B193" s="49"/>
      <c r="C193" s="49"/>
      <c r="D193" s="53"/>
      <c r="E193" s="51"/>
      <c r="F193" s="51"/>
      <c r="G193" s="51"/>
      <c r="H193" s="69">
        <f t="shared" si="12"/>
        <v>0</v>
      </c>
      <c r="I193" s="51"/>
      <c r="J193" s="51"/>
      <c r="K193" s="100">
        <f t="shared" si="13"/>
        <v>0</v>
      </c>
      <c r="L193" s="100">
        <f t="shared" si="14"/>
        <v>0</v>
      </c>
      <c r="X193" s="10" t="str">
        <f t="shared" si="15"/>
        <v>Zeitreihe_1</v>
      </c>
    </row>
    <row r="194" spans="1:24" x14ac:dyDescent="0.25">
      <c r="A194" s="49"/>
      <c r="B194" s="49"/>
      <c r="C194" s="49"/>
      <c r="D194" s="53"/>
      <c r="E194" s="51"/>
      <c r="F194" s="51"/>
      <c r="G194" s="51"/>
      <c r="H194" s="69">
        <f t="shared" si="12"/>
        <v>0</v>
      </c>
      <c r="I194" s="51"/>
      <c r="J194" s="51"/>
      <c r="K194" s="100">
        <f t="shared" si="13"/>
        <v>0</v>
      </c>
      <c r="L194" s="100">
        <f t="shared" si="14"/>
        <v>0</v>
      </c>
      <c r="X194" s="10" t="str">
        <f t="shared" si="15"/>
        <v>Zeitreihe_1</v>
      </c>
    </row>
    <row r="195" spans="1:24" x14ac:dyDescent="0.25">
      <c r="A195" s="49"/>
      <c r="B195" s="49"/>
      <c r="C195" s="49"/>
      <c r="D195" s="53"/>
      <c r="E195" s="51"/>
      <c r="F195" s="51"/>
      <c r="G195" s="51"/>
      <c r="H195" s="69">
        <f t="shared" si="12"/>
        <v>0</v>
      </c>
      <c r="I195" s="51"/>
      <c r="J195" s="51"/>
      <c r="K195" s="100">
        <f t="shared" si="13"/>
        <v>0</v>
      </c>
      <c r="L195" s="100">
        <f t="shared" si="14"/>
        <v>0</v>
      </c>
      <c r="X195" s="10" t="str">
        <f t="shared" si="15"/>
        <v>Zeitreihe_1</v>
      </c>
    </row>
    <row r="196" spans="1:24" x14ac:dyDescent="0.25">
      <c r="A196" s="49"/>
      <c r="B196" s="49"/>
      <c r="C196" s="49"/>
      <c r="D196" s="53"/>
      <c r="E196" s="51"/>
      <c r="F196" s="51"/>
      <c r="G196" s="51"/>
      <c r="H196" s="69">
        <f t="shared" si="12"/>
        <v>0</v>
      </c>
      <c r="I196" s="51"/>
      <c r="J196" s="51"/>
      <c r="K196" s="100">
        <f t="shared" si="13"/>
        <v>0</v>
      </c>
      <c r="L196" s="100">
        <f t="shared" si="14"/>
        <v>0</v>
      </c>
      <c r="X196" s="10" t="str">
        <f t="shared" si="15"/>
        <v>Zeitreihe_1</v>
      </c>
    </row>
    <row r="197" spans="1:24" x14ac:dyDescent="0.25">
      <c r="A197" s="49"/>
      <c r="B197" s="49"/>
      <c r="C197" s="49"/>
      <c r="D197" s="53"/>
      <c r="E197" s="51"/>
      <c r="F197" s="51"/>
      <c r="G197" s="51"/>
      <c r="H197" s="69">
        <f t="shared" si="12"/>
        <v>0</v>
      </c>
      <c r="I197" s="51"/>
      <c r="J197" s="51"/>
      <c r="K197" s="100">
        <f t="shared" si="13"/>
        <v>0</v>
      </c>
      <c r="L197" s="100">
        <f t="shared" si="14"/>
        <v>0</v>
      </c>
      <c r="X197" s="10" t="str">
        <f t="shared" si="15"/>
        <v>Zeitreihe_1</v>
      </c>
    </row>
    <row r="198" spans="1:24" x14ac:dyDescent="0.25">
      <c r="A198" s="49"/>
      <c r="B198" s="49"/>
      <c r="C198" s="49"/>
      <c r="D198" s="53"/>
      <c r="E198" s="51"/>
      <c r="F198" s="51"/>
      <c r="G198" s="51"/>
      <c r="H198" s="69">
        <f t="shared" ref="H198:H204" si="16">SUM(E198,F198)-G198</f>
        <v>0</v>
      </c>
      <c r="I198" s="51"/>
      <c r="J198" s="51"/>
      <c r="K198" s="100">
        <f t="shared" ref="K198:K204" si="17">IF(I198=0,0,H198/I198)</f>
        <v>0</v>
      </c>
      <c r="L198" s="100">
        <f t="shared" ref="L198:L204" si="18">J198-K198</f>
        <v>0</v>
      </c>
      <c r="X198" s="10" t="str">
        <f t="shared" ref="X198:X204" si="19">IF(B198="geleistete Anzahlungen und Anlagen im Bau des Sachanlagevermögens","Zeitreihe_2","Zeitreihe_1")</f>
        <v>Zeitreihe_1</v>
      </c>
    </row>
    <row r="199" spans="1:24" x14ac:dyDescent="0.25">
      <c r="A199" s="49"/>
      <c r="B199" s="49"/>
      <c r="C199" s="49"/>
      <c r="D199" s="53"/>
      <c r="E199" s="51"/>
      <c r="F199" s="51"/>
      <c r="G199" s="51"/>
      <c r="H199" s="69">
        <f t="shared" si="16"/>
        <v>0</v>
      </c>
      <c r="I199" s="51"/>
      <c r="J199" s="51"/>
      <c r="K199" s="100">
        <f t="shared" si="17"/>
        <v>0</v>
      </c>
      <c r="L199" s="100">
        <f t="shared" si="18"/>
        <v>0</v>
      </c>
      <c r="X199" s="10" t="str">
        <f t="shared" si="19"/>
        <v>Zeitreihe_1</v>
      </c>
    </row>
    <row r="200" spans="1:24" x14ac:dyDescent="0.25">
      <c r="A200" s="49"/>
      <c r="B200" s="49"/>
      <c r="C200" s="49"/>
      <c r="D200" s="53"/>
      <c r="E200" s="51"/>
      <c r="F200" s="51"/>
      <c r="G200" s="51"/>
      <c r="H200" s="69">
        <f t="shared" si="16"/>
        <v>0</v>
      </c>
      <c r="I200" s="51"/>
      <c r="J200" s="51"/>
      <c r="K200" s="100">
        <f t="shared" si="17"/>
        <v>0</v>
      </c>
      <c r="L200" s="100">
        <f t="shared" si="18"/>
        <v>0</v>
      </c>
      <c r="X200" s="10" t="str">
        <f t="shared" si="19"/>
        <v>Zeitreihe_1</v>
      </c>
    </row>
    <row r="201" spans="1:24" x14ac:dyDescent="0.25">
      <c r="A201" s="49"/>
      <c r="B201" s="49"/>
      <c r="C201" s="49"/>
      <c r="D201" s="53"/>
      <c r="E201" s="51"/>
      <c r="F201" s="51"/>
      <c r="G201" s="51"/>
      <c r="H201" s="69">
        <f t="shared" si="16"/>
        <v>0</v>
      </c>
      <c r="I201" s="51"/>
      <c r="J201" s="51"/>
      <c r="K201" s="100">
        <f t="shared" si="17"/>
        <v>0</v>
      </c>
      <c r="L201" s="100">
        <f t="shared" si="18"/>
        <v>0</v>
      </c>
      <c r="X201" s="10" t="str">
        <f t="shared" si="19"/>
        <v>Zeitreihe_1</v>
      </c>
    </row>
    <row r="202" spans="1:24" x14ac:dyDescent="0.25">
      <c r="A202" s="49"/>
      <c r="B202" s="49"/>
      <c r="C202" s="49"/>
      <c r="D202" s="53"/>
      <c r="E202" s="51"/>
      <c r="F202" s="51"/>
      <c r="G202" s="51"/>
      <c r="H202" s="69">
        <f t="shared" si="16"/>
        <v>0</v>
      </c>
      <c r="I202" s="51"/>
      <c r="J202" s="51"/>
      <c r="K202" s="100">
        <f t="shared" si="17"/>
        <v>0</v>
      </c>
      <c r="L202" s="100">
        <f t="shared" si="18"/>
        <v>0</v>
      </c>
      <c r="X202" s="10" t="str">
        <f t="shared" si="19"/>
        <v>Zeitreihe_1</v>
      </c>
    </row>
    <row r="203" spans="1:24" x14ac:dyDescent="0.25">
      <c r="A203" s="49"/>
      <c r="B203" s="49"/>
      <c r="C203" s="49"/>
      <c r="D203" s="53"/>
      <c r="E203" s="51"/>
      <c r="F203" s="51"/>
      <c r="G203" s="51"/>
      <c r="H203" s="69">
        <f t="shared" si="16"/>
        <v>0</v>
      </c>
      <c r="I203" s="51"/>
      <c r="J203" s="51"/>
      <c r="K203" s="100">
        <f t="shared" si="17"/>
        <v>0</v>
      </c>
      <c r="L203" s="100">
        <f t="shared" si="18"/>
        <v>0</v>
      </c>
      <c r="X203" s="10" t="str">
        <f t="shared" si="19"/>
        <v>Zeitreihe_1</v>
      </c>
    </row>
    <row r="204" spans="1:24" x14ac:dyDescent="0.25">
      <c r="A204" s="49"/>
      <c r="B204" s="49"/>
      <c r="C204" s="49"/>
      <c r="D204" s="53"/>
      <c r="E204" s="51"/>
      <c r="F204" s="51"/>
      <c r="G204" s="51"/>
      <c r="H204" s="69">
        <f t="shared" si="16"/>
        <v>0</v>
      </c>
      <c r="I204" s="51"/>
      <c r="J204" s="51"/>
      <c r="K204" s="100">
        <f t="shared" si="17"/>
        <v>0</v>
      </c>
      <c r="L204" s="100">
        <f t="shared" si="18"/>
        <v>0</v>
      </c>
      <c r="X204" s="10" t="str">
        <f t="shared" si="19"/>
        <v>Zeitreihe_1</v>
      </c>
    </row>
    <row r="205" spans="1:24" x14ac:dyDescent="0.25">
      <c r="X205" s="10"/>
    </row>
  </sheetData>
  <sheetProtection formatCells="0" formatColumns="0" formatRows="0" insertRows="0" insertHyperlinks="0"/>
  <dataValidations count="2">
    <dataValidation type="list" allowBlank="1" showInputMessage="1" showErrorMessage="1" sqref="B5:B204">
      <formula1>WAV_Positionen</formula1>
    </dataValidation>
    <dataValidation type="list" allowBlank="1" showInputMessage="1" showErrorMessage="1" sqref="D5:D204">
      <formula1>INDIRECT(X5)</formula1>
    </dataValidation>
  </dataValidations>
  <pageMargins left="0.70866141732283472" right="0.70866141732283472" top="0.78740157480314965" bottom="0.78740157480314965" header="0.31496062992125984" footer="0.31496062992125984"/>
  <pageSetup paperSize="9" scale="48" fitToHeight="0" orientation="landscape" r:id="rId1"/>
  <headerFooter>
    <oddFooter>&amp;C&amp;P</oddFooter>
  </headerFooter>
  <rowBreaks count="4" manualBreakCount="4">
    <brk id="40" max="16383" man="1"/>
    <brk id="80" max="16383" man="1"/>
    <brk id="120" max="16383" man="1"/>
    <brk id="160" max="16383" man="1"/>
  </rowBreaks>
  <ignoredErrors>
    <ignoredError sqref="J5:K5 K6:K204 L5:L204"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14:formula1>
            <xm:f>A_Stammdaten!$A$35:$A$55</xm:f>
          </x14:formula1>
          <xm:sqref>A6:A204</xm:sqref>
        </x14:dataValidation>
        <x14:dataValidation type="list" allowBlank="1" showInputMessage="1" showErrorMessage="1">
          <x14:formula1>
            <xm:f>A_Stammdaten!$A$35:$A$134</xm:f>
          </x14:formula1>
          <xm:sqref>A5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C55"/>
  <sheetViews>
    <sheetView showGridLines="0" workbookViewId="0">
      <pane ySplit="5" topLeftCell="A6" activePane="bottomLeft" state="frozen"/>
      <selection pane="bottomLeft" activeCell="A6" sqref="A6"/>
    </sheetView>
  </sheetViews>
  <sheetFormatPr baseColWidth="10" defaultRowHeight="15" x14ac:dyDescent="0.25"/>
  <cols>
    <col min="1" max="1" width="25.7109375" customWidth="1"/>
    <col min="2" max="2" width="10.7109375" customWidth="1"/>
    <col min="3" max="3" width="120.7109375" customWidth="1"/>
  </cols>
  <sheetData>
    <row r="1" spans="1:3" ht="15.75" x14ac:dyDescent="0.25">
      <c r="A1" s="130" t="s">
        <v>194</v>
      </c>
      <c r="B1" s="131"/>
      <c r="C1" s="132"/>
    </row>
    <row r="2" spans="1:3" x14ac:dyDescent="0.25">
      <c r="A2" s="133" t="s">
        <v>191</v>
      </c>
      <c r="B2" s="134"/>
      <c r="C2" s="134"/>
    </row>
    <row r="3" spans="1:3" x14ac:dyDescent="0.25">
      <c r="A3" s="133"/>
      <c r="B3" s="134"/>
      <c r="C3" s="134"/>
    </row>
    <row r="4" spans="1:3" x14ac:dyDescent="0.25">
      <c r="A4" s="134"/>
      <c r="B4" s="134"/>
      <c r="C4" s="134"/>
    </row>
    <row r="5" spans="1:3" x14ac:dyDescent="0.25">
      <c r="A5" s="136" t="s">
        <v>192</v>
      </c>
      <c r="B5" s="136" t="s">
        <v>193</v>
      </c>
      <c r="C5" s="136" t="s">
        <v>3</v>
      </c>
    </row>
    <row r="6" spans="1:3" ht="20.100000000000001" customHeight="1" x14ac:dyDescent="0.25">
      <c r="A6" s="137" t="s">
        <v>37</v>
      </c>
      <c r="B6" s="135"/>
      <c r="C6" s="138"/>
    </row>
    <row r="7" spans="1:3" ht="20.100000000000001" customHeight="1" x14ac:dyDescent="0.25">
      <c r="A7" s="137" t="s">
        <v>37</v>
      </c>
      <c r="B7" s="135"/>
      <c r="C7" s="138"/>
    </row>
    <row r="8" spans="1:3" ht="20.100000000000001" customHeight="1" x14ac:dyDescent="0.25">
      <c r="A8" s="137" t="s">
        <v>37</v>
      </c>
      <c r="B8" s="135"/>
      <c r="C8" s="138"/>
    </row>
    <row r="9" spans="1:3" ht="20.100000000000001" customHeight="1" x14ac:dyDescent="0.25">
      <c r="A9" s="137" t="s">
        <v>37</v>
      </c>
      <c r="B9" s="135"/>
      <c r="C9" s="138"/>
    </row>
    <row r="10" spans="1:3" ht="20.100000000000001" customHeight="1" x14ac:dyDescent="0.25">
      <c r="A10" s="137" t="s">
        <v>37</v>
      </c>
      <c r="B10" s="135"/>
      <c r="C10" s="138"/>
    </row>
    <row r="11" spans="1:3" ht="20.100000000000001" customHeight="1" x14ac:dyDescent="0.25">
      <c r="A11" s="137" t="s">
        <v>37</v>
      </c>
      <c r="B11" s="135"/>
      <c r="C11" s="138"/>
    </row>
    <row r="12" spans="1:3" ht="20.100000000000001" customHeight="1" x14ac:dyDescent="0.25">
      <c r="A12" s="137" t="s">
        <v>37</v>
      </c>
      <c r="B12" s="135"/>
      <c r="C12" s="138"/>
    </row>
    <row r="13" spans="1:3" ht="20.100000000000001" customHeight="1" x14ac:dyDescent="0.25">
      <c r="A13" s="137" t="s">
        <v>37</v>
      </c>
      <c r="B13" s="135"/>
      <c r="C13" s="138"/>
    </row>
    <row r="14" spans="1:3" ht="20.100000000000001" customHeight="1" x14ac:dyDescent="0.25">
      <c r="A14" s="137" t="s">
        <v>37</v>
      </c>
      <c r="B14" s="135"/>
      <c r="C14" s="138"/>
    </row>
    <row r="15" spans="1:3" ht="20.100000000000001" customHeight="1" x14ac:dyDescent="0.25">
      <c r="A15" s="137" t="s">
        <v>37</v>
      </c>
      <c r="B15" s="135"/>
      <c r="C15" s="138"/>
    </row>
    <row r="16" spans="1:3" ht="20.100000000000001" customHeight="1" x14ac:dyDescent="0.25">
      <c r="A16" s="137" t="s">
        <v>37</v>
      </c>
      <c r="B16" s="135"/>
      <c r="C16" s="138"/>
    </row>
    <row r="17" spans="1:3" ht="20.100000000000001" customHeight="1" x14ac:dyDescent="0.25">
      <c r="A17" s="137" t="s">
        <v>37</v>
      </c>
      <c r="B17" s="135"/>
      <c r="C17" s="138"/>
    </row>
    <row r="18" spans="1:3" ht="20.100000000000001" customHeight="1" x14ac:dyDescent="0.25">
      <c r="A18" s="137" t="s">
        <v>37</v>
      </c>
      <c r="B18" s="135"/>
      <c r="C18" s="138"/>
    </row>
    <row r="19" spans="1:3" ht="20.100000000000001" customHeight="1" x14ac:dyDescent="0.25">
      <c r="A19" s="137" t="s">
        <v>37</v>
      </c>
      <c r="B19" s="135"/>
      <c r="C19" s="138"/>
    </row>
    <row r="20" spans="1:3" ht="20.100000000000001" customHeight="1" x14ac:dyDescent="0.25">
      <c r="A20" s="137" t="s">
        <v>37</v>
      </c>
      <c r="B20" s="135"/>
      <c r="C20" s="138"/>
    </row>
    <row r="21" spans="1:3" ht="20.100000000000001" customHeight="1" x14ac:dyDescent="0.25">
      <c r="A21" s="137" t="s">
        <v>37</v>
      </c>
      <c r="B21" s="135"/>
      <c r="C21" s="138"/>
    </row>
    <row r="22" spans="1:3" ht="20.100000000000001" customHeight="1" x14ac:dyDescent="0.25">
      <c r="A22" s="137" t="s">
        <v>37</v>
      </c>
      <c r="B22" s="135"/>
      <c r="C22" s="138"/>
    </row>
    <row r="23" spans="1:3" ht="20.100000000000001" customHeight="1" x14ac:dyDescent="0.25">
      <c r="A23" s="137" t="s">
        <v>37</v>
      </c>
      <c r="B23" s="135"/>
      <c r="C23" s="138"/>
    </row>
    <row r="24" spans="1:3" ht="20.100000000000001" customHeight="1" x14ac:dyDescent="0.25">
      <c r="A24" s="137" t="s">
        <v>37</v>
      </c>
      <c r="B24" s="135"/>
      <c r="C24" s="138"/>
    </row>
    <row r="25" spans="1:3" ht="20.100000000000001" customHeight="1" x14ac:dyDescent="0.25">
      <c r="A25" s="137" t="s">
        <v>37</v>
      </c>
      <c r="B25" s="135"/>
      <c r="C25" s="138"/>
    </row>
    <row r="26" spans="1:3" ht="20.100000000000001" customHeight="1" x14ac:dyDescent="0.25">
      <c r="A26" s="137" t="s">
        <v>37</v>
      </c>
      <c r="B26" s="135"/>
      <c r="C26" s="138"/>
    </row>
    <row r="27" spans="1:3" ht="20.100000000000001" customHeight="1" x14ac:dyDescent="0.25">
      <c r="A27" s="137" t="s">
        <v>37</v>
      </c>
      <c r="B27" s="135"/>
      <c r="C27" s="138"/>
    </row>
    <row r="28" spans="1:3" ht="20.100000000000001" customHeight="1" x14ac:dyDescent="0.25">
      <c r="A28" s="137" t="s">
        <v>37</v>
      </c>
      <c r="B28" s="135"/>
      <c r="C28" s="138"/>
    </row>
    <row r="29" spans="1:3" ht="20.100000000000001" customHeight="1" x14ac:dyDescent="0.25">
      <c r="A29" s="137" t="s">
        <v>37</v>
      </c>
      <c r="B29" s="135"/>
      <c r="C29" s="138"/>
    </row>
    <row r="30" spans="1:3" ht="20.100000000000001" customHeight="1" x14ac:dyDescent="0.25">
      <c r="A30" s="137" t="s">
        <v>37</v>
      </c>
      <c r="B30" s="135"/>
      <c r="C30" s="138"/>
    </row>
    <row r="31" spans="1:3" ht="20.100000000000001" customHeight="1" x14ac:dyDescent="0.25">
      <c r="A31" s="137" t="s">
        <v>37</v>
      </c>
      <c r="B31" s="135"/>
      <c r="C31" s="138"/>
    </row>
    <row r="32" spans="1:3" ht="20.100000000000001" customHeight="1" x14ac:dyDescent="0.25">
      <c r="A32" s="137" t="s">
        <v>37</v>
      </c>
      <c r="B32" s="135"/>
      <c r="C32" s="138"/>
    </row>
    <row r="33" spans="1:3" ht="20.100000000000001" customHeight="1" x14ac:dyDescent="0.25">
      <c r="A33" s="137" t="s">
        <v>37</v>
      </c>
      <c r="B33" s="135"/>
      <c r="C33" s="138"/>
    </row>
    <row r="34" spans="1:3" ht="20.100000000000001" customHeight="1" x14ac:dyDescent="0.25">
      <c r="A34" s="137" t="s">
        <v>37</v>
      </c>
      <c r="B34" s="135"/>
      <c r="C34" s="138"/>
    </row>
    <row r="35" spans="1:3" ht="20.100000000000001" customHeight="1" x14ac:dyDescent="0.25">
      <c r="A35" s="137" t="s">
        <v>37</v>
      </c>
      <c r="B35" s="135"/>
      <c r="C35" s="138"/>
    </row>
    <row r="36" spans="1:3" ht="20.100000000000001" customHeight="1" x14ac:dyDescent="0.25">
      <c r="A36" s="137" t="s">
        <v>37</v>
      </c>
      <c r="B36" s="135"/>
      <c r="C36" s="138"/>
    </row>
    <row r="37" spans="1:3" ht="20.100000000000001" customHeight="1" x14ac:dyDescent="0.25">
      <c r="A37" s="137" t="s">
        <v>37</v>
      </c>
      <c r="B37" s="135"/>
      <c r="C37" s="138"/>
    </row>
    <row r="38" spans="1:3" ht="20.100000000000001" customHeight="1" x14ac:dyDescent="0.25">
      <c r="A38" s="137" t="s">
        <v>37</v>
      </c>
      <c r="B38" s="135"/>
      <c r="C38" s="138"/>
    </row>
    <row r="39" spans="1:3" ht="20.100000000000001" customHeight="1" x14ac:dyDescent="0.25">
      <c r="A39" s="137" t="s">
        <v>37</v>
      </c>
      <c r="B39" s="135"/>
      <c r="C39" s="138"/>
    </row>
    <row r="40" spans="1:3" ht="20.100000000000001" customHeight="1" x14ac:dyDescent="0.25">
      <c r="A40" s="137" t="s">
        <v>37</v>
      </c>
      <c r="B40" s="135"/>
      <c r="C40" s="138"/>
    </row>
    <row r="41" spans="1:3" ht="20.100000000000001" customHeight="1" x14ac:dyDescent="0.25">
      <c r="A41" s="137" t="s">
        <v>37</v>
      </c>
      <c r="B41" s="135"/>
      <c r="C41" s="138"/>
    </row>
    <row r="42" spans="1:3" ht="20.100000000000001" customHeight="1" x14ac:dyDescent="0.25">
      <c r="A42" s="137" t="s">
        <v>37</v>
      </c>
      <c r="B42" s="135"/>
      <c r="C42" s="138"/>
    </row>
    <row r="43" spans="1:3" ht="20.100000000000001" customHeight="1" x14ac:dyDescent="0.25">
      <c r="A43" s="137" t="s">
        <v>37</v>
      </c>
      <c r="B43" s="135"/>
      <c r="C43" s="138"/>
    </row>
    <row r="44" spans="1:3" ht="20.100000000000001" customHeight="1" x14ac:dyDescent="0.25">
      <c r="A44" s="137" t="s">
        <v>37</v>
      </c>
      <c r="B44" s="135"/>
      <c r="C44" s="138"/>
    </row>
    <row r="45" spans="1:3" ht="20.100000000000001" customHeight="1" x14ac:dyDescent="0.25">
      <c r="A45" s="137" t="s">
        <v>37</v>
      </c>
      <c r="B45" s="135"/>
      <c r="C45" s="138"/>
    </row>
    <row r="46" spans="1:3" ht="20.100000000000001" customHeight="1" x14ac:dyDescent="0.25">
      <c r="A46" s="137" t="s">
        <v>37</v>
      </c>
      <c r="B46" s="135"/>
      <c r="C46" s="138"/>
    </row>
    <row r="47" spans="1:3" ht="20.100000000000001" customHeight="1" x14ac:dyDescent="0.25">
      <c r="A47" s="137" t="s">
        <v>37</v>
      </c>
      <c r="B47" s="135"/>
      <c r="C47" s="138"/>
    </row>
    <row r="48" spans="1:3" ht="20.100000000000001" customHeight="1" x14ac:dyDescent="0.25">
      <c r="A48" s="137" t="s">
        <v>37</v>
      </c>
      <c r="B48" s="135"/>
      <c r="C48" s="138"/>
    </row>
    <row r="49" spans="1:3" ht="20.100000000000001" customHeight="1" x14ac:dyDescent="0.25">
      <c r="A49" s="137" t="s">
        <v>37</v>
      </c>
      <c r="B49" s="135"/>
      <c r="C49" s="138"/>
    </row>
    <row r="50" spans="1:3" ht="20.100000000000001" customHeight="1" x14ac:dyDescent="0.25">
      <c r="A50" s="137" t="s">
        <v>37</v>
      </c>
      <c r="B50" s="135"/>
      <c r="C50" s="138"/>
    </row>
    <row r="51" spans="1:3" ht="20.100000000000001" customHeight="1" x14ac:dyDescent="0.25">
      <c r="A51" s="137" t="s">
        <v>37</v>
      </c>
      <c r="B51" s="135"/>
      <c r="C51" s="138"/>
    </row>
    <row r="52" spans="1:3" ht="20.100000000000001" customHeight="1" x14ac:dyDescent="0.25">
      <c r="A52" s="137" t="s">
        <v>37</v>
      </c>
      <c r="B52" s="135"/>
      <c r="C52" s="138"/>
    </row>
    <row r="53" spans="1:3" ht="20.100000000000001" customHeight="1" x14ac:dyDescent="0.25">
      <c r="A53" s="137" t="s">
        <v>37</v>
      </c>
      <c r="B53" s="135"/>
      <c r="C53" s="138"/>
    </row>
    <row r="54" spans="1:3" ht="20.100000000000001" customHeight="1" x14ac:dyDescent="0.25">
      <c r="A54" s="137" t="s">
        <v>37</v>
      </c>
      <c r="B54" s="135"/>
      <c r="C54" s="138"/>
    </row>
    <row r="55" spans="1:3" ht="20.100000000000001" customHeight="1" x14ac:dyDescent="0.25">
      <c r="A55" s="137" t="s">
        <v>37</v>
      </c>
      <c r="B55" s="135"/>
      <c r="C55" s="138"/>
    </row>
  </sheetData>
  <dataValidations count="1">
    <dataValidation type="list" allowBlank="1" showInputMessage="1" showErrorMessage="1" sqref="A6:A55">
      <formula1>"bitte wählen, A_Stammdaten,B_KKAuf,D_SAV,D1_BKZ_NAKB_SoPo,D2_WAV"</formula1>
    </dataValidation>
  </dataValidation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en"/>
  <dimension ref="A1:O45"/>
  <sheetViews>
    <sheetView workbookViewId="0"/>
  </sheetViews>
  <sheetFormatPr baseColWidth="10" defaultRowHeight="15" x14ac:dyDescent="0.25"/>
  <cols>
    <col min="1" max="1" width="118.140625" style="6" customWidth="1"/>
    <col min="2" max="2" width="14" style="21" customWidth="1"/>
    <col min="3" max="3" width="14.85546875" style="21" customWidth="1"/>
    <col min="4" max="4" width="11.7109375" style="21" customWidth="1"/>
    <col min="5" max="5" width="49.5703125" style="21" bestFit="1" customWidth="1"/>
    <col min="6" max="6" width="74.85546875" style="6" customWidth="1"/>
    <col min="7" max="7" width="18.140625" style="6" customWidth="1"/>
    <col min="8" max="8" width="14.42578125" style="6" customWidth="1"/>
    <col min="9" max="9" width="16.140625" style="21" bestFit="1" customWidth="1"/>
    <col min="10" max="10" width="11.140625" style="21" bestFit="1" customWidth="1"/>
    <col min="11" max="11" width="11.42578125" style="21"/>
    <col min="12" max="12" width="27.42578125" style="6" bestFit="1" customWidth="1"/>
    <col min="13" max="16384" width="11.42578125" style="6"/>
  </cols>
  <sheetData>
    <row r="1" spans="1:15" x14ac:dyDescent="0.25">
      <c r="A1" s="22" t="s">
        <v>14</v>
      </c>
      <c r="B1" s="22" t="s">
        <v>35</v>
      </c>
      <c r="C1" s="22" t="s">
        <v>36</v>
      </c>
      <c r="D1" s="22" t="s">
        <v>15</v>
      </c>
      <c r="E1" s="22" t="s">
        <v>102</v>
      </c>
      <c r="F1" s="22" t="s">
        <v>30</v>
      </c>
      <c r="G1" s="22" t="s">
        <v>46</v>
      </c>
      <c r="I1" s="22" t="s">
        <v>58</v>
      </c>
      <c r="J1" s="22" t="s">
        <v>60</v>
      </c>
      <c r="K1" s="22" t="s">
        <v>61</v>
      </c>
      <c r="L1" s="22" t="s">
        <v>150</v>
      </c>
    </row>
    <row r="2" spans="1:15" x14ac:dyDescent="0.25">
      <c r="A2" s="10" t="s">
        <v>66</v>
      </c>
      <c r="B2" s="44">
        <v>40</v>
      </c>
      <c r="C2" s="44">
        <v>50</v>
      </c>
      <c r="D2" s="21">
        <v>2019</v>
      </c>
      <c r="E2" s="64" t="s">
        <v>119</v>
      </c>
      <c r="F2" s="6" t="s">
        <v>5</v>
      </c>
      <c r="G2" s="6" t="s">
        <v>47</v>
      </c>
      <c r="H2" s="18">
        <v>6.9099999999999995E-2</v>
      </c>
      <c r="I2" s="21">
        <v>2017</v>
      </c>
      <c r="J2" s="21">
        <v>2017</v>
      </c>
      <c r="K2" s="21">
        <v>2011</v>
      </c>
      <c r="L2" s="6" t="s">
        <v>152</v>
      </c>
    </row>
    <row r="3" spans="1:15" x14ac:dyDescent="0.25">
      <c r="A3" s="10" t="s">
        <v>67</v>
      </c>
      <c r="B3" s="44">
        <v>40</v>
      </c>
      <c r="C3" s="44">
        <v>50</v>
      </c>
      <c r="D3" s="21">
        <v>2020</v>
      </c>
      <c r="E3" s="64" t="s">
        <v>137</v>
      </c>
      <c r="F3" s="6" t="s">
        <v>6</v>
      </c>
      <c r="G3" s="6" t="s">
        <v>48</v>
      </c>
      <c r="H3" s="18">
        <v>2.7199999999999998E-2</v>
      </c>
      <c r="I3" s="21">
        <v>2018</v>
      </c>
      <c r="J3" s="21">
        <v>2018</v>
      </c>
      <c r="K3" s="21">
        <v>2012</v>
      </c>
      <c r="L3" s="6" t="s">
        <v>151</v>
      </c>
    </row>
    <row r="4" spans="1:15" x14ac:dyDescent="0.25">
      <c r="A4" s="10" t="s">
        <v>68</v>
      </c>
      <c r="B4" s="44">
        <v>40</v>
      </c>
      <c r="C4" s="44">
        <v>45</v>
      </c>
      <c r="D4" s="21">
        <v>2021</v>
      </c>
      <c r="E4" s="64" t="s">
        <v>138</v>
      </c>
      <c r="F4" s="6" t="s">
        <v>2</v>
      </c>
      <c r="G4" s="6" t="s">
        <v>49</v>
      </c>
      <c r="H4" s="45">
        <f>H2*0.4+H3*0.6</f>
        <v>4.3959999999999999E-2</v>
      </c>
      <c r="I4" s="21">
        <v>2019</v>
      </c>
      <c r="J4" s="21">
        <v>2019</v>
      </c>
      <c r="K4" s="21">
        <v>2013</v>
      </c>
      <c r="L4" s="6" t="s">
        <v>153</v>
      </c>
    </row>
    <row r="5" spans="1:15" x14ac:dyDescent="0.25">
      <c r="A5" s="10" t="s">
        <v>69</v>
      </c>
      <c r="B5" s="44">
        <v>40</v>
      </c>
      <c r="C5" s="44">
        <v>45</v>
      </c>
      <c r="D5" s="21">
        <v>2022</v>
      </c>
      <c r="E5" s="64" t="s">
        <v>143</v>
      </c>
      <c r="F5" s="6" t="s">
        <v>27</v>
      </c>
      <c r="I5" s="21">
        <v>2020</v>
      </c>
      <c r="J5" s="21">
        <v>2020</v>
      </c>
      <c r="K5" s="21">
        <v>2014</v>
      </c>
      <c r="O5" s="10"/>
    </row>
    <row r="6" spans="1:15" x14ac:dyDescent="0.25">
      <c r="A6" s="10" t="s">
        <v>70</v>
      </c>
      <c r="B6" s="44">
        <v>35</v>
      </c>
      <c r="C6" s="44">
        <v>45</v>
      </c>
      <c r="D6" s="21">
        <v>2023</v>
      </c>
      <c r="E6" s="64" t="s">
        <v>144</v>
      </c>
      <c r="F6" s="6" t="s">
        <v>28</v>
      </c>
      <c r="I6" s="21">
        <v>2021</v>
      </c>
      <c r="J6" s="21">
        <v>2021</v>
      </c>
      <c r="K6" s="21">
        <v>2015</v>
      </c>
    </row>
    <row r="7" spans="1:15" x14ac:dyDescent="0.25">
      <c r="A7" s="10" t="s">
        <v>71</v>
      </c>
      <c r="B7" s="44">
        <v>40</v>
      </c>
      <c r="C7" s="44">
        <v>50</v>
      </c>
      <c r="E7" s="64" t="s">
        <v>148</v>
      </c>
      <c r="F7" s="6" t="s">
        <v>155</v>
      </c>
      <c r="I7" s="21">
        <v>2022</v>
      </c>
      <c r="J7" s="21">
        <v>2022</v>
      </c>
      <c r="K7" s="21">
        <v>2016</v>
      </c>
    </row>
    <row r="8" spans="1:15" x14ac:dyDescent="0.25">
      <c r="A8" s="10" t="s">
        <v>72</v>
      </c>
      <c r="B8" s="44">
        <v>30</v>
      </c>
      <c r="C8" s="44">
        <v>40</v>
      </c>
      <c r="E8" s="64" t="s">
        <v>154</v>
      </c>
      <c r="F8" s="6" t="s">
        <v>156</v>
      </c>
      <c r="I8" s="21">
        <v>2023</v>
      </c>
      <c r="J8" s="21">
        <v>2023</v>
      </c>
      <c r="K8" s="21">
        <v>2017</v>
      </c>
    </row>
    <row r="9" spans="1:15" x14ac:dyDescent="0.25">
      <c r="A9" s="10" t="s">
        <v>73</v>
      </c>
      <c r="B9" s="44">
        <v>30</v>
      </c>
      <c r="C9" s="44">
        <v>40</v>
      </c>
      <c r="K9" s="21">
        <v>2018</v>
      </c>
    </row>
    <row r="10" spans="1:15" x14ac:dyDescent="0.25">
      <c r="A10" s="10" t="s">
        <v>74</v>
      </c>
      <c r="B10" s="44">
        <v>30</v>
      </c>
      <c r="C10" s="44">
        <v>35</v>
      </c>
      <c r="K10" s="21">
        <v>2019</v>
      </c>
    </row>
    <row r="11" spans="1:15" x14ac:dyDescent="0.25">
      <c r="A11" s="10" t="s">
        <v>75</v>
      </c>
      <c r="B11" s="44">
        <v>35</v>
      </c>
      <c r="C11" s="44">
        <v>45</v>
      </c>
      <c r="K11" s="21">
        <v>2020</v>
      </c>
    </row>
    <row r="12" spans="1:15" x14ac:dyDescent="0.25">
      <c r="A12" s="10" t="s">
        <v>76</v>
      </c>
      <c r="B12" s="44">
        <v>25</v>
      </c>
      <c r="C12" s="44">
        <v>30</v>
      </c>
      <c r="K12" s="21">
        <v>2021</v>
      </c>
    </row>
    <row r="13" spans="1:15" x14ac:dyDescent="0.25">
      <c r="A13" s="10" t="s">
        <v>77</v>
      </c>
      <c r="B13" s="44">
        <v>20</v>
      </c>
      <c r="C13" s="44">
        <v>30</v>
      </c>
      <c r="K13" s="21">
        <v>2022</v>
      </c>
    </row>
    <row r="14" spans="1:15" x14ac:dyDescent="0.25">
      <c r="A14" s="10" t="s">
        <v>78</v>
      </c>
      <c r="B14" s="44">
        <v>25</v>
      </c>
      <c r="C14" s="44">
        <v>35</v>
      </c>
      <c r="K14" s="21">
        <v>2023</v>
      </c>
    </row>
    <row r="15" spans="1:15" x14ac:dyDescent="0.25">
      <c r="A15" s="10" t="s">
        <v>79</v>
      </c>
      <c r="B15" s="44">
        <v>25</v>
      </c>
      <c r="C15" s="44">
        <v>35</v>
      </c>
    </row>
    <row r="16" spans="1:15" x14ac:dyDescent="0.25">
      <c r="A16" s="10" t="s">
        <v>80</v>
      </c>
      <c r="B16" s="44">
        <v>30</v>
      </c>
      <c r="C16" s="44">
        <v>40</v>
      </c>
    </row>
    <row r="17" spans="1:3" x14ac:dyDescent="0.25">
      <c r="A17" s="10" t="s">
        <v>81</v>
      </c>
      <c r="B17" s="44">
        <v>30</v>
      </c>
      <c r="C17" s="44">
        <v>40</v>
      </c>
    </row>
    <row r="18" spans="1:3" x14ac:dyDescent="0.25">
      <c r="A18" s="10" t="s">
        <v>82</v>
      </c>
      <c r="B18" s="44">
        <v>30</v>
      </c>
      <c r="C18" s="44">
        <v>50</v>
      </c>
    </row>
    <row r="19" spans="1:3" x14ac:dyDescent="0.25">
      <c r="A19" s="10" t="s">
        <v>83</v>
      </c>
      <c r="B19" s="44">
        <v>25</v>
      </c>
      <c r="C19" s="44">
        <v>30</v>
      </c>
    </row>
    <row r="20" spans="1:3" x14ac:dyDescent="0.25">
      <c r="A20" s="10" t="s">
        <v>84</v>
      </c>
      <c r="B20" s="44">
        <v>25</v>
      </c>
      <c r="C20" s="44">
        <v>30</v>
      </c>
    </row>
    <row r="21" spans="1:3" x14ac:dyDescent="0.25">
      <c r="A21" s="10" t="s">
        <v>85</v>
      </c>
      <c r="B21" s="44">
        <v>30</v>
      </c>
      <c r="C21" s="44">
        <v>35</v>
      </c>
    </row>
    <row r="22" spans="1:3" x14ac:dyDescent="0.25">
      <c r="A22" s="10" t="s">
        <v>86</v>
      </c>
      <c r="B22" s="44">
        <v>25</v>
      </c>
      <c r="C22" s="44">
        <v>30</v>
      </c>
    </row>
    <row r="23" spans="1:3" x14ac:dyDescent="0.25">
      <c r="A23" s="10" t="s">
        <v>87</v>
      </c>
      <c r="B23" s="44">
        <v>30</v>
      </c>
      <c r="C23" s="44">
        <v>35</v>
      </c>
    </row>
    <row r="24" spans="1:3" x14ac:dyDescent="0.25">
      <c r="A24" s="10" t="s">
        <v>88</v>
      </c>
      <c r="B24" s="44">
        <v>20</v>
      </c>
      <c r="C24" s="44">
        <v>25</v>
      </c>
    </row>
    <row r="25" spans="1:3" x14ac:dyDescent="0.25">
      <c r="A25" s="10" t="s">
        <v>89</v>
      </c>
      <c r="B25" s="44">
        <v>30</v>
      </c>
      <c r="C25" s="44">
        <v>40</v>
      </c>
    </row>
    <row r="26" spans="1:3" x14ac:dyDescent="0.25">
      <c r="A26" s="10" t="s">
        <v>90</v>
      </c>
      <c r="B26" s="44">
        <v>15</v>
      </c>
      <c r="C26" s="44">
        <v>25</v>
      </c>
    </row>
    <row r="27" spans="1:3" x14ac:dyDescent="0.25">
      <c r="A27" s="10" t="s">
        <v>16</v>
      </c>
      <c r="B27" s="44">
        <v>25</v>
      </c>
      <c r="C27" s="44">
        <v>35</v>
      </c>
    </row>
    <row r="28" spans="1:3" x14ac:dyDescent="0.25">
      <c r="A28" s="10" t="s">
        <v>11</v>
      </c>
      <c r="B28" s="44">
        <v>50</v>
      </c>
      <c r="C28" s="44">
        <v>60</v>
      </c>
    </row>
    <row r="29" spans="1:3" x14ac:dyDescent="0.25">
      <c r="A29" s="10" t="s">
        <v>17</v>
      </c>
      <c r="B29" s="44">
        <v>60</v>
      </c>
      <c r="C29" s="44">
        <v>70</v>
      </c>
    </row>
    <row r="30" spans="1:3" x14ac:dyDescent="0.25">
      <c r="A30" s="10" t="s">
        <v>18</v>
      </c>
      <c r="B30" s="44">
        <v>8</v>
      </c>
      <c r="C30" s="44">
        <v>10</v>
      </c>
    </row>
    <row r="31" spans="1:3" x14ac:dyDescent="0.25">
      <c r="A31" s="10" t="s">
        <v>91</v>
      </c>
      <c r="B31" s="44">
        <v>14</v>
      </c>
      <c r="C31" s="44">
        <v>18</v>
      </c>
    </row>
    <row r="32" spans="1:3" x14ac:dyDescent="0.25">
      <c r="A32" s="10" t="s">
        <v>19</v>
      </c>
      <c r="B32" s="44">
        <v>14</v>
      </c>
      <c r="C32" s="44">
        <v>25</v>
      </c>
    </row>
    <row r="33" spans="1:3" x14ac:dyDescent="0.25">
      <c r="A33" s="10" t="s">
        <v>20</v>
      </c>
      <c r="B33" s="44">
        <v>4</v>
      </c>
      <c r="C33" s="44">
        <v>8</v>
      </c>
    </row>
    <row r="34" spans="1:3" x14ac:dyDescent="0.25">
      <c r="A34" s="10" t="s">
        <v>21</v>
      </c>
      <c r="B34" s="44">
        <v>3</v>
      </c>
      <c r="C34" s="44">
        <v>5</v>
      </c>
    </row>
    <row r="35" spans="1:3" x14ac:dyDescent="0.25">
      <c r="A35" s="10" t="s">
        <v>22</v>
      </c>
      <c r="B35" s="44">
        <v>5</v>
      </c>
      <c r="C35" s="44">
        <v>5</v>
      </c>
    </row>
    <row r="36" spans="1:3" x14ac:dyDescent="0.25">
      <c r="A36" s="10" t="s">
        <v>23</v>
      </c>
      <c r="B36" s="44">
        <v>8</v>
      </c>
      <c r="C36" s="44">
        <v>8</v>
      </c>
    </row>
    <row r="37" spans="1:3" x14ac:dyDescent="0.25">
      <c r="A37" s="10" t="s">
        <v>92</v>
      </c>
      <c r="B37" s="44">
        <v>13</v>
      </c>
      <c r="C37" s="44">
        <v>18</v>
      </c>
    </row>
    <row r="38" spans="1:3" x14ac:dyDescent="0.25">
      <c r="A38" s="10" t="s">
        <v>93</v>
      </c>
      <c r="B38" s="44">
        <v>8</v>
      </c>
      <c r="C38" s="44">
        <v>13</v>
      </c>
    </row>
    <row r="39" spans="1:3" x14ac:dyDescent="0.25">
      <c r="A39" s="21"/>
    </row>
    <row r="40" spans="1:3" x14ac:dyDescent="0.25">
      <c r="A40" s="21"/>
    </row>
    <row r="41" spans="1:3" x14ac:dyDescent="0.25">
      <c r="A41" s="21"/>
    </row>
    <row r="42" spans="1:3" x14ac:dyDescent="0.25">
      <c r="A42" s="21"/>
    </row>
    <row r="43" spans="1:3" x14ac:dyDescent="0.25">
      <c r="A43" s="21"/>
    </row>
    <row r="44" spans="1:3" x14ac:dyDescent="0.25">
      <c r="A44" s="21"/>
    </row>
    <row r="45" spans="1:3" x14ac:dyDescent="0.25">
      <c r="A45" s="21"/>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18</vt:i4>
      </vt:variant>
    </vt:vector>
  </HeadingPairs>
  <TitlesOfParts>
    <vt:vector size="27" baseType="lpstr">
      <vt:lpstr>Ausfüllhilfe</vt:lpstr>
      <vt:lpstr>Changelog</vt:lpstr>
      <vt:lpstr>A_Stammdaten</vt:lpstr>
      <vt:lpstr>B_KKAuf</vt:lpstr>
      <vt:lpstr>D_SAV</vt:lpstr>
      <vt:lpstr>D1_BKZ_NAKB_SoPo</vt:lpstr>
      <vt:lpstr>D2_WAV</vt:lpstr>
      <vt:lpstr>E_Erläuterung</vt:lpstr>
      <vt:lpstr>Listen</vt:lpstr>
      <vt:lpstr>Anlagengruppen</vt:lpstr>
      <vt:lpstr>Antragsjahre</vt:lpstr>
      <vt:lpstr>A_Stammdaten!Druckbereich</vt:lpstr>
      <vt:lpstr>Ausfüllhilfe!Druckbereich</vt:lpstr>
      <vt:lpstr>B_KKAuf!Druckbereich</vt:lpstr>
      <vt:lpstr>D_SAV!Druckbereich</vt:lpstr>
      <vt:lpstr>D1_BKZ_NAKB_SoPo!Druckbereich</vt:lpstr>
      <vt:lpstr>B_KKAuf!Drucktitel</vt:lpstr>
      <vt:lpstr>D_SAV!Drucktitel</vt:lpstr>
      <vt:lpstr>D1_BKZ_NAKB_SoPo!Drucktitel</vt:lpstr>
      <vt:lpstr>D2_WAV!Drucktitel</vt:lpstr>
      <vt:lpstr>Investitionsjahre</vt:lpstr>
      <vt:lpstr>Kategorie</vt:lpstr>
      <vt:lpstr>Kategorie_2</vt:lpstr>
      <vt:lpstr>Selbst_geschaffene_gewerbliche_Schutzrechte_und_ähnliche_Rechte_und_Werte</vt:lpstr>
      <vt:lpstr>WAV_Positionen</vt:lpstr>
      <vt:lpstr>Zeitreihe_1</vt:lpstr>
      <vt:lpstr>Zeitreihe_2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BK8l</dc:creator>
  <cp:lastModifiedBy>610c</cp:lastModifiedBy>
  <cp:lastPrinted>2018-04-26T15:46:15Z</cp:lastPrinted>
  <dcterms:created xsi:type="dcterms:W3CDTF">2017-05-29T09:08:28Z</dcterms:created>
  <dcterms:modified xsi:type="dcterms:W3CDTF">2020-04-22T12:52:30Z</dcterms:modified>
</cp:coreProperties>
</file>