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Allgemeines\NEU- nach Lenkungsgebühren\"/>
    </mc:Choice>
  </mc:AlternateContent>
  <bookViews>
    <workbookView xWindow="0" yWindow="0" windowWidth="28800" windowHeight="13140" activeTab="1"/>
  </bookViews>
  <sheets>
    <sheet name="Deutsch " sheetId="1" r:id="rId1"/>
    <sheet name="Englisch"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1" i="2" l="1"/>
  <c r="G11" i="2" s="1"/>
  <c r="G12" i="1"/>
  <c r="B21" i="1" s="1"/>
  <c r="I11" i="1"/>
  <c r="G11" i="1" s="1"/>
  <c r="F17" i="2" l="1"/>
  <c r="G12" i="2"/>
  <c r="G15" i="2" s="1"/>
  <c r="F17" i="1" l="1"/>
  <c r="G15" i="1" s="1"/>
</calcChain>
</file>

<file path=xl/sharedStrings.xml><?xml version="1.0" encoding="utf-8"?>
<sst xmlns="http://schemas.openxmlformats.org/spreadsheetml/2006/main" count="101" uniqueCount="82">
  <si>
    <t>Datum des Antrags</t>
  </si>
  <si>
    <t>Erster Nutzungstag</t>
  </si>
  <si>
    <t>r = 1,7 km</t>
  </si>
  <si>
    <t>r = 56 km</t>
  </si>
  <si>
    <t>Lokale Nutzung</t>
  </si>
  <si>
    <t>Regionale Nutzung</t>
  </si>
  <si>
    <t>Überregionale Nutzung</t>
  </si>
  <si>
    <t>r &gt; 56 km</t>
  </si>
  <si>
    <t>L</t>
  </si>
  <si>
    <t>R</t>
  </si>
  <si>
    <t>Ü</t>
  </si>
  <si>
    <t>Basisbetrag</t>
  </si>
  <si>
    <t>Letzter Nutzungstag</t>
  </si>
  <si>
    <t>B.9.2</t>
  </si>
  <si>
    <t>Bitte beachten</t>
  </si>
  <si>
    <t>Tage</t>
  </si>
  <si>
    <t>Nutzungszeitraum :</t>
  </si>
  <si>
    <t>Bearbeitungsfaktor :</t>
  </si>
  <si>
    <t>Bearbeitungsfaktor 1</t>
  </si>
  <si>
    <t>Bearbeitungsfaktor 2</t>
  </si>
  <si>
    <t>Bearbeitungsfaktor 3</t>
  </si>
  <si>
    <t>Bearbeitungsfaktor 4</t>
  </si>
  <si>
    <t>Antragszeitpunkt vor dem ersten Nutzungstag</t>
  </si>
  <si>
    <t xml:space="preserve"> ZAnt =2</t>
  </si>
  <si>
    <t>: ZAnt =3</t>
  </si>
  <si>
    <t>1 bis 3 Tage</t>
  </si>
  <si>
    <t>ZAnt = 4</t>
  </si>
  <si>
    <t xml:space="preserve">Am ersten Nutzungstag </t>
  </si>
  <si>
    <t xml:space="preserve">Berechnung von Gebühren für Kurzzeitfrequenzzuteilungen </t>
  </si>
  <si>
    <t>Gebührentatbestand B.10.4  der Anlage 1:</t>
  </si>
  <si>
    <t xml:space="preserve"> ( Bitte nach Tabelle auswählen) :</t>
  </si>
  <si>
    <t>ACHTUNG !! 
Die maximale Anzahl an Nutzungstagen ist überschritten</t>
  </si>
  <si>
    <t xml:space="preserve">Maximal können 30 zusammenhängende Nutzungstagen beantragte werden.
Einzelne Nutzungstage können auch nicht zusammenhängend festgelegt werden, dabei darf der Zeitraum vom ersten bis zum letzten Nutzungstag ebenfalls 30 Tage nicht überschreiten. </t>
  </si>
  <si>
    <t>Anzahl der Frequenzen *</t>
  </si>
  <si>
    <t>*: Duplex-Kanal = 2 Frequenzen</t>
  </si>
  <si>
    <r>
      <t xml:space="preserve">in Übereinstimmung mit der </t>
    </r>
    <r>
      <rPr>
        <b/>
        <u/>
        <sz val="16"/>
        <color rgb="FFFFC000"/>
        <rFont val="Arial"/>
        <family val="2"/>
      </rPr>
      <t xml:space="preserve">Besondere Gebührenverordnung Bundesnetzagentur-Frequenzzuteilung </t>
    </r>
    <r>
      <rPr>
        <b/>
        <sz val="16"/>
        <color rgb="FFFFC000"/>
        <rFont val="Arial"/>
        <family val="2"/>
      </rPr>
      <t>(BNetzA BGebV-FreqZut)</t>
    </r>
  </si>
  <si>
    <t xml:space="preserve">Calculation of fees for short-term frequency allocations </t>
  </si>
  <si>
    <t>base amount</t>
  </si>
  <si>
    <t>frequencies *</t>
  </si>
  <si>
    <t>date of application</t>
  </si>
  <si>
    <t>first day of use</t>
  </si>
  <si>
    <t>last dayof use</t>
  </si>
  <si>
    <t>porcessing factor :</t>
  </si>
  <si>
    <t>period of use:</t>
  </si>
  <si>
    <t xml:space="preserve"> (please select according to table) :</t>
  </si>
  <si>
    <t>lokal usage</t>
  </si>
  <si>
    <t>regional use</t>
  </si>
  <si>
    <t>supraregional use</t>
  </si>
  <si>
    <t>processing factor 1</t>
  </si>
  <si>
    <t>processing factor 2</t>
  </si>
  <si>
    <t>processing factor 3</t>
  </si>
  <si>
    <t>processing factor 4</t>
  </si>
  <si>
    <t>on the first day of use</t>
  </si>
  <si>
    <t>Fee item B.10.4 of Schedule 1:</t>
  </si>
  <si>
    <t>Plese note:</t>
  </si>
  <si>
    <t>A maximum of 30 consecutive days of use may be applied for.
Individual days of use may also be specified as non-contiguous, in which case the period from the first to the last day of use may also not exceed 30 days. "</t>
  </si>
  <si>
    <t>4 to 14 days</t>
  </si>
  <si>
    <t>≥ 15 days</t>
  </si>
  <si>
    <t>1 to 3 days</t>
  </si>
  <si>
    <t>≥ 15 Tage</t>
  </si>
  <si>
    <t>4 bis 14 Tage</t>
  </si>
  <si>
    <t>*: duplex channel = 2 frequencies</t>
  </si>
  <si>
    <t>fees :**</t>
  </si>
  <si>
    <t>Gebühr :**</t>
  </si>
  <si>
    <t>**) Dies ist eine unverbindliche Berechnung der Gebühr auf Grundlage der hier gemachten Angaben. Die tatsächliche Gebühr kann von weiteren Faktoren abhängen und kann von diesem Ergebnis abweichen. Weitere Information finden Sie in der Verwaltungsvorschrift KuNz und unter : 
                 (www.bundesnetzagentur.de/kurzzeit )</t>
  </si>
  <si>
    <r>
      <t xml:space="preserve">in accordance with the </t>
    </r>
    <r>
      <rPr>
        <b/>
        <u/>
        <sz val="16"/>
        <color rgb="FFFFC000"/>
        <rFont val="Arial"/>
        <family val="2"/>
      </rPr>
      <t>Bundesnetzagentur Special Fees Ordinance on Frequency Assignments</t>
    </r>
    <r>
      <rPr>
        <b/>
        <sz val="16"/>
        <color rgb="FFFFC000"/>
        <rFont val="Arial"/>
        <family val="2"/>
      </rPr>
      <t xml:space="preserve"> (BNetzA BGebV-FreqZut)</t>
    </r>
  </si>
  <si>
    <r>
      <t>large federal state, larger than 10 000 km</t>
    </r>
    <r>
      <rPr>
        <vertAlign val="superscript"/>
        <sz val="11"/>
        <color theme="1"/>
        <rFont val="Arial"/>
        <family val="2"/>
      </rPr>
      <t>2</t>
    </r>
    <r>
      <rPr>
        <sz val="11"/>
        <color theme="1"/>
        <rFont val="Arial"/>
        <family val="2"/>
      </rPr>
      <t xml:space="preserve">
</t>
    </r>
  </si>
  <si>
    <r>
      <t>Halle, Stadion, umzäunte Veranstaltungsgelände bis 10 km</t>
    </r>
    <r>
      <rPr>
        <vertAlign val="superscript"/>
        <sz val="11"/>
        <color theme="1"/>
        <rFont val="Arial"/>
        <family val="2"/>
      </rPr>
      <t>2</t>
    </r>
  </si>
  <si>
    <r>
      <t>Stadt, Landkreis, Stadtstaat, Saarland bis 10 000 km</t>
    </r>
    <r>
      <rPr>
        <vertAlign val="superscript"/>
        <sz val="11"/>
        <color theme="1"/>
        <rFont val="Arial"/>
        <family val="2"/>
      </rPr>
      <t>2</t>
    </r>
  </si>
  <si>
    <r>
      <t>großes Bundesland, größer 10 000 km</t>
    </r>
    <r>
      <rPr>
        <vertAlign val="superscript"/>
        <sz val="11"/>
        <color theme="1"/>
        <rFont val="Arial"/>
        <family val="2"/>
      </rPr>
      <t>2</t>
    </r>
  </si>
  <si>
    <r>
      <t>Hall, stadium, fenced event areas up to 10 km</t>
    </r>
    <r>
      <rPr>
        <vertAlign val="superscript"/>
        <sz val="11"/>
        <color theme="1"/>
        <rFont val="Arial"/>
        <family val="2"/>
      </rPr>
      <t>2</t>
    </r>
  </si>
  <si>
    <r>
      <t>city, district, city state, federal state Saarland up to 10 000 km</t>
    </r>
    <r>
      <rPr>
        <vertAlign val="superscript"/>
        <sz val="11"/>
        <color theme="1"/>
        <rFont val="Arial"/>
        <family val="2"/>
      </rPr>
      <t>2</t>
    </r>
    <r>
      <rPr>
        <sz val="11"/>
        <color theme="1"/>
        <rFont val="Arial"/>
        <family val="2"/>
      </rPr>
      <t xml:space="preserve">
</t>
    </r>
  </si>
  <si>
    <t>Application days before first day of use</t>
  </si>
  <si>
    <t>Assigned Area</t>
  </si>
  <si>
    <t>assigned area</t>
  </si>
  <si>
    <t>Zuteilungsgebiet</t>
  </si>
  <si>
    <t xml:space="preserve">**) This is a non-binding calculation of the fee based on the information provided here. The actual fee may depend on other factors and may differ from this result. Further information can be found in the Administrative Rules on Frequency assignments for Short-term Use at : 
                 (www.bundesnetzagentur.de/shortterm ) </t>
  </si>
  <si>
    <t>ZAnt</t>
  </si>
  <si>
    <t>A</t>
  </si>
  <si>
    <t>Zant</t>
  </si>
  <si>
    <t>Days</t>
  </si>
  <si>
    <t xml:space="preserve">Maximal können 30 zusammenhängende Nutzungstage beantragt werden.
Einzelne Nutzungstage können auch nicht zusammenhängend festgelegt werden, dabei darf der Zeitraum vom ersten bis zum letzten Nutzungstag ebenfalls 30 Tage nicht überschreiten.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</si>
</sst>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3" x14ac:knownFonts="1">
    <font>
      <sz val="11"/>
      <color theme="1"/>
      <name val="Calibri"/>
      <family val="2"/>
      <scheme val="minor"/>
    </font>
    <font>
      <sz val="11"/>
      <color theme="1"/>
      <name val="Arial"/>
      <family val="2"/>
    </font>
    <font>
      <sz val="1"/>
      <name val="Arial"/>
      <family val="2"/>
    </font>
    <font>
      <sz val="1"/>
      <color theme="0" tint="-4.9989318521683403E-2"/>
      <name val="Arial"/>
      <family val="2"/>
    </font>
    <font>
      <sz val="11"/>
      <name val="Arial"/>
      <family val="2"/>
    </font>
    <font>
      <i/>
      <sz val="11"/>
      <color theme="1"/>
      <name val="Arial"/>
      <family val="2"/>
    </font>
    <font>
      <b/>
      <sz val="11"/>
      <name val="Arial"/>
      <family val="2"/>
    </font>
    <font>
      <b/>
      <sz val="16"/>
      <color rgb="FFFFC000"/>
      <name val="Arial"/>
      <family val="2"/>
    </font>
    <font>
      <b/>
      <sz val="16"/>
      <color theme="4" tint="-0.249977111117893"/>
      <name val="Arial"/>
      <family val="2"/>
    </font>
    <font>
      <b/>
      <sz val="14"/>
      <color theme="4" tint="-0.249977111117893"/>
      <name val="Arial"/>
      <family val="2"/>
    </font>
    <font>
      <b/>
      <u/>
      <sz val="16"/>
      <color rgb="FFFFC000"/>
      <name val="Arial"/>
      <family val="2"/>
    </font>
    <font>
      <vertAlign val="superscript"/>
      <sz val="11"/>
      <color theme="1"/>
      <name val="Arial"/>
      <family val="2"/>
    </font>
    <font>
      <sz val="11"/>
      <color theme="0" tint="-4.9989318521683403E-2"/>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rgb="FFFFC000"/>
        <bgColor indexed="64"/>
      </patternFill>
    </fill>
  </fills>
  <borders count="3">
    <border>
      <left/>
      <right/>
      <top/>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right/>
      <top/>
      <bottom style="medium">
        <color theme="4" tint="-0.24994659260841701"/>
      </bottom>
      <diagonal/>
    </border>
  </borders>
  <cellStyleXfs count="1">
    <xf numFmtId="0" fontId="0" fillId="0" borderId="0"/>
  </cellStyleXfs>
  <cellXfs count="39">
    <xf numFmtId="0" fontId="0" fillId="0" borderId="0" xfId="0"/>
    <xf numFmtId="0" fontId="1" fillId="2" borderId="0" xfId="0" applyFont="1" applyFill="1"/>
    <xf numFmtId="0" fontId="1" fillId="2" borderId="0" xfId="0" applyFont="1" applyFill="1" applyAlignment="1">
      <alignment horizontal="center"/>
    </xf>
    <xf numFmtId="0" fontId="1" fillId="0" borderId="0" xfId="0" applyFont="1"/>
    <xf numFmtId="0" fontId="5" fillId="0" borderId="0" xfId="0" applyFont="1" applyAlignment="1">
      <alignment horizontal="left" vertical="center"/>
    </xf>
    <xf numFmtId="0" fontId="1" fillId="3" borderId="0" xfId="0" applyFont="1" applyFill="1" applyAlignment="1" applyProtection="1">
      <alignment vertical="center"/>
      <protection locked="0"/>
    </xf>
    <xf numFmtId="14" fontId="1" fillId="3" borderId="0" xfId="0" applyNumberFormat="1" applyFont="1" applyFill="1" applyAlignment="1" applyProtection="1">
      <alignment vertical="center"/>
      <protection locked="0"/>
    </xf>
    <xf numFmtId="0" fontId="1" fillId="3" borderId="0" xfId="0" applyFont="1" applyFill="1" applyAlignment="1" applyProtection="1">
      <alignment horizontal="center" vertical="center"/>
      <protection locked="0"/>
    </xf>
    <xf numFmtId="0" fontId="1" fillId="2" borderId="0" xfId="0" applyFont="1" applyFill="1" applyProtection="1"/>
    <xf numFmtId="0" fontId="1" fillId="2" borderId="0" xfId="0" applyFont="1" applyFill="1" applyAlignment="1" applyProtection="1">
      <alignment vertical="center"/>
    </xf>
    <xf numFmtId="164" fontId="1" fillId="2" borderId="0" xfId="0" applyNumberFormat="1" applyFont="1" applyFill="1" applyAlignment="1" applyProtection="1">
      <alignment vertical="center"/>
    </xf>
    <xf numFmtId="0" fontId="1" fillId="2" borderId="0" xfId="0" applyFont="1" applyFill="1" applyAlignment="1" applyProtection="1">
      <alignment horizontal="center"/>
    </xf>
    <xf numFmtId="0" fontId="1" fillId="2" borderId="0" xfId="0" applyFont="1" applyFill="1" applyAlignment="1" applyProtection="1">
      <alignment horizontal="center" vertical="center"/>
    </xf>
    <xf numFmtId="0" fontId="3" fillId="2" borderId="0" xfId="0" applyFont="1" applyFill="1" applyAlignment="1" applyProtection="1">
      <alignment horizontal="center"/>
    </xf>
    <xf numFmtId="164" fontId="1" fillId="2" borderId="0" xfId="0" applyNumberFormat="1" applyFont="1" applyFill="1" applyProtection="1"/>
    <xf numFmtId="0" fontId="1" fillId="2" borderId="1" xfId="0" applyFont="1" applyFill="1" applyBorder="1" applyAlignment="1" applyProtection="1">
      <alignment horizontal="center" vertical="center" wrapText="1"/>
    </xf>
    <xf numFmtId="0" fontId="1" fillId="2" borderId="1" xfId="0" applyFont="1" applyFill="1" applyBorder="1" applyAlignment="1" applyProtection="1">
      <alignment vertical="top" wrapText="1"/>
    </xf>
    <xf numFmtId="0" fontId="1" fillId="2" borderId="1" xfId="0" applyFont="1" applyFill="1" applyBorder="1" applyAlignment="1" applyProtection="1">
      <alignment horizontal="center" vertical="center"/>
    </xf>
    <xf numFmtId="0" fontId="2" fillId="2" borderId="0" xfId="0" applyNumberFormat="1" applyFont="1" applyFill="1" applyAlignment="1" applyProtection="1">
      <alignment horizontal="left" vertical="center" wrapText="1"/>
    </xf>
    <xf numFmtId="0" fontId="1" fillId="2" borderId="1" xfId="0" applyFont="1" applyFill="1" applyBorder="1" applyAlignment="1" applyProtection="1">
      <alignment vertical="center"/>
    </xf>
    <xf numFmtId="0" fontId="9" fillId="2" borderId="0" xfId="0" applyFont="1" applyFill="1" applyProtection="1"/>
    <xf numFmtId="0" fontId="1" fillId="2" borderId="0" xfId="0" applyFont="1" applyFill="1" applyAlignment="1" applyProtection="1"/>
    <xf numFmtId="0" fontId="1" fillId="0" borderId="0" xfId="0" applyFont="1" applyProtection="1"/>
    <xf numFmtId="0" fontId="1" fillId="0" borderId="0" xfId="0" applyFont="1" applyAlignment="1" applyProtection="1">
      <alignment horizontal="center"/>
    </xf>
    <xf numFmtId="0" fontId="1" fillId="0" borderId="0" xfId="0" applyFont="1" applyAlignment="1" applyProtection="1">
      <alignment horizontal="justify" vertical="center"/>
    </xf>
    <xf numFmtId="0" fontId="1" fillId="2" borderId="0" xfId="0" applyFont="1" applyFill="1" applyAlignment="1" applyProtection="1">
      <alignment vertical="center" wrapText="1"/>
    </xf>
    <xf numFmtId="0" fontId="1" fillId="2" borderId="0" xfId="0" applyFont="1" applyFill="1" applyAlignment="1" applyProtection="1">
      <alignment horizontal="right"/>
    </xf>
    <xf numFmtId="0" fontId="12" fillId="2" borderId="0" xfId="0" applyFont="1" applyFill="1" applyAlignment="1" applyProtection="1">
      <alignment vertical="center"/>
    </xf>
    <xf numFmtId="0" fontId="1" fillId="0" borderId="0" xfId="0" applyFont="1" applyAlignment="1">
      <alignment horizontal="left" vertical="top" wrapText="1"/>
    </xf>
    <xf numFmtId="0" fontId="1" fillId="0" borderId="0" xfId="0" applyFont="1" applyAlignment="1">
      <alignment horizontal="left" vertical="top"/>
    </xf>
    <xf numFmtId="0" fontId="7" fillId="2" borderId="0" xfId="0" applyFont="1" applyFill="1" applyAlignment="1">
      <alignment horizontal="left"/>
    </xf>
    <xf numFmtId="0" fontId="7" fillId="2" borderId="0" xfId="0" applyFont="1" applyFill="1" applyAlignment="1" applyProtection="1">
      <alignment horizontal="left" wrapText="1"/>
    </xf>
    <xf numFmtId="0" fontId="8" fillId="2" borderId="0" xfId="0" applyFont="1" applyFill="1" applyAlignment="1" applyProtection="1">
      <alignment horizontal="left"/>
    </xf>
    <xf numFmtId="0" fontId="4" fillId="2" borderId="0" xfId="0" applyNumberFormat="1" applyFont="1" applyFill="1" applyAlignment="1" applyProtection="1">
      <alignment horizontal="right" vertical="center" wrapText="1"/>
    </xf>
    <xf numFmtId="0" fontId="9" fillId="2" borderId="0" xfId="0" applyFont="1" applyFill="1" applyBorder="1" applyAlignment="1" applyProtection="1">
      <alignment horizontal="left"/>
    </xf>
    <xf numFmtId="0" fontId="9" fillId="2" borderId="2" xfId="0" applyFont="1" applyFill="1" applyBorder="1" applyAlignment="1" applyProtection="1">
      <alignment horizontal="left"/>
    </xf>
    <xf numFmtId="0" fontId="6" fillId="0" borderId="0" xfId="0" applyFont="1" applyFill="1" applyAlignment="1" applyProtection="1">
      <alignment horizontal="left" vertical="top" wrapText="1"/>
    </xf>
    <xf numFmtId="0" fontId="1" fillId="2" borderId="0" xfId="0" applyFont="1" applyFill="1" applyAlignment="1" applyProtection="1">
      <alignment horizontal="right" vertical="center"/>
    </xf>
    <xf numFmtId="0" fontId="1" fillId="0" borderId="0" xfId="0" applyFont="1" applyFill="1" applyAlignment="1" applyProtection="1">
      <alignment horizontal="left" vertical="top" wrapText="1"/>
    </xf>
  </cellXfs>
  <cellStyles count="1">
    <cellStyle name="Standard" xfId="0" builtinId="0"/>
  </cellStyles>
  <dxfs count="6">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351693</xdr:colOff>
      <xdr:row>2</xdr:row>
      <xdr:rowOff>36634</xdr:rowOff>
    </xdr:from>
    <xdr:to>
      <xdr:col>1</xdr:col>
      <xdr:colOff>952501</xdr:colOff>
      <xdr:row>4</xdr:row>
      <xdr:rowOff>120106</xdr:rowOff>
    </xdr:to>
    <xdr:pic>
      <xdr:nvPicPr>
        <xdr:cNvPr id="4"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1693" y="417634"/>
          <a:ext cx="1362808" cy="805015"/>
        </a:xfrm>
        <a:prstGeom prst="rect">
          <a:avLst/>
        </a:prstGeom>
      </xdr:spPr>
    </xdr:pic>
    <xdr:clientData/>
  </xdr:twoCellAnchor>
  <xdr:twoCellAnchor>
    <xdr:from>
      <xdr:col>1</xdr:col>
      <xdr:colOff>1024105</xdr:colOff>
      <xdr:row>13</xdr:row>
      <xdr:rowOff>13730</xdr:rowOff>
    </xdr:from>
    <xdr:to>
      <xdr:col>2</xdr:col>
      <xdr:colOff>83055</xdr:colOff>
      <xdr:row>15</xdr:row>
      <xdr:rowOff>126109</xdr:rowOff>
    </xdr:to>
    <xdr:sp macro="" textlink="">
      <xdr:nvSpPr>
        <xdr:cNvPr id="2" name="Pfeil nach unten 1"/>
        <xdr:cNvSpPr/>
      </xdr:nvSpPr>
      <xdr:spPr>
        <a:xfrm rot="13011337">
          <a:off x="1786105" y="3461780"/>
          <a:ext cx="249575" cy="43622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351693</xdr:colOff>
      <xdr:row>2</xdr:row>
      <xdr:rowOff>36634</xdr:rowOff>
    </xdr:from>
    <xdr:to>
      <xdr:col>1</xdr:col>
      <xdr:colOff>952501</xdr:colOff>
      <xdr:row>4</xdr:row>
      <xdr:rowOff>120106</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1693" y="398584"/>
          <a:ext cx="1362808" cy="807372"/>
        </a:xfrm>
        <a:prstGeom prst="rect">
          <a:avLst/>
        </a:prstGeom>
      </xdr:spPr>
    </xdr:pic>
    <xdr:clientData/>
  </xdr:twoCellAnchor>
  <xdr:twoCellAnchor>
    <xdr:from>
      <xdr:col>1</xdr:col>
      <xdr:colOff>1024105</xdr:colOff>
      <xdr:row>13</xdr:row>
      <xdr:rowOff>13730</xdr:rowOff>
    </xdr:from>
    <xdr:to>
      <xdr:col>2</xdr:col>
      <xdr:colOff>83055</xdr:colOff>
      <xdr:row>15</xdr:row>
      <xdr:rowOff>126109</xdr:rowOff>
    </xdr:to>
    <xdr:sp macro="" textlink="">
      <xdr:nvSpPr>
        <xdr:cNvPr id="3" name="Pfeil nach unten 2"/>
        <xdr:cNvSpPr/>
      </xdr:nvSpPr>
      <xdr:spPr>
        <a:xfrm rot="13011337">
          <a:off x="1786105" y="3461780"/>
          <a:ext cx="249575" cy="43622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zoomScaleNormal="100" workbookViewId="0">
      <selection activeCell="F9" sqref="F9"/>
    </sheetView>
  </sheetViews>
  <sheetFormatPr baseColWidth="10" defaultColWidth="0" defaultRowHeight="14.25" zeroHeight="1" x14ac:dyDescent="0.2"/>
  <cols>
    <col min="1" max="1" width="11.42578125" style="22" customWidth="1"/>
    <col min="2" max="2" width="17.85546875" style="22" customWidth="1"/>
    <col min="3" max="3" width="28" style="22" customWidth="1"/>
    <col min="4" max="4" width="13.28515625" style="22" customWidth="1"/>
    <col min="5" max="5" width="11" style="23" customWidth="1"/>
    <col min="6" max="6" width="11.42578125" style="22" customWidth="1"/>
    <col min="7" max="7" width="14.28515625" style="22" customWidth="1"/>
    <col min="8" max="8" width="11.42578125" style="22" customWidth="1"/>
    <col min="9" max="9" width="35.42578125" style="22" customWidth="1"/>
    <col min="10" max="11" width="11.42578125" style="22" customWidth="1"/>
    <col min="12" max="16384" width="11.42578125" style="3" hidden="1"/>
  </cols>
  <sheetData>
    <row r="1" spans="1:16" x14ac:dyDescent="0.2">
      <c r="A1" s="1"/>
      <c r="B1" s="1"/>
      <c r="C1" s="1"/>
      <c r="D1" s="1"/>
      <c r="E1" s="2"/>
      <c r="F1" s="1"/>
      <c r="G1" s="1"/>
      <c r="H1" s="1"/>
      <c r="I1" s="1"/>
      <c r="J1" s="1"/>
      <c r="K1" s="1"/>
    </row>
    <row r="2" spans="1:16" x14ac:dyDescent="0.2">
      <c r="A2" s="1"/>
      <c r="B2" s="1"/>
      <c r="C2" s="1"/>
      <c r="D2" s="1"/>
      <c r="E2" s="2"/>
      <c r="F2" s="1"/>
      <c r="G2" s="1"/>
      <c r="H2" s="1"/>
      <c r="I2" s="1"/>
      <c r="J2" s="1"/>
      <c r="K2" s="1"/>
    </row>
    <row r="3" spans="1:16" ht="20.25" x14ac:dyDescent="0.3">
      <c r="A3" s="1"/>
      <c r="B3" s="1"/>
      <c r="C3" s="30" t="s">
        <v>28</v>
      </c>
      <c r="D3" s="30"/>
      <c r="E3" s="30"/>
      <c r="F3" s="30"/>
      <c r="G3" s="30"/>
      <c r="H3" s="30"/>
      <c r="I3" s="30"/>
      <c r="J3" s="1"/>
      <c r="K3" s="1"/>
    </row>
    <row r="4" spans="1:16" ht="36.75" customHeight="1" x14ac:dyDescent="0.3">
      <c r="A4" s="8"/>
      <c r="B4" s="8"/>
      <c r="C4" s="31" t="s">
        <v>35</v>
      </c>
      <c r="D4" s="31"/>
      <c r="E4" s="31"/>
      <c r="F4" s="31"/>
      <c r="G4" s="31"/>
      <c r="H4" s="31"/>
      <c r="I4" s="31"/>
      <c r="J4" s="8"/>
      <c r="K4" s="8"/>
    </row>
    <row r="5" spans="1:16" ht="20.25" x14ac:dyDescent="0.3">
      <c r="A5" s="8"/>
      <c r="B5" s="8"/>
      <c r="C5" s="32" t="s">
        <v>29</v>
      </c>
      <c r="D5" s="32"/>
      <c r="E5" s="32"/>
      <c r="F5" s="32" t="s">
        <v>13</v>
      </c>
      <c r="G5" s="32"/>
      <c r="H5" s="32"/>
      <c r="I5" s="32"/>
      <c r="J5" s="8"/>
      <c r="K5" s="8"/>
    </row>
    <row r="6" spans="1:16" ht="27" customHeight="1" x14ac:dyDescent="0.2">
      <c r="A6" s="8"/>
      <c r="B6" s="8"/>
      <c r="C6" s="9" t="s">
        <v>11</v>
      </c>
      <c r="D6" s="10">
        <v>30</v>
      </c>
      <c r="E6" s="11"/>
      <c r="F6" s="8"/>
      <c r="G6" s="8"/>
      <c r="H6" s="8"/>
      <c r="I6" s="8"/>
      <c r="J6" s="8"/>
      <c r="K6" s="8"/>
    </row>
    <row r="7" spans="1:16" x14ac:dyDescent="0.2">
      <c r="A7" s="8"/>
      <c r="B7" s="8"/>
      <c r="C7" s="9"/>
      <c r="D7" s="9"/>
      <c r="E7" s="11"/>
      <c r="F7" s="8"/>
      <c r="G7" s="8"/>
      <c r="H7" s="8"/>
      <c r="I7" s="8"/>
      <c r="J7" s="8"/>
      <c r="K7" s="8"/>
    </row>
    <row r="8" spans="1:16" x14ac:dyDescent="0.2">
      <c r="A8" s="8"/>
      <c r="B8" s="8"/>
      <c r="C8" s="9" t="s">
        <v>33</v>
      </c>
      <c r="D8" s="5">
        <v>1</v>
      </c>
      <c r="E8" s="11"/>
      <c r="F8" s="8"/>
      <c r="G8" s="8" t="s">
        <v>34</v>
      </c>
      <c r="H8" s="8"/>
      <c r="I8" s="8"/>
      <c r="J8" s="8"/>
      <c r="K8" s="8"/>
    </row>
    <row r="9" spans="1:16" x14ac:dyDescent="0.2">
      <c r="A9" s="8"/>
      <c r="B9" s="8"/>
      <c r="C9" s="9"/>
      <c r="D9" s="9"/>
      <c r="E9" s="11"/>
      <c r="F9" s="8"/>
      <c r="G9" s="8"/>
      <c r="H9" s="8"/>
      <c r="I9" s="8"/>
      <c r="J9" s="8"/>
      <c r="K9" s="8"/>
      <c r="L9" s="28" t="s">
        <v>81</v>
      </c>
      <c r="M9" s="29"/>
      <c r="N9" s="29"/>
      <c r="O9" s="29"/>
      <c r="P9" s="29"/>
    </row>
    <row r="10" spans="1:16" ht="24" customHeight="1" x14ac:dyDescent="0.2">
      <c r="A10" s="8"/>
      <c r="B10" s="8"/>
      <c r="C10" s="9" t="s">
        <v>0</v>
      </c>
      <c r="D10" s="6">
        <v>45050</v>
      </c>
      <c r="E10" s="11"/>
      <c r="F10" s="8"/>
      <c r="G10" s="8"/>
      <c r="H10" s="8"/>
      <c r="I10" s="8"/>
      <c r="J10" s="8"/>
      <c r="K10" s="8"/>
      <c r="L10" s="29"/>
      <c r="M10" s="29"/>
      <c r="N10" s="29"/>
      <c r="O10" s="29"/>
      <c r="P10" s="29"/>
    </row>
    <row r="11" spans="1:16" ht="24" customHeight="1" x14ac:dyDescent="0.2">
      <c r="A11" s="8"/>
      <c r="B11" s="8"/>
      <c r="C11" s="9" t="s">
        <v>1</v>
      </c>
      <c r="D11" s="6">
        <v>45063</v>
      </c>
      <c r="E11" s="33" t="s">
        <v>17</v>
      </c>
      <c r="F11" s="33"/>
      <c r="G11" s="12">
        <f>IF(I11-1&lt;0,4,IF(I11-4&lt;0,3,(IF(I11-15&lt;0,2,1))))</f>
        <v>2</v>
      </c>
      <c r="H11" s="27" t="s">
        <v>77</v>
      </c>
      <c r="I11" s="13">
        <f>D11-D10</f>
        <v>13</v>
      </c>
      <c r="J11" s="8"/>
      <c r="K11" s="8"/>
      <c r="L11" s="29"/>
      <c r="M11" s="29"/>
      <c r="N11" s="29"/>
      <c r="O11" s="29"/>
      <c r="P11" s="29"/>
    </row>
    <row r="12" spans="1:16" ht="24" customHeight="1" x14ac:dyDescent="0.2">
      <c r="A12" s="8"/>
      <c r="B12" s="8"/>
      <c r="C12" s="9" t="s">
        <v>12</v>
      </c>
      <c r="D12" s="6">
        <v>45065</v>
      </c>
      <c r="E12" s="33" t="s">
        <v>16</v>
      </c>
      <c r="F12" s="33"/>
      <c r="G12" s="12">
        <f>D12-D11+1</f>
        <v>3</v>
      </c>
      <c r="H12" s="9" t="s">
        <v>15</v>
      </c>
      <c r="I12" s="8"/>
      <c r="J12" s="8"/>
      <c r="K12" s="8"/>
      <c r="L12" s="29"/>
      <c r="M12" s="29"/>
      <c r="N12" s="29"/>
      <c r="O12" s="29"/>
      <c r="P12" s="29"/>
    </row>
    <row r="13" spans="1:16" ht="24" customHeight="1" x14ac:dyDescent="0.2">
      <c r="A13" s="8"/>
      <c r="B13" s="8"/>
      <c r="C13" s="9" t="s">
        <v>75</v>
      </c>
      <c r="D13" s="37" t="s">
        <v>30</v>
      </c>
      <c r="E13" s="37"/>
      <c r="F13" s="37"/>
      <c r="G13" s="7" t="s">
        <v>8</v>
      </c>
      <c r="H13" s="9" t="s">
        <v>78</v>
      </c>
      <c r="I13" s="8"/>
      <c r="J13" s="8"/>
      <c r="K13" s="8"/>
    </row>
    <row r="14" spans="1:16" ht="7.5" customHeight="1" x14ac:dyDescent="0.2">
      <c r="A14" s="8"/>
      <c r="B14" s="8"/>
      <c r="C14" s="9"/>
      <c r="D14" s="9"/>
      <c r="E14" s="11"/>
      <c r="F14" s="8"/>
      <c r="G14" s="8"/>
      <c r="H14" s="8"/>
      <c r="I14" s="8"/>
      <c r="J14" s="8"/>
      <c r="K14" s="8"/>
    </row>
    <row r="15" spans="1:16" ht="18" customHeight="1" x14ac:dyDescent="0.2">
      <c r="A15" s="8"/>
      <c r="B15" s="8"/>
      <c r="C15" s="9"/>
      <c r="D15" s="9"/>
      <c r="E15" s="9"/>
      <c r="F15" s="11" t="s">
        <v>63</v>
      </c>
      <c r="G15" s="14">
        <f>IF(G12&lt;31,D6*D8*G11*F17, "Fehler in den Angaben")</f>
        <v>60</v>
      </c>
      <c r="H15" s="8"/>
      <c r="I15" s="8"/>
      <c r="J15" s="8"/>
      <c r="K15" s="8"/>
    </row>
    <row r="16" spans="1:16" ht="32.25" customHeight="1" thickBot="1" x14ac:dyDescent="0.3">
      <c r="A16" s="8"/>
      <c r="B16" s="35" t="s">
        <v>75</v>
      </c>
      <c r="C16" s="35"/>
      <c r="D16" s="35"/>
      <c r="E16" s="35"/>
      <c r="F16" s="8"/>
      <c r="G16" s="34" t="s">
        <v>22</v>
      </c>
      <c r="H16" s="34"/>
      <c r="I16" s="34"/>
      <c r="J16" s="8"/>
      <c r="K16" s="8"/>
    </row>
    <row r="17" spans="1:16" ht="46.5" customHeight="1" thickBot="1" x14ac:dyDescent="0.25">
      <c r="A17" s="8"/>
      <c r="B17" s="15" t="s">
        <v>4</v>
      </c>
      <c r="C17" s="16" t="s">
        <v>67</v>
      </c>
      <c r="D17" s="17" t="s">
        <v>2</v>
      </c>
      <c r="E17" s="17" t="s">
        <v>8</v>
      </c>
      <c r="F17" s="18">
        <f>IF(G13="L",1,(IF(G13="R",2,(IF(G13="Ü",3,0)))))</f>
        <v>1</v>
      </c>
      <c r="G17" s="19" t="s">
        <v>18</v>
      </c>
      <c r="H17" s="19"/>
      <c r="I17" s="19" t="s">
        <v>59</v>
      </c>
      <c r="J17" s="8"/>
      <c r="K17" s="8"/>
      <c r="L17" s="28" t="s">
        <v>81</v>
      </c>
      <c r="M17" s="29"/>
      <c r="N17" s="29"/>
      <c r="O17" s="29"/>
      <c r="P17" s="29"/>
    </row>
    <row r="18" spans="1:16" ht="46.5" customHeight="1" thickBot="1" x14ac:dyDescent="0.25">
      <c r="A18" s="8"/>
      <c r="B18" s="15" t="s">
        <v>5</v>
      </c>
      <c r="C18" s="16" t="s">
        <v>68</v>
      </c>
      <c r="D18" s="17" t="s">
        <v>3</v>
      </c>
      <c r="E18" s="17" t="s">
        <v>9</v>
      </c>
      <c r="F18" s="8"/>
      <c r="G18" s="19" t="s">
        <v>19</v>
      </c>
      <c r="H18" s="19"/>
      <c r="I18" s="19" t="s">
        <v>60</v>
      </c>
      <c r="J18" s="8"/>
      <c r="K18" s="8"/>
      <c r="L18" s="29"/>
      <c r="M18" s="29"/>
      <c r="N18" s="29"/>
      <c r="O18" s="29"/>
      <c r="P18" s="29"/>
    </row>
    <row r="19" spans="1:16" ht="46.5" customHeight="1" thickBot="1" x14ac:dyDescent="0.25">
      <c r="A19" s="8"/>
      <c r="B19" s="15" t="s">
        <v>6</v>
      </c>
      <c r="C19" s="16" t="s">
        <v>69</v>
      </c>
      <c r="D19" s="17" t="s">
        <v>7</v>
      </c>
      <c r="E19" s="17" t="s">
        <v>10</v>
      </c>
      <c r="F19" s="8"/>
      <c r="G19" s="19" t="s">
        <v>20</v>
      </c>
      <c r="H19" s="19"/>
      <c r="I19" s="19" t="s">
        <v>25</v>
      </c>
      <c r="J19" s="8"/>
      <c r="K19" s="8"/>
    </row>
    <row r="20" spans="1:16" ht="46.5" customHeight="1" thickBot="1" x14ac:dyDescent="0.3">
      <c r="A20" s="8"/>
      <c r="B20" s="20" t="s">
        <v>14</v>
      </c>
      <c r="C20" s="8"/>
      <c r="D20" s="11"/>
      <c r="E20" s="8"/>
      <c r="F20" s="8"/>
      <c r="G20" s="19" t="s">
        <v>21</v>
      </c>
      <c r="H20" s="19"/>
      <c r="I20" s="19" t="s">
        <v>27</v>
      </c>
      <c r="J20" s="8"/>
      <c r="K20" s="8"/>
      <c r="L20" s="28" t="s">
        <v>31</v>
      </c>
      <c r="M20" s="29"/>
      <c r="N20" s="29"/>
      <c r="O20" s="29"/>
      <c r="P20" s="29"/>
    </row>
    <row r="21" spans="1:16" ht="15" customHeight="1" x14ac:dyDescent="0.2">
      <c r="A21" s="8"/>
      <c r="B21" s="36" t="str">
        <f>IF(G12&lt;31,L9,(IF(G12&lt;31,L17,L20)))</f>
        <v xml:space="preserve">Maximal können 30 zusammenhängende Nutzungstage beantragt werden.
Einzelne Nutzungstage können auch nicht zusammenhängend festgelegt werden, dabei darf der Zeitraum vom ersten bis zum letzten Nutzungstag ebenfalls 30 Tage nicht überschreiten. </v>
      </c>
      <c r="C21" s="36"/>
      <c r="D21" s="36"/>
      <c r="E21" s="36"/>
      <c r="F21" s="8"/>
      <c r="G21" s="8"/>
      <c r="H21" s="8"/>
      <c r="I21" s="8"/>
      <c r="J21" s="8"/>
      <c r="K21" s="8"/>
      <c r="L21" s="29"/>
      <c r="M21" s="29"/>
      <c r="N21" s="29"/>
      <c r="O21" s="29"/>
      <c r="P21" s="29"/>
    </row>
    <row r="22" spans="1:16" ht="14.25" customHeight="1" x14ac:dyDescent="0.2">
      <c r="A22" s="8"/>
      <c r="B22" s="36"/>
      <c r="C22" s="36"/>
      <c r="D22" s="36"/>
      <c r="E22" s="36"/>
      <c r="F22" s="8"/>
      <c r="G22" s="38" t="s">
        <v>64</v>
      </c>
      <c r="H22" s="38"/>
      <c r="I22" s="38"/>
      <c r="J22" s="8"/>
      <c r="K22" s="8"/>
      <c r="L22" s="29"/>
      <c r="M22" s="29"/>
      <c r="N22" s="29"/>
      <c r="O22" s="29"/>
      <c r="P22" s="29"/>
    </row>
    <row r="23" spans="1:16" ht="14.25" customHeight="1" x14ac:dyDescent="0.2">
      <c r="A23" s="8"/>
      <c r="B23" s="36"/>
      <c r="C23" s="36"/>
      <c r="D23" s="36"/>
      <c r="E23" s="36"/>
      <c r="F23" s="8"/>
      <c r="G23" s="38"/>
      <c r="H23" s="38"/>
      <c r="I23" s="38"/>
      <c r="J23" s="8"/>
      <c r="K23" s="8"/>
      <c r="L23" s="29"/>
      <c r="M23" s="29"/>
      <c r="N23" s="29"/>
      <c r="O23" s="29"/>
      <c r="P23" s="29"/>
    </row>
    <row r="24" spans="1:16" ht="14.25" customHeight="1" x14ac:dyDescent="0.2">
      <c r="A24" s="8"/>
      <c r="B24" s="36"/>
      <c r="C24" s="36"/>
      <c r="D24" s="36"/>
      <c r="E24" s="36"/>
      <c r="F24" s="8"/>
      <c r="G24" s="38"/>
      <c r="H24" s="38"/>
      <c r="I24" s="38"/>
      <c r="J24" s="8"/>
      <c r="K24" s="8"/>
      <c r="L24" s="29"/>
      <c r="M24" s="29"/>
      <c r="N24" s="29"/>
      <c r="O24" s="29"/>
      <c r="P24" s="29"/>
    </row>
    <row r="25" spans="1:16" x14ac:dyDescent="0.2">
      <c r="A25" s="8"/>
      <c r="B25" s="36"/>
      <c r="C25" s="36"/>
      <c r="D25" s="36"/>
      <c r="E25" s="36"/>
      <c r="F25" s="8"/>
      <c r="G25" s="38"/>
      <c r="H25" s="38"/>
      <c r="I25" s="38"/>
      <c r="J25" s="8"/>
      <c r="K25" s="8"/>
      <c r="L25" s="29"/>
      <c r="M25" s="29"/>
      <c r="N25" s="29"/>
      <c r="O25" s="29"/>
      <c r="P25" s="29"/>
    </row>
    <row r="26" spans="1:16" x14ac:dyDescent="0.2">
      <c r="A26" s="8"/>
      <c r="B26" s="36"/>
      <c r="C26" s="36"/>
      <c r="D26" s="36"/>
      <c r="E26" s="36"/>
      <c r="F26" s="8"/>
      <c r="G26" s="38"/>
      <c r="H26" s="38"/>
      <c r="I26" s="38"/>
      <c r="J26" s="8"/>
      <c r="K26" s="8"/>
    </row>
    <row r="27" spans="1:16" x14ac:dyDescent="0.2">
      <c r="A27" s="8"/>
      <c r="B27" s="8"/>
      <c r="C27" s="8"/>
      <c r="D27" s="8"/>
      <c r="E27" s="8"/>
      <c r="F27" s="8"/>
      <c r="G27" s="38"/>
      <c r="H27" s="38"/>
      <c r="I27" s="38"/>
      <c r="J27" s="8"/>
      <c r="K27" s="21"/>
    </row>
    <row r="28" spans="1:16" x14ac:dyDescent="0.2">
      <c r="A28" s="8"/>
      <c r="B28" s="8"/>
      <c r="C28" s="8"/>
      <c r="D28" s="8"/>
      <c r="E28" s="8"/>
      <c r="F28" s="8"/>
      <c r="G28" s="38"/>
      <c r="H28" s="38"/>
      <c r="I28" s="38"/>
      <c r="J28" s="8"/>
      <c r="K28" s="8"/>
    </row>
    <row r="29" spans="1:16" x14ac:dyDescent="0.2">
      <c r="A29" s="8"/>
      <c r="B29" s="8"/>
      <c r="C29" s="8"/>
      <c r="D29" s="8"/>
      <c r="E29" s="11"/>
      <c r="F29" s="8"/>
      <c r="G29" s="8"/>
      <c r="H29" s="8"/>
      <c r="I29" s="8"/>
      <c r="J29" s="8"/>
      <c r="K29" s="8"/>
    </row>
    <row r="30" spans="1:16" hidden="1" x14ac:dyDescent="0.2">
      <c r="L30" s="4" t="s">
        <v>22</v>
      </c>
    </row>
    <row r="31" spans="1:16" hidden="1" x14ac:dyDescent="0.2">
      <c r="L31" s="4"/>
    </row>
    <row r="32" spans="1:16" hidden="1" x14ac:dyDescent="0.2">
      <c r="L32" s="4" t="s">
        <v>23</v>
      </c>
    </row>
    <row r="33" spans="3:12" hidden="1" x14ac:dyDescent="0.2">
      <c r="L33" s="4" t="s">
        <v>24</v>
      </c>
    </row>
    <row r="34" spans="3:12" hidden="1" x14ac:dyDescent="0.2">
      <c r="L34" s="4" t="s">
        <v>26</v>
      </c>
    </row>
    <row r="35" spans="3:12" hidden="1" x14ac:dyDescent="0.2">
      <c r="C35" s="24"/>
    </row>
    <row r="36" spans="3:12" hidden="1" x14ac:dyDescent="0.2">
      <c r="C36" s="24"/>
    </row>
    <row r="37" spans="3:12" hidden="1" x14ac:dyDescent="0.2">
      <c r="C37" s="24"/>
    </row>
  </sheetData>
  <sheetProtection algorithmName="SHA-512" hashValue="AdDcD+Y29OgRMRJnqNR0b5wXZufOyEzuiM4HAv8Sk64NAxKOghIUh80K6X4kWHNddDjn8EStFHRbc9GmIA3gZQ==" saltValue="ERZUbvBtvEgv67NfZQVLEg==" spinCount="100000" sheet="1" objects="1" scenarios="1"/>
  <mergeCells count="13">
    <mergeCell ref="L9:P12"/>
    <mergeCell ref="L17:P18"/>
    <mergeCell ref="L20:P25"/>
    <mergeCell ref="C3:I3"/>
    <mergeCell ref="C4:I4"/>
    <mergeCell ref="C5:I5"/>
    <mergeCell ref="E12:F12"/>
    <mergeCell ref="E11:F11"/>
    <mergeCell ref="G16:I16"/>
    <mergeCell ref="B16:E16"/>
    <mergeCell ref="B21:E26"/>
    <mergeCell ref="D13:F13"/>
    <mergeCell ref="G22:I28"/>
  </mergeCells>
  <conditionalFormatting sqref="G12">
    <cfRule type="cellIs" dxfId="5" priority="1" operator="lessThan">
      <formula>30</formula>
    </cfRule>
    <cfRule type="cellIs" dxfId="4" priority="2" operator="greaterThan">
      <formula>30</formula>
    </cfRule>
    <cfRule type="cellIs" dxfId="3" priority="4" operator="greaterThanOrEqual">
      <formula>30</formula>
    </cfRule>
  </conditionalFormatting>
  <conditionalFormatting sqref="D12">
    <cfRule type="cellIs" priority="3" operator="between">
      <formula>31</formula>
      <formula>91</formula>
    </cfRule>
  </conditionalFormatting>
  <dataValidations disablePrompts="1" count="1">
    <dataValidation type="list" allowBlank="1" showInputMessage="1" showErrorMessage="1" sqref="G13">
      <formula1>$E$17:$E$19</formula1>
    </dataValidation>
  </dataValidation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tabSelected="1" zoomScaleNormal="100" workbookViewId="0">
      <selection activeCell="D8" sqref="D8"/>
    </sheetView>
  </sheetViews>
  <sheetFormatPr baseColWidth="10" defaultColWidth="0" defaultRowHeight="14.25" customHeight="1" zeroHeight="1" x14ac:dyDescent="0.2"/>
  <cols>
    <col min="1" max="1" width="11.42578125" style="22" customWidth="1"/>
    <col min="2" max="2" width="17.85546875" style="22" customWidth="1"/>
    <col min="3" max="3" width="28" style="22" customWidth="1"/>
    <col min="4" max="4" width="13.28515625" style="22" customWidth="1"/>
    <col min="5" max="5" width="11" style="23" customWidth="1"/>
    <col min="6" max="6" width="11.42578125" style="22" customWidth="1"/>
    <col min="7" max="7" width="14.28515625" style="22" customWidth="1"/>
    <col min="8" max="8" width="11.42578125" style="22" customWidth="1"/>
    <col min="9" max="9" width="35.42578125" style="22" customWidth="1"/>
    <col min="10" max="11" width="11.42578125" style="22" customWidth="1"/>
    <col min="12" max="16384" width="11.42578125" style="3" hidden="1"/>
  </cols>
  <sheetData>
    <row r="1" spans="1:16" x14ac:dyDescent="0.2">
      <c r="A1" s="1"/>
      <c r="B1" s="1"/>
      <c r="C1" s="1"/>
      <c r="D1" s="1"/>
      <c r="E1" s="2"/>
      <c r="F1" s="1"/>
      <c r="G1" s="1"/>
      <c r="H1" s="1"/>
      <c r="I1" s="1"/>
      <c r="J1" s="1"/>
      <c r="K1" s="1"/>
    </row>
    <row r="2" spans="1:16" x14ac:dyDescent="0.2">
      <c r="A2" s="1"/>
      <c r="B2" s="1"/>
      <c r="C2" s="1"/>
      <c r="D2" s="1"/>
      <c r="E2" s="2"/>
      <c r="F2" s="1"/>
      <c r="G2" s="1"/>
      <c r="H2" s="1"/>
      <c r="I2" s="1"/>
      <c r="J2" s="1"/>
      <c r="K2" s="1"/>
    </row>
    <row r="3" spans="1:16" ht="20.25" x14ac:dyDescent="0.3">
      <c r="A3" s="1"/>
      <c r="B3" s="1"/>
      <c r="C3" s="30" t="s">
        <v>36</v>
      </c>
      <c r="D3" s="30"/>
      <c r="E3" s="30"/>
      <c r="F3" s="30"/>
      <c r="G3" s="30"/>
      <c r="H3" s="30"/>
      <c r="I3" s="30"/>
      <c r="J3" s="1"/>
      <c r="K3" s="1"/>
    </row>
    <row r="4" spans="1:16" ht="36.75" customHeight="1" x14ac:dyDescent="0.3">
      <c r="A4" s="8"/>
      <c r="B4" s="8"/>
      <c r="C4" s="31" t="s">
        <v>65</v>
      </c>
      <c r="D4" s="31"/>
      <c r="E4" s="31"/>
      <c r="F4" s="31"/>
      <c r="G4" s="31"/>
      <c r="H4" s="31"/>
      <c r="I4" s="31"/>
      <c r="J4" s="8"/>
      <c r="K4" s="8"/>
    </row>
    <row r="5" spans="1:16" ht="20.25" x14ac:dyDescent="0.3">
      <c r="A5" s="8"/>
      <c r="B5" s="8"/>
      <c r="C5" s="32" t="s">
        <v>53</v>
      </c>
      <c r="D5" s="32"/>
      <c r="E5" s="32"/>
      <c r="F5" s="32" t="s">
        <v>13</v>
      </c>
      <c r="G5" s="32"/>
      <c r="H5" s="32"/>
      <c r="I5" s="32"/>
      <c r="J5" s="8"/>
      <c r="K5" s="8"/>
    </row>
    <row r="6" spans="1:16" ht="27" customHeight="1" x14ac:dyDescent="0.2">
      <c r="A6" s="8"/>
      <c r="B6" s="8"/>
      <c r="C6" s="9" t="s">
        <v>37</v>
      </c>
      <c r="D6" s="10">
        <v>30</v>
      </c>
      <c r="E6" s="11"/>
      <c r="F6" s="8"/>
      <c r="G6" s="8"/>
      <c r="H6" s="8"/>
      <c r="I6" s="8"/>
      <c r="J6" s="8"/>
      <c r="K6" s="8"/>
    </row>
    <row r="7" spans="1:16" x14ac:dyDescent="0.2">
      <c r="A7" s="8"/>
      <c r="B7" s="8"/>
      <c r="C7" s="9"/>
      <c r="D7" s="9"/>
      <c r="E7" s="11"/>
      <c r="F7" s="8"/>
      <c r="G7" s="8"/>
      <c r="H7" s="8"/>
      <c r="I7" s="8"/>
      <c r="J7" s="8"/>
      <c r="K7" s="8"/>
    </row>
    <row r="8" spans="1:16" x14ac:dyDescent="0.2">
      <c r="A8" s="8"/>
      <c r="B8" s="8"/>
      <c r="C8" s="25" t="s">
        <v>38</v>
      </c>
      <c r="D8" s="5">
        <v>1</v>
      </c>
      <c r="E8" s="11"/>
      <c r="F8" s="8"/>
      <c r="G8" s="8" t="s">
        <v>61</v>
      </c>
      <c r="H8" s="8"/>
      <c r="I8" s="8"/>
      <c r="J8" s="8"/>
      <c r="K8" s="8"/>
    </row>
    <row r="9" spans="1:16" x14ac:dyDescent="0.2">
      <c r="A9" s="8"/>
      <c r="B9" s="8"/>
      <c r="C9" s="9"/>
      <c r="D9" s="9"/>
      <c r="E9" s="11"/>
      <c r="F9" s="8"/>
      <c r="G9" s="8"/>
      <c r="H9" s="8"/>
      <c r="I9" s="8"/>
      <c r="J9" s="8"/>
      <c r="K9" s="8"/>
      <c r="L9" s="28" t="s">
        <v>32</v>
      </c>
      <c r="M9" s="29"/>
      <c r="N9" s="29"/>
      <c r="O9" s="29"/>
      <c r="P9" s="29"/>
    </row>
    <row r="10" spans="1:16" ht="24" customHeight="1" x14ac:dyDescent="0.2">
      <c r="A10" s="8"/>
      <c r="B10" s="8"/>
      <c r="C10" s="9" t="s">
        <v>39</v>
      </c>
      <c r="D10" s="6">
        <v>45050</v>
      </c>
      <c r="E10" s="11"/>
      <c r="F10" s="8"/>
      <c r="G10" s="8"/>
      <c r="H10" s="8"/>
      <c r="I10" s="8"/>
      <c r="J10" s="8"/>
      <c r="K10" s="8"/>
      <c r="L10" s="29"/>
      <c r="M10" s="29"/>
      <c r="N10" s="29"/>
      <c r="O10" s="29"/>
      <c r="P10" s="29"/>
    </row>
    <row r="11" spans="1:16" ht="24" customHeight="1" x14ac:dyDescent="0.2">
      <c r="A11" s="8"/>
      <c r="B11" s="8"/>
      <c r="C11" s="9" t="s">
        <v>40</v>
      </c>
      <c r="D11" s="6">
        <v>45063</v>
      </c>
      <c r="E11" s="33" t="s">
        <v>42</v>
      </c>
      <c r="F11" s="33"/>
      <c r="G11" s="12">
        <f>IF(I11-1&lt;0,4,IF(I11-4&lt;0,3,(IF(I11-15&lt;0,2,1))))</f>
        <v>2</v>
      </c>
      <c r="H11" s="27" t="s">
        <v>79</v>
      </c>
      <c r="I11" s="13">
        <f>D11-D10</f>
        <v>13</v>
      </c>
      <c r="J11" s="8"/>
      <c r="K11" s="8"/>
      <c r="L11" s="29"/>
      <c r="M11" s="29"/>
      <c r="N11" s="29"/>
      <c r="O11" s="29"/>
      <c r="P11" s="29"/>
    </row>
    <row r="12" spans="1:16" ht="24" customHeight="1" x14ac:dyDescent="0.2">
      <c r="A12" s="8"/>
      <c r="B12" s="8"/>
      <c r="C12" s="9" t="s">
        <v>41</v>
      </c>
      <c r="D12" s="6">
        <v>45065</v>
      </c>
      <c r="E12" s="33" t="s">
        <v>43</v>
      </c>
      <c r="F12" s="33"/>
      <c r="G12" s="12">
        <f>D12-D11+1</f>
        <v>3</v>
      </c>
      <c r="H12" s="9" t="s">
        <v>80</v>
      </c>
      <c r="I12" s="8"/>
      <c r="J12" s="8"/>
      <c r="K12" s="8"/>
      <c r="L12" s="29"/>
      <c r="M12" s="29"/>
      <c r="N12" s="29"/>
      <c r="O12" s="29"/>
      <c r="P12" s="29"/>
    </row>
    <row r="13" spans="1:16" ht="24" customHeight="1" x14ac:dyDescent="0.2">
      <c r="A13" s="8"/>
      <c r="B13" s="8"/>
      <c r="C13" s="9" t="s">
        <v>74</v>
      </c>
      <c r="D13" s="37" t="s">
        <v>44</v>
      </c>
      <c r="E13" s="37"/>
      <c r="F13" s="37"/>
      <c r="G13" s="7" t="s">
        <v>8</v>
      </c>
      <c r="H13" s="9" t="s">
        <v>78</v>
      </c>
      <c r="I13" s="8"/>
      <c r="J13" s="8"/>
      <c r="K13" s="8"/>
    </row>
    <row r="14" spans="1:16" ht="7.5" customHeight="1" x14ac:dyDescent="0.2">
      <c r="A14" s="8"/>
      <c r="B14" s="8"/>
      <c r="C14" s="9"/>
      <c r="D14" s="9"/>
      <c r="E14" s="11"/>
      <c r="F14" s="8"/>
      <c r="G14" s="8"/>
      <c r="H14" s="8"/>
      <c r="I14" s="8"/>
      <c r="J14" s="8"/>
      <c r="K14" s="8"/>
    </row>
    <row r="15" spans="1:16" ht="18" customHeight="1" x14ac:dyDescent="0.2">
      <c r="A15" s="8"/>
      <c r="B15" s="8"/>
      <c r="C15" s="9"/>
      <c r="D15" s="9"/>
      <c r="E15" s="9"/>
      <c r="F15" s="26" t="s">
        <v>62</v>
      </c>
      <c r="G15" s="14">
        <f>IF(G12&lt;31,D6*D8*G11*F17, "Fehler in den Angaben")</f>
        <v>60</v>
      </c>
      <c r="H15" s="8"/>
      <c r="I15" s="8"/>
      <c r="J15" s="8"/>
      <c r="K15" s="8"/>
    </row>
    <row r="16" spans="1:16" ht="32.25" customHeight="1" thickBot="1" x14ac:dyDescent="0.3">
      <c r="A16" s="8"/>
      <c r="B16" s="35" t="s">
        <v>73</v>
      </c>
      <c r="C16" s="35"/>
      <c r="D16" s="35"/>
      <c r="E16" s="35"/>
      <c r="F16" s="8"/>
      <c r="G16" s="34" t="s">
        <v>72</v>
      </c>
      <c r="H16" s="34"/>
      <c r="I16" s="34"/>
      <c r="J16" s="8"/>
      <c r="K16" s="8"/>
    </row>
    <row r="17" spans="1:16" ht="46.5" customHeight="1" thickBot="1" x14ac:dyDescent="0.25">
      <c r="A17" s="8"/>
      <c r="B17" s="15" t="s">
        <v>45</v>
      </c>
      <c r="C17" s="16" t="s">
        <v>70</v>
      </c>
      <c r="D17" s="17" t="s">
        <v>2</v>
      </c>
      <c r="E17" s="17" t="s">
        <v>8</v>
      </c>
      <c r="F17" s="18">
        <f>IF(G13="L",1,(IF(G13="R",2,(IF(G13="Ü",3,0)))))</f>
        <v>1</v>
      </c>
      <c r="G17" s="19" t="s">
        <v>48</v>
      </c>
      <c r="H17" s="19"/>
      <c r="I17" s="19" t="s">
        <v>57</v>
      </c>
      <c r="J17" s="8"/>
      <c r="K17" s="8"/>
      <c r="L17" s="28" t="s">
        <v>32</v>
      </c>
      <c r="M17" s="29"/>
      <c r="N17" s="29"/>
      <c r="O17" s="29"/>
      <c r="P17" s="29"/>
    </row>
    <row r="18" spans="1:16" ht="46.5" customHeight="1" thickBot="1" x14ac:dyDescent="0.25">
      <c r="A18" s="8"/>
      <c r="B18" s="15" t="s">
        <v>46</v>
      </c>
      <c r="C18" s="16" t="s">
        <v>71</v>
      </c>
      <c r="D18" s="17" t="s">
        <v>3</v>
      </c>
      <c r="E18" s="17" t="s">
        <v>9</v>
      </c>
      <c r="F18" s="8"/>
      <c r="G18" s="19" t="s">
        <v>49</v>
      </c>
      <c r="H18" s="19"/>
      <c r="I18" s="19" t="s">
        <v>56</v>
      </c>
      <c r="J18" s="8"/>
      <c r="K18" s="8"/>
      <c r="L18" s="29"/>
      <c r="M18" s="29"/>
      <c r="N18" s="29"/>
      <c r="O18" s="29"/>
      <c r="P18" s="29"/>
    </row>
    <row r="19" spans="1:16" ht="46.5" customHeight="1" thickBot="1" x14ac:dyDescent="0.25">
      <c r="A19" s="8"/>
      <c r="B19" s="15" t="s">
        <v>47</v>
      </c>
      <c r="C19" s="16" t="s">
        <v>66</v>
      </c>
      <c r="D19" s="17" t="s">
        <v>7</v>
      </c>
      <c r="E19" s="17" t="s">
        <v>10</v>
      </c>
      <c r="F19" s="8"/>
      <c r="G19" s="19" t="s">
        <v>50</v>
      </c>
      <c r="H19" s="19"/>
      <c r="I19" s="19" t="s">
        <v>58</v>
      </c>
      <c r="J19" s="8"/>
      <c r="K19" s="8"/>
    </row>
    <row r="20" spans="1:16" ht="46.5" customHeight="1" thickBot="1" x14ac:dyDescent="0.3">
      <c r="A20" s="8"/>
      <c r="B20" s="20" t="s">
        <v>54</v>
      </c>
      <c r="C20" s="8"/>
      <c r="D20" s="11"/>
      <c r="E20" s="8"/>
      <c r="F20" s="8"/>
      <c r="G20" s="19" t="s">
        <v>51</v>
      </c>
      <c r="H20" s="19"/>
      <c r="I20" s="19" t="s">
        <v>52</v>
      </c>
      <c r="J20" s="8"/>
      <c r="K20" s="8"/>
      <c r="L20" s="28" t="s">
        <v>31</v>
      </c>
      <c r="M20" s="29"/>
      <c r="N20" s="29"/>
      <c r="O20" s="29"/>
      <c r="P20" s="29"/>
    </row>
    <row r="21" spans="1:16" ht="15" customHeight="1" x14ac:dyDescent="0.2">
      <c r="A21" s="8"/>
      <c r="B21" s="36" t="s">
        <v>55</v>
      </c>
      <c r="C21" s="36"/>
      <c r="D21" s="36"/>
      <c r="E21" s="36"/>
      <c r="F21" s="8"/>
      <c r="G21" s="8"/>
      <c r="H21" s="8"/>
      <c r="I21" s="8"/>
      <c r="J21" s="8"/>
      <c r="K21" s="8"/>
      <c r="L21" s="29"/>
      <c r="M21" s="29"/>
      <c r="N21" s="29"/>
      <c r="O21" s="29"/>
      <c r="P21" s="29"/>
    </row>
    <row r="22" spans="1:16" ht="14.25" customHeight="1" x14ac:dyDescent="0.2">
      <c r="A22" s="8"/>
      <c r="B22" s="36"/>
      <c r="C22" s="36"/>
      <c r="D22" s="36"/>
      <c r="E22" s="36"/>
      <c r="F22" s="8"/>
      <c r="G22" s="38" t="s">
        <v>76</v>
      </c>
      <c r="H22" s="38"/>
      <c r="I22" s="38"/>
      <c r="J22" s="8"/>
      <c r="K22" s="8"/>
      <c r="L22" s="29"/>
      <c r="M22" s="29"/>
      <c r="N22" s="29"/>
      <c r="O22" s="29"/>
      <c r="P22" s="29"/>
    </row>
    <row r="23" spans="1:16" ht="14.25" customHeight="1" x14ac:dyDescent="0.2">
      <c r="A23" s="8"/>
      <c r="B23" s="36"/>
      <c r="C23" s="36"/>
      <c r="D23" s="36"/>
      <c r="E23" s="36"/>
      <c r="F23" s="8"/>
      <c r="G23" s="38"/>
      <c r="H23" s="38"/>
      <c r="I23" s="38"/>
      <c r="J23" s="8"/>
      <c r="K23" s="8"/>
      <c r="L23" s="29"/>
      <c r="M23" s="29"/>
      <c r="N23" s="29"/>
      <c r="O23" s="29"/>
      <c r="P23" s="29"/>
    </row>
    <row r="24" spans="1:16" ht="14.25" customHeight="1" x14ac:dyDescent="0.2">
      <c r="A24" s="8"/>
      <c r="B24" s="36"/>
      <c r="C24" s="36"/>
      <c r="D24" s="36"/>
      <c r="E24" s="36"/>
      <c r="F24" s="8"/>
      <c r="G24" s="38"/>
      <c r="H24" s="38"/>
      <c r="I24" s="38"/>
      <c r="J24" s="8"/>
      <c r="K24" s="8"/>
      <c r="L24" s="29"/>
      <c r="M24" s="29"/>
      <c r="N24" s="29"/>
      <c r="O24" s="29"/>
      <c r="P24" s="29"/>
    </row>
    <row r="25" spans="1:16" x14ac:dyDescent="0.2">
      <c r="A25" s="8"/>
      <c r="B25" s="36"/>
      <c r="C25" s="36"/>
      <c r="D25" s="36"/>
      <c r="E25" s="36"/>
      <c r="F25" s="8"/>
      <c r="G25" s="38"/>
      <c r="H25" s="38"/>
      <c r="I25" s="38"/>
      <c r="J25" s="8"/>
      <c r="K25" s="8"/>
      <c r="L25" s="29"/>
      <c r="M25" s="29"/>
      <c r="N25" s="29"/>
      <c r="O25" s="29"/>
      <c r="P25" s="29"/>
    </row>
    <row r="26" spans="1:16" x14ac:dyDescent="0.2">
      <c r="A26" s="8"/>
      <c r="B26" s="36"/>
      <c r="C26" s="36"/>
      <c r="D26" s="36"/>
      <c r="E26" s="36"/>
      <c r="F26" s="8"/>
      <c r="G26" s="38"/>
      <c r="H26" s="38"/>
      <c r="I26" s="38"/>
      <c r="J26" s="8"/>
      <c r="K26" s="8"/>
    </row>
    <row r="27" spans="1:16" x14ac:dyDescent="0.2">
      <c r="A27" s="8"/>
      <c r="B27" s="8"/>
      <c r="C27" s="8"/>
      <c r="D27" s="8"/>
      <c r="E27" s="8"/>
      <c r="F27" s="8"/>
      <c r="G27" s="38"/>
      <c r="H27" s="38"/>
      <c r="I27" s="38"/>
      <c r="J27" s="8"/>
      <c r="K27" s="21"/>
    </row>
    <row r="28" spans="1:16" x14ac:dyDescent="0.2">
      <c r="A28" s="8"/>
      <c r="B28" s="8"/>
      <c r="C28" s="8"/>
      <c r="D28" s="8"/>
      <c r="E28" s="8"/>
      <c r="F28" s="8"/>
      <c r="G28" s="38"/>
      <c r="H28" s="38"/>
      <c r="I28" s="38"/>
      <c r="J28" s="8"/>
      <c r="K28" s="8"/>
    </row>
    <row r="29" spans="1:16" x14ac:dyDescent="0.2">
      <c r="A29" s="8"/>
      <c r="B29" s="8"/>
      <c r="C29" s="8"/>
      <c r="D29" s="8"/>
      <c r="E29" s="11"/>
      <c r="F29" s="8"/>
      <c r="G29" s="8"/>
      <c r="H29" s="8"/>
      <c r="I29" s="8"/>
      <c r="J29" s="8"/>
      <c r="K29" s="8"/>
    </row>
    <row r="30" spans="1:16" hidden="1" x14ac:dyDescent="0.2">
      <c r="L30" s="4" t="s">
        <v>22</v>
      </c>
    </row>
    <row r="31" spans="1:16" hidden="1" x14ac:dyDescent="0.2">
      <c r="L31" s="4"/>
    </row>
    <row r="32" spans="1:16" hidden="1" x14ac:dyDescent="0.2">
      <c r="L32" s="4" t="s">
        <v>23</v>
      </c>
    </row>
    <row r="33" spans="3:12" hidden="1" x14ac:dyDescent="0.2">
      <c r="L33" s="4" t="s">
        <v>24</v>
      </c>
    </row>
    <row r="34" spans="3:12" hidden="1" x14ac:dyDescent="0.2">
      <c r="L34" s="4" t="s">
        <v>26</v>
      </c>
    </row>
    <row r="35" spans="3:12" hidden="1" x14ac:dyDescent="0.2">
      <c r="C35" s="24"/>
    </row>
    <row r="36" spans="3:12" hidden="1" x14ac:dyDescent="0.2">
      <c r="C36" s="24"/>
    </row>
    <row r="37" spans="3:12" hidden="1" x14ac:dyDescent="0.2">
      <c r="C37" s="24"/>
    </row>
  </sheetData>
  <sheetProtection algorithmName="SHA-512" hashValue="EWeWx89hZXaSTGkobKxXcsitG4UhZNn8EwqBya6aQ4FIj0FLuSBieU1z5WFfprxWkW73HgOodtSq9EnaoX1Z+A==" saltValue="Abq0NoR3o15LMEconEh7yg==" spinCount="100000" sheet="1" objects="1" scenarios="1"/>
  <mergeCells count="13">
    <mergeCell ref="D13:F13"/>
    <mergeCell ref="B16:E16"/>
    <mergeCell ref="G16:I16"/>
    <mergeCell ref="L17:P18"/>
    <mergeCell ref="L20:P25"/>
    <mergeCell ref="B21:E26"/>
    <mergeCell ref="G22:I28"/>
    <mergeCell ref="C3:I3"/>
    <mergeCell ref="C4:I4"/>
    <mergeCell ref="C5:I5"/>
    <mergeCell ref="L9:P12"/>
    <mergeCell ref="E11:F11"/>
    <mergeCell ref="E12:F12"/>
  </mergeCells>
  <conditionalFormatting sqref="G12">
    <cfRule type="cellIs" dxfId="2" priority="1" operator="lessThan">
      <formula>30</formula>
    </cfRule>
    <cfRule type="cellIs" dxfId="1" priority="2" operator="greaterThan">
      <formula>30</formula>
    </cfRule>
    <cfRule type="cellIs" dxfId="0" priority="4" operator="greaterThanOrEqual">
      <formula>30</formula>
    </cfRule>
  </conditionalFormatting>
  <conditionalFormatting sqref="D12">
    <cfRule type="cellIs" priority="3" operator="between">
      <formula>31</formula>
      <formula>91</formula>
    </cfRule>
  </conditionalFormatting>
  <dataValidations count="1">
    <dataValidation type="list" allowBlank="1" showInputMessage="1" showErrorMessage="1" sqref="G13">
      <formula1>$E$17:$E$19</formula1>
    </dataValidation>
  </dataValidations>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Deutsch </vt:lpstr>
      <vt:lpstr>Englisch</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Uwe Hanz</dc:creator>
  <cp:lastModifiedBy>Uwe Hanz</cp:lastModifiedBy>
  <dcterms:created xsi:type="dcterms:W3CDTF">2021-04-26T06:34:26Z</dcterms:created>
  <dcterms:modified xsi:type="dcterms:W3CDTF">2023-05-08T07:08:52Z</dcterms:modified>
</cp:coreProperties>
</file>